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SCOMPlatform\NOVAS\DeltaT Predictions\"/>
    </mc:Choice>
  </mc:AlternateContent>
  <xr:revisionPtr revIDLastSave="0" documentId="13_ncr:1_{5DACA7A7-2E3C-4C40-8E63-75356D3E6313}" xr6:coauthVersionLast="45" xr6:coauthVersionMax="45" xr10:uidLastSave="{00000000-0000-0000-0000-000000000000}"/>
  <bookViews>
    <workbookView xWindow="-120" yWindow="-120" windowWidth="38640" windowHeight="21840" activeTab="1" xr2:uid="{00000000-000D-0000-FFFF-FFFF00000000}"/>
  </bookViews>
  <sheets>
    <sheet name="DeltaT Analysis 24th October 15" sheetId="1" r:id="rId1"/>
    <sheet name="DeltaT Analysis July 2020" sheetId="7" r:id="rId2"/>
    <sheet name="Sheet4" sheetId="8" r:id="rId3"/>
    <sheet name="DeltaT Analysis April 2018" sheetId="4" r:id="rId4"/>
    <sheet name="Sheet2" sheetId="5" r:id="rId5"/>
    <sheet name="New DeltaT Analysis Dec 2017" sheetId="2" r:id="rId6"/>
    <sheet name="Formulae" sheetId="3" r:id="rId7"/>
  </sheets>
  <definedNames>
    <definedName name="CoefC">'DeltaT Analysis 24th October 15'!$L$9</definedName>
    <definedName name="CoefX">'DeltaT Analysis 24th October 15'!$L$8</definedName>
    <definedName name="CoefX2">'DeltaT Analysis 24th October 15'!$L$7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7" i="7" l="1"/>
  <c r="L367" i="7" s="1"/>
  <c r="N367" i="7" s="1"/>
  <c r="K367" i="7"/>
  <c r="M367" i="7"/>
  <c r="I368" i="7"/>
  <c r="K368" i="7"/>
  <c r="L368" i="7"/>
  <c r="N368" i="7" s="1"/>
  <c r="M368" i="7"/>
  <c r="I369" i="7"/>
  <c r="K369" i="7"/>
  <c r="L369" i="7"/>
  <c r="N369" i="7" s="1"/>
  <c r="M369" i="7"/>
  <c r="I370" i="7"/>
  <c r="L370" i="7" s="1"/>
  <c r="N370" i="7" s="1"/>
  <c r="K370" i="7"/>
  <c r="M370" i="7"/>
  <c r="I371" i="7"/>
  <c r="L371" i="7" s="1"/>
  <c r="N371" i="7" s="1"/>
  <c r="K371" i="7"/>
  <c r="M371" i="7"/>
  <c r="I372" i="7"/>
  <c r="K372" i="7"/>
  <c r="L372" i="7"/>
  <c r="N372" i="7" s="1"/>
  <c r="M372" i="7"/>
  <c r="I373" i="7"/>
  <c r="K373" i="7"/>
  <c r="L373" i="7"/>
  <c r="N373" i="7" s="1"/>
  <c r="M373" i="7"/>
  <c r="I374" i="7"/>
  <c r="L374" i="7" s="1"/>
  <c r="N374" i="7" s="1"/>
  <c r="K374" i="7"/>
  <c r="M374" i="7"/>
  <c r="I375" i="7"/>
  <c r="L375" i="7" s="1"/>
  <c r="K375" i="7"/>
  <c r="M375" i="7"/>
  <c r="I376" i="7"/>
  <c r="K376" i="7"/>
  <c r="L376" i="7"/>
  <c r="N376" i="7" s="1"/>
  <c r="M376" i="7"/>
  <c r="I377" i="7"/>
  <c r="K377" i="7"/>
  <c r="L377" i="7"/>
  <c r="N377" i="7" s="1"/>
  <c r="M377" i="7"/>
  <c r="I378" i="7"/>
  <c r="L378" i="7" s="1"/>
  <c r="K378" i="7"/>
  <c r="M378" i="7"/>
  <c r="N378" i="7"/>
  <c r="I379" i="7"/>
  <c r="L379" i="7" s="1"/>
  <c r="K379" i="7"/>
  <c r="M379" i="7"/>
  <c r="I380" i="7"/>
  <c r="K380" i="7"/>
  <c r="L380" i="7"/>
  <c r="N380" i="7" s="1"/>
  <c r="M380" i="7"/>
  <c r="I381" i="7"/>
  <c r="K381" i="7"/>
  <c r="L381" i="7"/>
  <c r="N381" i="7" s="1"/>
  <c r="M381" i="7"/>
  <c r="I382" i="7"/>
  <c r="L382" i="7" s="1"/>
  <c r="K382" i="7"/>
  <c r="M382" i="7"/>
  <c r="N382" i="7"/>
  <c r="I383" i="7"/>
  <c r="L383" i="7" s="1"/>
  <c r="N383" i="7" s="1"/>
  <c r="K383" i="7"/>
  <c r="M383" i="7"/>
  <c r="I384" i="7"/>
  <c r="K384" i="7"/>
  <c r="L384" i="7"/>
  <c r="N384" i="7" s="1"/>
  <c r="M384" i="7"/>
  <c r="I385" i="7"/>
  <c r="K385" i="7"/>
  <c r="L385" i="7"/>
  <c r="N385" i="7" s="1"/>
  <c r="M385" i="7"/>
  <c r="I386" i="7"/>
  <c r="L386" i="7" s="1"/>
  <c r="N386" i="7" s="1"/>
  <c r="K386" i="7"/>
  <c r="M386" i="7"/>
  <c r="I387" i="7"/>
  <c r="L387" i="7" s="1"/>
  <c r="N387" i="7" s="1"/>
  <c r="K387" i="7"/>
  <c r="M387" i="7"/>
  <c r="I388" i="7"/>
  <c r="K388" i="7"/>
  <c r="L388" i="7"/>
  <c r="N388" i="7" s="1"/>
  <c r="M388" i="7"/>
  <c r="I389" i="7"/>
  <c r="K389" i="7"/>
  <c r="L389" i="7"/>
  <c r="N389" i="7" s="1"/>
  <c r="M389" i="7"/>
  <c r="I390" i="7"/>
  <c r="L390" i="7" s="1"/>
  <c r="N390" i="7" s="1"/>
  <c r="K390" i="7"/>
  <c r="M390" i="7"/>
  <c r="I391" i="7"/>
  <c r="L391" i="7" s="1"/>
  <c r="K391" i="7"/>
  <c r="M391" i="7"/>
  <c r="I392" i="7"/>
  <c r="K392" i="7"/>
  <c r="L392" i="7"/>
  <c r="N392" i="7" s="1"/>
  <c r="M392" i="7"/>
  <c r="I393" i="7"/>
  <c r="K393" i="7"/>
  <c r="L393" i="7"/>
  <c r="N393" i="7" s="1"/>
  <c r="M393" i="7"/>
  <c r="I394" i="7"/>
  <c r="L394" i="7" s="1"/>
  <c r="K394" i="7"/>
  <c r="M394" i="7"/>
  <c r="N394" i="7"/>
  <c r="I395" i="7"/>
  <c r="L395" i="7" s="1"/>
  <c r="K395" i="7"/>
  <c r="M395" i="7"/>
  <c r="I396" i="7"/>
  <c r="K396" i="7"/>
  <c r="L396" i="7"/>
  <c r="N396" i="7" s="1"/>
  <c r="M396" i="7"/>
  <c r="I397" i="7"/>
  <c r="K397" i="7"/>
  <c r="L397" i="7"/>
  <c r="N397" i="7" s="1"/>
  <c r="M397" i="7"/>
  <c r="I398" i="7"/>
  <c r="L398" i="7" s="1"/>
  <c r="K398" i="7"/>
  <c r="M398" i="7"/>
  <c r="N398" i="7"/>
  <c r="I399" i="7"/>
  <c r="L399" i="7" s="1"/>
  <c r="N399" i="7" s="1"/>
  <c r="K399" i="7"/>
  <c r="M399" i="7"/>
  <c r="I400" i="7"/>
  <c r="K400" i="7"/>
  <c r="L400" i="7"/>
  <c r="N400" i="7" s="1"/>
  <c r="M400" i="7"/>
  <c r="I401" i="7"/>
  <c r="K401" i="7"/>
  <c r="L401" i="7"/>
  <c r="N401" i="7" s="1"/>
  <c r="M401" i="7"/>
  <c r="I402" i="7"/>
  <c r="L402" i="7" s="1"/>
  <c r="N402" i="7" s="1"/>
  <c r="K402" i="7"/>
  <c r="M402" i="7"/>
  <c r="I403" i="7"/>
  <c r="L403" i="7" s="1"/>
  <c r="N403" i="7" s="1"/>
  <c r="K403" i="7"/>
  <c r="M403" i="7"/>
  <c r="I404" i="7"/>
  <c r="K404" i="7"/>
  <c r="L404" i="7"/>
  <c r="N404" i="7" s="1"/>
  <c r="M404" i="7"/>
  <c r="I405" i="7"/>
  <c r="K405" i="7"/>
  <c r="L405" i="7"/>
  <c r="N405" i="7" s="1"/>
  <c r="M405" i="7"/>
  <c r="I406" i="7"/>
  <c r="L406" i="7" s="1"/>
  <c r="N406" i="7" s="1"/>
  <c r="K406" i="7"/>
  <c r="M406" i="7"/>
  <c r="I407" i="7"/>
  <c r="L407" i="7" s="1"/>
  <c r="K407" i="7"/>
  <c r="M407" i="7"/>
  <c r="I408" i="7"/>
  <c r="K408" i="7"/>
  <c r="L408" i="7"/>
  <c r="N408" i="7" s="1"/>
  <c r="M408" i="7"/>
  <c r="I409" i="7"/>
  <c r="K409" i="7"/>
  <c r="L409" i="7"/>
  <c r="N409" i="7" s="1"/>
  <c r="M409" i="7"/>
  <c r="I410" i="7"/>
  <c r="L410" i="7" s="1"/>
  <c r="K410" i="7"/>
  <c r="M410" i="7"/>
  <c r="N410" i="7"/>
  <c r="I411" i="7"/>
  <c r="L411" i="7" s="1"/>
  <c r="K411" i="7"/>
  <c r="M411" i="7"/>
  <c r="I412" i="7"/>
  <c r="K412" i="7"/>
  <c r="L412" i="7"/>
  <c r="N412" i="7" s="1"/>
  <c r="M412" i="7"/>
  <c r="I413" i="7"/>
  <c r="K413" i="7"/>
  <c r="L413" i="7"/>
  <c r="N413" i="7" s="1"/>
  <c r="M413" i="7"/>
  <c r="I414" i="7"/>
  <c r="L414" i="7" s="1"/>
  <c r="K414" i="7"/>
  <c r="M414" i="7"/>
  <c r="N414" i="7"/>
  <c r="I415" i="7"/>
  <c r="L415" i="7" s="1"/>
  <c r="N415" i="7" s="1"/>
  <c r="K415" i="7"/>
  <c r="M415" i="7"/>
  <c r="I416" i="7"/>
  <c r="K416" i="7"/>
  <c r="L416" i="7"/>
  <c r="N416" i="7" s="1"/>
  <c r="M416" i="7"/>
  <c r="I417" i="7"/>
  <c r="K417" i="7"/>
  <c r="L417" i="7"/>
  <c r="N417" i="7" s="1"/>
  <c r="M417" i="7"/>
  <c r="I418" i="7"/>
  <c r="L418" i="7" s="1"/>
  <c r="N418" i="7" s="1"/>
  <c r="K418" i="7"/>
  <c r="M418" i="7"/>
  <c r="I419" i="7"/>
  <c r="L419" i="7" s="1"/>
  <c r="N419" i="7" s="1"/>
  <c r="K419" i="7"/>
  <c r="M419" i="7"/>
  <c r="I420" i="7"/>
  <c r="K420" i="7"/>
  <c r="L420" i="7"/>
  <c r="N420" i="7" s="1"/>
  <c r="M420" i="7"/>
  <c r="I421" i="7"/>
  <c r="K421" i="7"/>
  <c r="L421" i="7"/>
  <c r="N421" i="7" s="1"/>
  <c r="M421" i="7"/>
  <c r="I422" i="7"/>
  <c r="L422" i="7" s="1"/>
  <c r="N422" i="7" s="1"/>
  <c r="K422" i="7"/>
  <c r="M422" i="7"/>
  <c r="I423" i="7"/>
  <c r="L423" i="7" s="1"/>
  <c r="K423" i="7"/>
  <c r="M423" i="7"/>
  <c r="I424" i="7"/>
  <c r="K424" i="7"/>
  <c r="L424" i="7"/>
  <c r="N424" i="7" s="1"/>
  <c r="M424" i="7"/>
  <c r="I425" i="7"/>
  <c r="K425" i="7"/>
  <c r="L425" i="7"/>
  <c r="N425" i="7" s="1"/>
  <c r="M425" i="7"/>
  <c r="I426" i="7"/>
  <c r="L426" i="7" s="1"/>
  <c r="K426" i="7"/>
  <c r="M426" i="7"/>
  <c r="N426" i="7"/>
  <c r="I427" i="7"/>
  <c r="L427" i="7" s="1"/>
  <c r="K427" i="7"/>
  <c r="M427" i="7"/>
  <c r="I428" i="7"/>
  <c r="K428" i="7"/>
  <c r="L428" i="7"/>
  <c r="N428" i="7" s="1"/>
  <c r="M428" i="7"/>
  <c r="I429" i="7"/>
  <c r="K429" i="7"/>
  <c r="L429" i="7"/>
  <c r="N429" i="7" s="1"/>
  <c r="M429" i="7"/>
  <c r="I430" i="7"/>
  <c r="L430" i="7" s="1"/>
  <c r="K430" i="7"/>
  <c r="M430" i="7"/>
  <c r="N430" i="7"/>
  <c r="I431" i="7"/>
  <c r="L431" i="7" s="1"/>
  <c r="N431" i="7" s="1"/>
  <c r="K431" i="7"/>
  <c r="M431" i="7"/>
  <c r="I432" i="7"/>
  <c r="K432" i="7"/>
  <c r="L432" i="7"/>
  <c r="N432" i="7" s="1"/>
  <c r="M432" i="7"/>
  <c r="I433" i="7"/>
  <c r="K433" i="7"/>
  <c r="L433" i="7"/>
  <c r="N433" i="7" s="1"/>
  <c r="M433" i="7"/>
  <c r="I434" i="7"/>
  <c r="L434" i="7" s="1"/>
  <c r="N434" i="7" s="1"/>
  <c r="K434" i="7"/>
  <c r="M434" i="7"/>
  <c r="I435" i="7"/>
  <c r="L435" i="7" s="1"/>
  <c r="N435" i="7" s="1"/>
  <c r="K435" i="7"/>
  <c r="M435" i="7"/>
  <c r="I436" i="7"/>
  <c r="K436" i="7"/>
  <c r="L436" i="7"/>
  <c r="N436" i="7" s="1"/>
  <c r="M436" i="7"/>
  <c r="I437" i="7"/>
  <c r="K437" i="7"/>
  <c r="L437" i="7"/>
  <c r="N437" i="7" s="1"/>
  <c r="M437" i="7"/>
  <c r="I438" i="7"/>
  <c r="L438" i="7" s="1"/>
  <c r="N438" i="7" s="1"/>
  <c r="K438" i="7"/>
  <c r="M438" i="7"/>
  <c r="I439" i="7"/>
  <c r="L439" i="7" s="1"/>
  <c r="K439" i="7"/>
  <c r="M439" i="7"/>
  <c r="I440" i="7"/>
  <c r="K440" i="7"/>
  <c r="L440" i="7"/>
  <c r="N440" i="7" s="1"/>
  <c r="M440" i="7"/>
  <c r="I441" i="7"/>
  <c r="K441" i="7"/>
  <c r="L441" i="7"/>
  <c r="N441" i="7" s="1"/>
  <c r="M441" i="7"/>
  <c r="I442" i="7"/>
  <c r="L442" i="7" s="1"/>
  <c r="K442" i="7"/>
  <c r="M442" i="7"/>
  <c r="N442" i="7"/>
  <c r="N439" i="7" l="1"/>
  <c r="N423" i="7"/>
  <c r="N407" i="7"/>
  <c r="N391" i="7"/>
  <c r="N375" i="7"/>
  <c r="N427" i="7"/>
  <c r="N411" i="7"/>
  <c r="N395" i="7"/>
  <c r="N379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2" i="7"/>
  <c r="K366" i="7"/>
  <c r="I366" i="7"/>
  <c r="L366" i="7" s="1"/>
  <c r="K365" i="7"/>
  <c r="I365" i="7"/>
  <c r="L365" i="7" s="1"/>
  <c r="K364" i="7"/>
  <c r="I364" i="7"/>
  <c r="L364" i="7" s="1"/>
  <c r="K363" i="7"/>
  <c r="I363" i="7"/>
  <c r="L363" i="7" s="1"/>
  <c r="N363" i="7" s="1"/>
  <c r="K362" i="7"/>
  <c r="I362" i="7"/>
  <c r="L362" i="7" s="1"/>
  <c r="K361" i="7"/>
  <c r="I361" i="7"/>
  <c r="L361" i="7" s="1"/>
  <c r="K360" i="7"/>
  <c r="I360" i="7"/>
  <c r="L360" i="7" s="1"/>
  <c r="K359" i="7"/>
  <c r="I359" i="7"/>
  <c r="L359" i="7" s="1"/>
  <c r="K358" i="7"/>
  <c r="I358" i="7"/>
  <c r="L358" i="7" s="1"/>
  <c r="K357" i="7"/>
  <c r="I357" i="7"/>
  <c r="L357" i="7" s="1"/>
  <c r="K356" i="7"/>
  <c r="I356" i="7"/>
  <c r="L356" i="7" s="1"/>
  <c r="K355" i="7"/>
  <c r="I355" i="7"/>
  <c r="L355" i="7" s="1"/>
  <c r="K354" i="7"/>
  <c r="I354" i="7"/>
  <c r="L354" i="7" s="1"/>
  <c r="K353" i="7"/>
  <c r="I353" i="7"/>
  <c r="L353" i="7" s="1"/>
  <c r="K352" i="7"/>
  <c r="I352" i="7"/>
  <c r="L352" i="7" s="1"/>
  <c r="K351" i="7"/>
  <c r="I351" i="7"/>
  <c r="L351" i="7" s="1"/>
  <c r="K350" i="7"/>
  <c r="I350" i="7"/>
  <c r="L350" i="7" s="1"/>
  <c r="K349" i="7"/>
  <c r="I349" i="7"/>
  <c r="L349" i="7" s="1"/>
  <c r="K348" i="7"/>
  <c r="I348" i="7"/>
  <c r="L348" i="7" s="1"/>
  <c r="K347" i="7"/>
  <c r="I347" i="7"/>
  <c r="L347" i="7" s="1"/>
  <c r="L346" i="7"/>
  <c r="K346" i="7"/>
  <c r="I346" i="7"/>
  <c r="K345" i="7"/>
  <c r="I345" i="7"/>
  <c r="L345" i="7" s="1"/>
  <c r="K344" i="7"/>
  <c r="I344" i="7"/>
  <c r="L344" i="7" s="1"/>
  <c r="K343" i="7"/>
  <c r="I343" i="7"/>
  <c r="L343" i="7" s="1"/>
  <c r="K342" i="7"/>
  <c r="I342" i="7"/>
  <c r="L342" i="7" s="1"/>
  <c r="K341" i="7"/>
  <c r="I341" i="7"/>
  <c r="L341" i="7" s="1"/>
  <c r="K340" i="7"/>
  <c r="I340" i="7"/>
  <c r="L340" i="7" s="1"/>
  <c r="K339" i="7"/>
  <c r="I339" i="7"/>
  <c r="L339" i="7" s="1"/>
  <c r="K338" i="7"/>
  <c r="I338" i="7"/>
  <c r="L338" i="7" s="1"/>
  <c r="K337" i="7"/>
  <c r="I337" i="7"/>
  <c r="L337" i="7" s="1"/>
  <c r="K336" i="7"/>
  <c r="I336" i="7"/>
  <c r="L336" i="7" s="1"/>
  <c r="K335" i="7"/>
  <c r="I335" i="7"/>
  <c r="L335" i="7" s="1"/>
  <c r="K334" i="7"/>
  <c r="I334" i="7"/>
  <c r="L334" i="7" s="1"/>
  <c r="K333" i="7"/>
  <c r="I333" i="7"/>
  <c r="L333" i="7" s="1"/>
  <c r="K332" i="7"/>
  <c r="I332" i="7"/>
  <c r="L332" i="7" s="1"/>
  <c r="K331" i="7"/>
  <c r="I331" i="7"/>
  <c r="L331" i="7" s="1"/>
  <c r="K330" i="7"/>
  <c r="I330" i="7"/>
  <c r="L330" i="7" s="1"/>
  <c r="K329" i="7"/>
  <c r="I329" i="7"/>
  <c r="L329" i="7" s="1"/>
  <c r="K328" i="7"/>
  <c r="I328" i="7"/>
  <c r="L328" i="7" s="1"/>
  <c r="K327" i="7"/>
  <c r="I327" i="7"/>
  <c r="L327" i="7" s="1"/>
  <c r="K326" i="7"/>
  <c r="I326" i="7"/>
  <c r="L326" i="7" s="1"/>
  <c r="K325" i="7"/>
  <c r="I325" i="7"/>
  <c r="L325" i="7" s="1"/>
  <c r="K324" i="7"/>
  <c r="I324" i="7"/>
  <c r="L324" i="7" s="1"/>
  <c r="K323" i="7"/>
  <c r="I323" i="7"/>
  <c r="L323" i="7" s="1"/>
  <c r="K322" i="7"/>
  <c r="I322" i="7"/>
  <c r="L322" i="7" s="1"/>
  <c r="K321" i="7"/>
  <c r="I321" i="7"/>
  <c r="L321" i="7" s="1"/>
  <c r="K320" i="7"/>
  <c r="I320" i="7"/>
  <c r="L320" i="7" s="1"/>
  <c r="K319" i="7"/>
  <c r="I319" i="7"/>
  <c r="L319" i="7" s="1"/>
  <c r="K318" i="7"/>
  <c r="I318" i="7"/>
  <c r="L318" i="7" s="1"/>
  <c r="K317" i="7"/>
  <c r="I317" i="7"/>
  <c r="L317" i="7" s="1"/>
  <c r="K316" i="7"/>
  <c r="I316" i="7"/>
  <c r="L316" i="7" s="1"/>
  <c r="K315" i="7"/>
  <c r="I315" i="7"/>
  <c r="L315" i="7" s="1"/>
  <c r="L314" i="7"/>
  <c r="K314" i="7"/>
  <c r="I314" i="7"/>
  <c r="K313" i="7"/>
  <c r="I313" i="7"/>
  <c r="L313" i="7" s="1"/>
  <c r="K312" i="7"/>
  <c r="I312" i="7"/>
  <c r="L312" i="7" s="1"/>
  <c r="K311" i="7"/>
  <c r="I311" i="7"/>
  <c r="L311" i="7" s="1"/>
  <c r="K310" i="7"/>
  <c r="I310" i="7"/>
  <c r="L310" i="7" s="1"/>
  <c r="K309" i="7"/>
  <c r="I309" i="7"/>
  <c r="L309" i="7" s="1"/>
  <c r="K308" i="7"/>
  <c r="I308" i="7"/>
  <c r="L308" i="7" s="1"/>
  <c r="K307" i="7"/>
  <c r="I307" i="7"/>
  <c r="L307" i="7" s="1"/>
  <c r="K306" i="7"/>
  <c r="I306" i="7"/>
  <c r="L306" i="7" s="1"/>
  <c r="K305" i="7"/>
  <c r="I305" i="7"/>
  <c r="L305" i="7" s="1"/>
  <c r="K304" i="7"/>
  <c r="I304" i="7"/>
  <c r="L304" i="7" s="1"/>
  <c r="K303" i="7"/>
  <c r="I303" i="7"/>
  <c r="L303" i="7" s="1"/>
  <c r="K302" i="7"/>
  <c r="I302" i="7"/>
  <c r="L302" i="7" s="1"/>
  <c r="K301" i="7"/>
  <c r="I301" i="7"/>
  <c r="L301" i="7" s="1"/>
  <c r="K300" i="7"/>
  <c r="I300" i="7"/>
  <c r="L300" i="7" s="1"/>
  <c r="K299" i="7"/>
  <c r="I299" i="7"/>
  <c r="L299" i="7" s="1"/>
  <c r="K298" i="7"/>
  <c r="I298" i="7"/>
  <c r="L298" i="7" s="1"/>
  <c r="K297" i="7"/>
  <c r="I297" i="7"/>
  <c r="L297" i="7" s="1"/>
  <c r="K296" i="7"/>
  <c r="I296" i="7"/>
  <c r="L296" i="7" s="1"/>
  <c r="K295" i="7"/>
  <c r="I295" i="7"/>
  <c r="L295" i="7" s="1"/>
  <c r="K294" i="7"/>
  <c r="I294" i="7"/>
  <c r="L294" i="7" s="1"/>
  <c r="K293" i="7"/>
  <c r="I293" i="7"/>
  <c r="L293" i="7" s="1"/>
  <c r="K292" i="7"/>
  <c r="I292" i="7"/>
  <c r="L292" i="7" s="1"/>
  <c r="K291" i="7"/>
  <c r="I291" i="7"/>
  <c r="L291" i="7" s="1"/>
  <c r="K290" i="7"/>
  <c r="I290" i="7"/>
  <c r="L290" i="7" s="1"/>
  <c r="K289" i="7"/>
  <c r="I289" i="7"/>
  <c r="L289" i="7" s="1"/>
  <c r="K288" i="7"/>
  <c r="I288" i="7"/>
  <c r="L288" i="7" s="1"/>
  <c r="K287" i="7"/>
  <c r="I287" i="7"/>
  <c r="L287" i="7" s="1"/>
  <c r="L286" i="7"/>
  <c r="K286" i="7"/>
  <c r="I286" i="7"/>
  <c r="K285" i="7"/>
  <c r="I285" i="7"/>
  <c r="L285" i="7" s="1"/>
  <c r="K284" i="7"/>
  <c r="I284" i="7"/>
  <c r="L284" i="7" s="1"/>
  <c r="K283" i="7"/>
  <c r="I283" i="7"/>
  <c r="L283" i="7" s="1"/>
  <c r="L282" i="7"/>
  <c r="K282" i="7"/>
  <c r="I282" i="7"/>
  <c r="K281" i="7"/>
  <c r="I281" i="7"/>
  <c r="L281" i="7" s="1"/>
  <c r="K280" i="7"/>
  <c r="I280" i="7"/>
  <c r="L280" i="7" s="1"/>
  <c r="K279" i="7"/>
  <c r="I279" i="7"/>
  <c r="L279" i="7" s="1"/>
  <c r="K278" i="7"/>
  <c r="I278" i="7"/>
  <c r="L278" i="7" s="1"/>
  <c r="K277" i="7"/>
  <c r="I277" i="7"/>
  <c r="L277" i="7" s="1"/>
  <c r="K276" i="7"/>
  <c r="I276" i="7"/>
  <c r="L276" i="7" s="1"/>
  <c r="K275" i="7"/>
  <c r="I275" i="7"/>
  <c r="L275" i="7" s="1"/>
  <c r="K274" i="7"/>
  <c r="I274" i="7"/>
  <c r="L274" i="7" s="1"/>
  <c r="K273" i="7"/>
  <c r="I273" i="7"/>
  <c r="L273" i="7" s="1"/>
  <c r="K272" i="7"/>
  <c r="I272" i="7"/>
  <c r="L272" i="7" s="1"/>
  <c r="K271" i="7"/>
  <c r="I271" i="7"/>
  <c r="L271" i="7" s="1"/>
  <c r="K270" i="7"/>
  <c r="I270" i="7"/>
  <c r="L270" i="7" s="1"/>
  <c r="K269" i="7"/>
  <c r="I269" i="7"/>
  <c r="L269" i="7" s="1"/>
  <c r="K268" i="7"/>
  <c r="I268" i="7"/>
  <c r="L268" i="7" s="1"/>
  <c r="K267" i="7"/>
  <c r="I267" i="7"/>
  <c r="L267" i="7" s="1"/>
  <c r="K266" i="7"/>
  <c r="I266" i="7"/>
  <c r="L266" i="7" s="1"/>
  <c r="K265" i="7"/>
  <c r="I265" i="7"/>
  <c r="L265" i="7" s="1"/>
  <c r="K264" i="7"/>
  <c r="I264" i="7"/>
  <c r="L264" i="7" s="1"/>
  <c r="K263" i="7"/>
  <c r="I263" i="7"/>
  <c r="L263" i="7" s="1"/>
  <c r="K262" i="7"/>
  <c r="I262" i="7"/>
  <c r="L262" i="7" s="1"/>
  <c r="K261" i="7"/>
  <c r="I261" i="7"/>
  <c r="L261" i="7" s="1"/>
  <c r="K260" i="7"/>
  <c r="I260" i="7"/>
  <c r="L260" i="7" s="1"/>
  <c r="K259" i="7"/>
  <c r="I259" i="7"/>
  <c r="L259" i="7" s="1"/>
  <c r="K258" i="7"/>
  <c r="I258" i="7"/>
  <c r="L258" i="7" s="1"/>
  <c r="K257" i="7"/>
  <c r="I257" i="7"/>
  <c r="L257" i="7" s="1"/>
  <c r="K256" i="7"/>
  <c r="I256" i="7"/>
  <c r="L256" i="7" s="1"/>
  <c r="K255" i="7"/>
  <c r="I255" i="7"/>
  <c r="L255" i="7" s="1"/>
  <c r="K254" i="7"/>
  <c r="I254" i="7"/>
  <c r="L254" i="7" s="1"/>
  <c r="K253" i="7"/>
  <c r="I253" i="7"/>
  <c r="L253" i="7" s="1"/>
  <c r="K252" i="7"/>
  <c r="I252" i="7"/>
  <c r="L252" i="7" s="1"/>
  <c r="K251" i="7"/>
  <c r="I251" i="7"/>
  <c r="L251" i="7" s="1"/>
  <c r="L250" i="7"/>
  <c r="K250" i="7"/>
  <c r="I250" i="7"/>
  <c r="K249" i="7"/>
  <c r="I249" i="7"/>
  <c r="L249" i="7" s="1"/>
  <c r="K248" i="7"/>
  <c r="I248" i="7"/>
  <c r="L248" i="7" s="1"/>
  <c r="K247" i="7"/>
  <c r="I247" i="7"/>
  <c r="L247" i="7" s="1"/>
  <c r="K246" i="7"/>
  <c r="I246" i="7"/>
  <c r="L246" i="7" s="1"/>
  <c r="K245" i="7"/>
  <c r="I245" i="7"/>
  <c r="L245" i="7" s="1"/>
  <c r="K244" i="7"/>
  <c r="I244" i="7"/>
  <c r="L244" i="7" s="1"/>
  <c r="K243" i="7"/>
  <c r="I243" i="7"/>
  <c r="L243" i="7" s="1"/>
  <c r="K242" i="7"/>
  <c r="I242" i="7"/>
  <c r="L242" i="7" s="1"/>
  <c r="K241" i="7"/>
  <c r="I241" i="7"/>
  <c r="L241" i="7" s="1"/>
  <c r="K240" i="7"/>
  <c r="I240" i="7"/>
  <c r="L240" i="7" s="1"/>
  <c r="K239" i="7"/>
  <c r="I239" i="7"/>
  <c r="L239" i="7" s="1"/>
  <c r="K238" i="7"/>
  <c r="I238" i="7"/>
  <c r="L238" i="7" s="1"/>
  <c r="K237" i="7"/>
  <c r="I237" i="7"/>
  <c r="L237" i="7" s="1"/>
  <c r="K236" i="7"/>
  <c r="I236" i="7"/>
  <c r="L236" i="7" s="1"/>
  <c r="K235" i="7"/>
  <c r="I235" i="7"/>
  <c r="L235" i="7" s="1"/>
  <c r="K234" i="7"/>
  <c r="I234" i="7"/>
  <c r="L234" i="7" s="1"/>
  <c r="K233" i="7"/>
  <c r="I233" i="7"/>
  <c r="L233" i="7" s="1"/>
  <c r="K232" i="7"/>
  <c r="I232" i="7"/>
  <c r="L232" i="7" s="1"/>
  <c r="K231" i="7"/>
  <c r="I231" i="7"/>
  <c r="L231" i="7" s="1"/>
  <c r="K230" i="7"/>
  <c r="I230" i="7"/>
  <c r="L230" i="7" s="1"/>
  <c r="K229" i="7"/>
  <c r="I229" i="7"/>
  <c r="L229" i="7" s="1"/>
  <c r="K228" i="7"/>
  <c r="I228" i="7"/>
  <c r="L228" i="7" s="1"/>
  <c r="K227" i="7"/>
  <c r="I227" i="7"/>
  <c r="L227" i="7" s="1"/>
  <c r="K226" i="7"/>
  <c r="I226" i="7"/>
  <c r="L226" i="7" s="1"/>
  <c r="K225" i="7"/>
  <c r="I225" i="7"/>
  <c r="L225" i="7" s="1"/>
  <c r="K224" i="7"/>
  <c r="I224" i="7"/>
  <c r="L224" i="7" s="1"/>
  <c r="K223" i="7"/>
  <c r="I223" i="7"/>
  <c r="L223" i="7" s="1"/>
  <c r="K222" i="7"/>
  <c r="I222" i="7"/>
  <c r="L222" i="7" s="1"/>
  <c r="K221" i="7"/>
  <c r="I221" i="7"/>
  <c r="L221" i="7" s="1"/>
  <c r="K220" i="7"/>
  <c r="I220" i="7"/>
  <c r="L220" i="7" s="1"/>
  <c r="K219" i="7"/>
  <c r="I219" i="7"/>
  <c r="L219" i="7" s="1"/>
  <c r="L218" i="7"/>
  <c r="K218" i="7"/>
  <c r="I218" i="7"/>
  <c r="K217" i="7"/>
  <c r="I217" i="7"/>
  <c r="L217" i="7" s="1"/>
  <c r="K216" i="7"/>
  <c r="I216" i="7"/>
  <c r="L216" i="7" s="1"/>
  <c r="K215" i="7"/>
  <c r="I215" i="7"/>
  <c r="L215" i="7" s="1"/>
  <c r="K214" i="7"/>
  <c r="I214" i="7"/>
  <c r="L214" i="7" s="1"/>
  <c r="K213" i="7"/>
  <c r="I213" i="7"/>
  <c r="L213" i="7" s="1"/>
  <c r="K212" i="7"/>
  <c r="I212" i="7"/>
  <c r="L212" i="7" s="1"/>
  <c r="K211" i="7"/>
  <c r="I211" i="7"/>
  <c r="L211" i="7" s="1"/>
  <c r="K210" i="7"/>
  <c r="I210" i="7"/>
  <c r="L210" i="7" s="1"/>
  <c r="K209" i="7"/>
  <c r="I209" i="7"/>
  <c r="L209" i="7" s="1"/>
  <c r="K208" i="7"/>
  <c r="I208" i="7"/>
  <c r="L208" i="7" s="1"/>
  <c r="K207" i="7"/>
  <c r="I207" i="7"/>
  <c r="L207" i="7" s="1"/>
  <c r="K206" i="7"/>
  <c r="I206" i="7"/>
  <c r="L206" i="7" s="1"/>
  <c r="K205" i="7"/>
  <c r="I205" i="7"/>
  <c r="L205" i="7" s="1"/>
  <c r="K204" i="7"/>
  <c r="I204" i="7"/>
  <c r="L204" i="7" s="1"/>
  <c r="K203" i="7"/>
  <c r="I203" i="7"/>
  <c r="L203" i="7" s="1"/>
  <c r="K202" i="7"/>
  <c r="I202" i="7"/>
  <c r="L202" i="7" s="1"/>
  <c r="K201" i="7"/>
  <c r="I201" i="7"/>
  <c r="L201" i="7" s="1"/>
  <c r="K200" i="7"/>
  <c r="I200" i="7"/>
  <c r="L200" i="7" s="1"/>
  <c r="N200" i="7" s="1"/>
  <c r="K199" i="7"/>
  <c r="I199" i="7"/>
  <c r="L199" i="7" s="1"/>
  <c r="K198" i="7"/>
  <c r="I198" i="7"/>
  <c r="L198" i="7" s="1"/>
  <c r="K197" i="7"/>
  <c r="I197" i="7"/>
  <c r="L197" i="7" s="1"/>
  <c r="K196" i="7"/>
  <c r="I196" i="7"/>
  <c r="L196" i="7" s="1"/>
  <c r="K195" i="7"/>
  <c r="I195" i="7"/>
  <c r="L195" i="7" s="1"/>
  <c r="K194" i="7"/>
  <c r="I194" i="7"/>
  <c r="L194" i="7" s="1"/>
  <c r="K193" i="7"/>
  <c r="I193" i="7"/>
  <c r="L193" i="7" s="1"/>
  <c r="K192" i="7"/>
  <c r="I192" i="7"/>
  <c r="L192" i="7" s="1"/>
  <c r="N192" i="7" s="1"/>
  <c r="K191" i="7"/>
  <c r="I191" i="7"/>
  <c r="L191" i="7" s="1"/>
  <c r="K190" i="7"/>
  <c r="I190" i="7"/>
  <c r="L190" i="7" s="1"/>
  <c r="K189" i="7"/>
  <c r="I189" i="7"/>
  <c r="L189" i="7" s="1"/>
  <c r="L188" i="7"/>
  <c r="K188" i="7"/>
  <c r="I188" i="7"/>
  <c r="K187" i="7"/>
  <c r="I187" i="7"/>
  <c r="L187" i="7" s="1"/>
  <c r="K186" i="7"/>
  <c r="I186" i="7"/>
  <c r="L186" i="7" s="1"/>
  <c r="K185" i="7"/>
  <c r="I185" i="7"/>
  <c r="L185" i="7" s="1"/>
  <c r="K184" i="7"/>
  <c r="I184" i="7"/>
  <c r="L184" i="7" s="1"/>
  <c r="K183" i="7"/>
  <c r="I183" i="7"/>
  <c r="L183" i="7" s="1"/>
  <c r="K182" i="7"/>
  <c r="I182" i="7"/>
  <c r="L182" i="7" s="1"/>
  <c r="K181" i="7"/>
  <c r="I181" i="7"/>
  <c r="L181" i="7" s="1"/>
  <c r="K180" i="7"/>
  <c r="I180" i="7"/>
  <c r="L180" i="7" s="1"/>
  <c r="K179" i="7"/>
  <c r="I179" i="7"/>
  <c r="L179" i="7" s="1"/>
  <c r="K178" i="7"/>
  <c r="I178" i="7"/>
  <c r="L178" i="7" s="1"/>
  <c r="K177" i="7"/>
  <c r="I177" i="7"/>
  <c r="L177" i="7" s="1"/>
  <c r="K176" i="7"/>
  <c r="I176" i="7"/>
  <c r="L176" i="7" s="1"/>
  <c r="K175" i="7"/>
  <c r="I175" i="7"/>
  <c r="L175" i="7" s="1"/>
  <c r="K174" i="7"/>
  <c r="I174" i="7"/>
  <c r="L174" i="7" s="1"/>
  <c r="K173" i="7"/>
  <c r="I173" i="7"/>
  <c r="L173" i="7" s="1"/>
  <c r="L172" i="7"/>
  <c r="K172" i="7"/>
  <c r="I172" i="7"/>
  <c r="K171" i="7"/>
  <c r="I171" i="7"/>
  <c r="L171" i="7" s="1"/>
  <c r="K170" i="7"/>
  <c r="I170" i="7"/>
  <c r="L170" i="7" s="1"/>
  <c r="K169" i="7"/>
  <c r="I169" i="7"/>
  <c r="L169" i="7" s="1"/>
  <c r="K168" i="7"/>
  <c r="I168" i="7"/>
  <c r="L168" i="7" s="1"/>
  <c r="N168" i="7" s="1"/>
  <c r="K167" i="7"/>
  <c r="I167" i="7"/>
  <c r="L167" i="7" s="1"/>
  <c r="K166" i="7"/>
  <c r="I166" i="7"/>
  <c r="L166" i="7" s="1"/>
  <c r="K165" i="7"/>
  <c r="I165" i="7"/>
  <c r="L165" i="7" s="1"/>
  <c r="K164" i="7"/>
  <c r="I164" i="7"/>
  <c r="L164" i="7" s="1"/>
  <c r="K163" i="7"/>
  <c r="I163" i="7"/>
  <c r="L163" i="7" s="1"/>
  <c r="K162" i="7"/>
  <c r="I162" i="7"/>
  <c r="L162" i="7" s="1"/>
  <c r="K161" i="7"/>
  <c r="I161" i="7"/>
  <c r="L161" i="7" s="1"/>
  <c r="K160" i="7"/>
  <c r="I160" i="7"/>
  <c r="L160" i="7" s="1"/>
  <c r="N160" i="7" s="1"/>
  <c r="K159" i="7"/>
  <c r="I159" i="7"/>
  <c r="L159" i="7" s="1"/>
  <c r="K158" i="7"/>
  <c r="I158" i="7"/>
  <c r="L158" i="7" s="1"/>
  <c r="K157" i="7"/>
  <c r="I157" i="7"/>
  <c r="L157" i="7" s="1"/>
  <c r="K156" i="7"/>
  <c r="I156" i="7"/>
  <c r="L156" i="7" s="1"/>
  <c r="K155" i="7"/>
  <c r="I155" i="7"/>
  <c r="L155" i="7" s="1"/>
  <c r="K154" i="7"/>
  <c r="I154" i="7"/>
  <c r="L154" i="7" s="1"/>
  <c r="K153" i="7"/>
  <c r="I153" i="7"/>
  <c r="L153" i="7" s="1"/>
  <c r="L152" i="7"/>
  <c r="K152" i="7"/>
  <c r="I152" i="7"/>
  <c r="K151" i="7"/>
  <c r="I151" i="7"/>
  <c r="L151" i="7" s="1"/>
  <c r="K150" i="7"/>
  <c r="I150" i="7"/>
  <c r="L150" i="7" s="1"/>
  <c r="K149" i="7"/>
  <c r="I149" i="7"/>
  <c r="L149" i="7" s="1"/>
  <c r="K148" i="7"/>
  <c r="I148" i="7"/>
  <c r="L148" i="7" s="1"/>
  <c r="K147" i="7"/>
  <c r="I147" i="7"/>
  <c r="L147" i="7" s="1"/>
  <c r="K146" i="7"/>
  <c r="I146" i="7"/>
  <c r="L146" i="7" s="1"/>
  <c r="K145" i="7"/>
  <c r="I145" i="7"/>
  <c r="L145" i="7" s="1"/>
  <c r="K144" i="7"/>
  <c r="I144" i="7"/>
  <c r="L144" i="7" s="1"/>
  <c r="N144" i="7" s="1"/>
  <c r="L143" i="7"/>
  <c r="K143" i="7"/>
  <c r="I143" i="7"/>
  <c r="L142" i="7"/>
  <c r="K142" i="7"/>
  <c r="I142" i="7"/>
  <c r="K141" i="7"/>
  <c r="I141" i="7"/>
  <c r="L141" i="7" s="1"/>
  <c r="L140" i="7"/>
  <c r="K140" i="7"/>
  <c r="I140" i="7"/>
  <c r="L139" i="7"/>
  <c r="K139" i="7"/>
  <c r="I139" i="7"/>
  <c r="K138" i="7"/>
  <c r="I138" i="7"/>
  <c r="L138" i="7" s="1"/>
  <c r="K137" i="7"/>
  <c r="I137" i="7"/>
  <c r="L137" i="7" s="1"/>
  <c r="K136" i="7"/>
  <c r="I136" i="7"/>
  <c r="L136" i="7" s="1"/>
  <c r="K135" i="7"/>
  <c r="I135" i="7"/>
  <c r="L135" i="7" s="1"/>
  <c r="K134" i="7"/>
  <c r="I134" i="7"/>
  <c r="L134" i="7" s="1"/>
  <c r="K133" i="7"/>
  <c r="I133" i="7"/>
  <c r="L133" i="7" s="1"/>
  <c r="K132" i="7"/>
  <c r="I132" i="7"/>
  <c r="L132" i="7" s="1"/>
  <c r="K131" i="7"/>
  <c r="I131" i="7"/>
  <c r="L131" i="7" s="1"/>
  <c r="K130" i="7"/>
  <c r="I130" i="7"/>
  <c r="L130" i="7" s="1"/>
  <c r="K129" i="7"/>
  <c r="I129" i="7"/>
  <c r="L129" i="7" s="1"/>
  <c r="K128" i="7"/>
  <c r="I128" i="7"/>
  <c r="L128" i="7" s="1"/>
  <c r="N128" i="7" s="1"/>
  <c r="K127" i="7"/>
  <c r="I127" i="7"/>
  <c r="L127" i="7" s="1"/>
  <c r="K126" i="7"/>
  <c r="I126" i="7"/>
  <c r="L126" i="7" s="1"/>
  <c r="K125" i="7"/>
  <c r="I125" i="7"/>
  <c r="L125" i="7" s="1"/>
  <c r="K124" i="7"/>
  <c r="I124" i="7"/>
  <c r="L124" i="7" s="1"/>
  <c r="K123" i="7"/>
  <c r="I123" i="7"/>
  <c r="L123" i="7" s="1"/>
  <c r="K122" i="7"/>
  <c r="I122" i="7"/>
  <c r="L122" i="7" s="1"/>
  <c r="K121" i="7"/>
  <c r="I121" i="7"/>
  <c r="L121" i="7" s="1"/>
  <c r="L120" i="7"/>
  <c r="K120" i="7"/>
  <c r="I120" i="7"/>
  <c r="K119" i="7"/>
  <c r="I119" i="7"/>
  <c r="L119" i="7" s="1"/>
  <c r="K118" i="7"/>
  <c r="I118" i="7"/>
  <c r="L118" i="7" s="1"/>
  <c r="K117" i="7"/>
  <c r="I117" i="7"/>
  <c r="L117" i="7" s="1"/>
  <c r="K116" i="7"/>
  <c r="I116" i="7"/>
  <c r="L116" i="7" s="1"/>
  <c r="K115" i="7"/>
  <c r="I115" i="7"/>
  <c r="L115" i="7" s="1"/>
  <c r="K114" i="7"/>
  <c r="I114" i="7"/>
  <c r="L114" i="7" s="1"/>
  <c r="K113" i="7"/>
  <c r="I113" i="7"/>
  <c r="L113" i="7" s="1"/>
  <c r="K112" i="7"/>
  <c r="I112" i="7"/>
  <c r="L112" i="7" s="1"/>
  <c r="N112" i="7" s="1"/>
  <c r="L111" i="7"/>
  <c r="K111" i="7"/>
  <c r="I111" i="7"/>
  <c r="K110" i="7"/>
  <c r="I110" i="7"/>
  <c r="L110" i="7" s="1"/>
  <c r="K109" i="7"/>
  <c r="I109" i="7"/>
  <c r="L109" i="7" s="1"/>
  <c r="L108" i="7"/>
  <c r="K108" i="7"/>
  <c r="I108" i="7"/>
  <c r="K107" i="7"/>
  <c r="I107" i="7"/>
  <c r="L107" i="7" s="1"/>
  <c r="K106" i="7"/>
  <c r="I106" i="7"/>
  <c r="L106" i="7" s="1"/>
  <c r="K105" i="7"/>
  <c r="I105" i="7"/>
  <c r="L105" i="7" s="1"/>
  <c r="K104" i="7"/>
  <c r="I104" i="7"/>
  <c r="L104" i="7" s="1"/>
  <c r="K103" i="7"/>
  <c r="I103" i="7"/>
  <c r="L103" i="7" s="1"/>
  <c r="K102" i="7"/>
  <c r="I102" i="7"/>
  <c r="L102" i="7" s="1"/>
  <c r="K101" i="7"/>
  <c r="I101" i="7"/>
  <c r="L101" i="7" s="1"/>
  <c r="K100" i="7"/>
  <c r="I100" i="7"/>
  <c r="L100" i="7" s="1"/>
  <c r="K99" i="7"/>
  <c r="I99" i="7"/>
  <c r="L99" i="7" s="1"/>
  <c r="K98" i="7"/>
  <c r="I98" i="7"/>
  <c r="L98" i="7" s="1"/>
  <c r="K97" i="7"/>
  <c r="I97" i="7"/>
  <c r="L97" i="7" s="1"/>
  <c r="K96" i="7"/>
  <c r="I96" i="7"/>
  <c r="L96" i="7" s="1"/>
  <c r="K95" i="7"/>
  <c r="I95" i="7"/>
  <c r="L95" i="7" s="1"/>
  <c r="K94" i="7"/>
  <c r="I94" i="7"/>
  <c r="L94" i="7" s="1"/>
  <c r="K93" i="7"/>
  <c r="I93" i="7"/>
  <c r="L93" i="7" s="1"/>
  <c r="L92" i="7"/>
  <c r="K92" i="7"/>
  <c r="I92" i="7"/>
  <c r="K91" i="7"/>
  <c r="I91" i="7"/>
  <c r="L91" i="7" s="1"/>
  <c r="K90" i="7"/>
  <c r="I90" i="7"/>
  <c r="L90" i="7" s="1"/>
  <c r="K89" i="7"/>
  <c r="I89" i="7"/>
  <c r="L89" i="7" s="1"/>
  <c r="K88" i="7"/>
  <c r="I88" i="7"/>
  <c r="L88" i="7" s="1"/>
  <c r="K87" i="7"/>
  <c r="I87" i="7"/>
  <c r="L87" i="7" s="1"/>
  <c r="K86" i="7"/>
  <c r="I86" i="7"/>
  <c r="L86" i="7" s="1"/>
  <c r="K85" i="7"/>
  <c r="I85" i="7"/>
  <c r="L85" i="7" s="1"/>
  <c r="K84" i="7"/>
  <c r="I84" i="7"/>
  <c r="L84" i="7" s="1"/>
  <c r="K83" i="7"/>
  <c r="I83" i="7"/>
  <c r="L83" i="7" s="1"/>
  <c r="K82" i="7"/>
  <c r="I82" i="7"/>
  <c r="L82" i="7" s="1"/>
  <c r="K81" i="7"/>
  <c r="I81" i="7"/>
  <c r="L81" i="7" s="1"/>
  <c r="K80" i="7"/>
  <c r="I80" i="7"/>
  <c r="L80" i="7" s="1"/>
  <c r="K79" i="7"/>
  <c r="I79" i="7"/>
  <c r="L79" i="7" s="1"/>
  <c r="K78" i="7"/>
  <c r="I78" i="7"/>
  <c r="L78" i="7" s="1"/>
  <c r="K77" i="7"/>
  <c r="I77" i="7"/>
  <c r="L77" i="7" s="1"/>
  <c r="L76" i="7"/>
  <c r="K76" i="7"/>
  <c r="I76" i="7"/>
  <c r="K75" i="7"/>
  <c r="I75" i="7"/>
  <c r="L75" i="7" s="1"/>
  <c r="K74" i="7"/>
  <c r="I74" i="7"/>
  <c r="L74" i="7" s="1"/>
  <c r="K73" i="7"/>
  <c r="I73" i="7"/>
  <c r="L73" i="7" s="1"/>
  <c r="K72" i="7"/>
  <c r="I72" i="7"/>
  <c r="L72" i="7" s="1"/>
  <c r="K71" i="7"/>
  <c r="I71" i="7"/>
  <c r="L71" i="7" s="1"/>
  <c r="K70" i="7"/>
  <c r="I70" i="7"/>
  <c r="L70" i="7" s="1"/>
  <c r="K69" i="7"/>
  <c r="I69" i="7"/>
  <c r="L69" i="7" s="1"/>
  <c r="K68" i="7"/>
  <c r="I68" i="7"/>
  <c r="L68" i="7" s="1"/>
  <c r="K67" i="7"/>
  <c r="I67" i="7"/>
  <c r="L67" i="7" s="1"/>
  <c r="K66" i="7"/>
  <c r="I66" i="7"/>
  <c r="L66" i="7" s="1"/>
  <c r="K65" i="7"/>
  <c r="I65" i="7"/>
  <c r="L65" i="7" s="1"/>
  <c r="K64" i="7"/>
  <c r="I64" i="7"/>
  <c r="L64" i="7" s="1"/>
  <c r="K63" i="7"/>
  <c r="I63" i="7"/>
  <c r="L63" i="7" s="1"/>
  <c r="K62" i="7"/>
  <c r="I62" i="7"/>
  <c r="L62" i="7" s="1"/>
  <c r="K61" i="7"/>
  <c r="I61" i="7"/>
  <c r="L61" i="7" s="1"/>
  <c r="L60" i="7"/>
  <c r="K60" i="7"/>
  <c r="I60" i="7"/>
  <c r="K59" i="7"/>
  <c r="I59" i="7"/>
  <c r="L59" i="7" s="1"/>
  <c r="K58" i="7"/>
  <c r="I58" i="7"/>
  <c r="L58" i="7" s="1"/>
  <c r="K57" i="7"/>
  <c r="I57" i="7"/>
  <c r="L57" i="7" s="1"/>
  <c r="K56" i="7"/>
  <c r="I56" i="7"/>
  <c r="L56" i="7" s="1"/>
  <c r="K55" i="7"/>
  <c r="I55" i="7"/>
  <c r="L55" i="7" s="1"/>
  <c r="K54" i="7"/>
  <c r="I54" i="7"/>
  <c r="L54" i="7" s="1"/>
  <c r="K53" i="7"/>
  <c r="I53" i="7"/>
  <c r="L53" i="7" s="1"/>
  <c r="K52" i="7"/>
  <c r="I52" i="7"/>
  <c r="L52" i="7" s="1"/>
  <c r="K51" i="7"/>
  <c r="I51" i="7"/>
  <c r="L51" i="7" s="1"/>
  <c r="K50" i="7"/>
  <c r="I50" i="7"/>
  <c r="L50" i="7" s="1"/>
  <c r="K49" i="7"/>
  <c r="I49" i="7"/>
  <c r="L49" i="7" s="1"/>
  <c r="K48" i="7"/>
  <c r="I48" i="7"/>
  <c r="L48" i="7" s="1"/>
  <c r="K47" i="7"/>
  <c r="I47" i="7"/>
  <c r="L47" i="7" s="1"/>
  <c r="K46" i="7"/>
  <c r="I46" i="7"/>
  <c r="L46" i="7" s="1"/>
  <c r="K45" i="7"/>
  <c r="I45" i="7"/>
  <c r="L45" i="7" s="1"/>
  <c r="L44" i="7"/>
  <c r="K44" i="7"/>
  <c r="I44" i="7"/>
  <c r="K43" i="7"/>
  <c r="I43" i="7"/>
  <c r="L43" i="7" s="1"/>
  <c r="K42" i="7"/>
  <c r="I42" i="7"/>
  <c r="L42" i="7" s="1"/>
  <c r="K41" i="7"/>
  <c r="I41" i="7"/>
  <c r="L41" i="7" s="1"/>
  <c r="K40" i="7"/>
  <c r="I40" i="7"/>
  <c r="L40" i="7" s="1"/>
  <c r="K39" i="7"/>
  <c r="I39" i="7"/>
  <c r="L39" i="7" s="1"/>
  <c r="K38" i="7"/>
  <c r="I38" i="7"/>
  <c r="L38" i="7" s="1"/>
  <c r="K37" i="7"/>
  <c r="I37" i="7"/>
  <c r="L37" i="7" s="1"/>
  <c r="K36" i="7"/>
  <c r="I36" i="7"/>
  <c r="L36" i="7" s="1"/>
  <c r="K35" i="7"/>
  <c r="I35" i="7"/>
  <c r="L35" i="7" s="1"/>
  <c r="K34" i="7"/>
  <c r="I34" i="7"/>
  <c r="L34" i="7" s="1"/>
  <c r="K33" i="7"/>
  <c r="I33" i="7"/>
  <c r="L33" i="7" s="1"/>
  <c r="K32" i="7"/>
  <c r="I32" i="7"/>
  <c r="L32" i="7" s="1"/>
  <c r="K31" i="7"/>
  <c r="I31" i="7"/>
  <c r="L31" i="7" s="1"/>
  <c r="K30" i="7"/>
  <c r="I30" i="7"/>
  <c r="L30" i="7" s="1"/>
  <c r="K29" i="7"/>
  <c r="I29" i="7"/>
  <c r="L29" i="7" s="1"/>
  <c r="L28" i="7"/>
  <c r="K28" i="7"/>
  <c r="I28" i="7"/>
  <c r="K27" i="7"/>
  <c r="I27" i="7"/>
  <c r="L27" i="7" s="1"/>
  <c r="K26" i="7"/>
  <c r="I26" i="7"/>
  <c r="L26" i="7" s="1"/>
  <c r="K25" i="7"/>
  <c r="I25" i="7"/>
  <c r="L25" i="7" s="1"/>
  <c r="K24" i="7"/>
  <c r="I24" i="7"/>
  <c r="L24" i="7" s="1"/>
  <c r="K23" i="7"/>
  <c r="I23" i="7"/>
  <c r="L23" i="7" s="1"/>
  <c r="K22" i="7"/>
  <c r="I22" i="7"/>
  <c r="L22" i="7" s="1"/>
  <c r="K21" i="7"/>
  <c r="I21" i="7"/>
  <c r="L21" i="7" s="1"/>
  <c r="K20" i="7"/>
  <c r="I20" i="7"/>
  <c r="L20" i="7" s="1"/>
  <c r="K19" i="7"/>
  <c r="I19" i="7"/>
  <c r="L19" i="7" s="1"/>
  <c r="K18" i="7"/>
  <c r="I18" i="7"/>
  <c r="L18" i="7" s="1"/>
  <c r="K17" i="7"/>
  <c r="I17" i="7"/>
  <c r="L17" i="7" s="1"/>
  <c r="K16" i="7"/>
  <c r="I16" i="7"/>
  <c r="L16" i="7" s="1"/>
  <c r="K15" i="7"/>
  <c r="I15" i="7"/>
  <c r="L15" i="7" s="1"/>
  <c r="K14" i="7"/>
  <c r="I14" i="7"/>
  <c r="L14" i="7" s="1"/>
  <c r="K13" i="7"/>
  <c r="I13" i="7"/>
  <c r="L13" i="7" s="1"/>
  <c r="L12" i="7"/>
  <c r="K12" i="7"/>
  <c r="I12" i="7"/>
  <c r="K11" i="7"/>
  <c r="I11" i="7"/>
  <c r="L11" i="7" s="1"/>
  <c r="K10" i="7"/>
  <c r="I10" i="7"/>
  <c r="L10" i="7" s="1"/>
  <c r="K9" i="7"/>
  <c r="I9" i="7"/>
  <c r="L9" i="7" s="1"/>
  <c r="K8" i="7"/>
  <c r="I8" i="7"/>
  <c r="L8" i="7" s="1"/>
  <c r="K7" i="7"/>
  <c r="I7" i="7"/>
  <c r="L7" i="7" s="1"/>
  <c r="K6" i="7"/>
  <c r="I6" i="7"/>
  <c r="L6" i="7" s="1"/>
  <c r="K5" i="7"/>
  <c r="I5" i="7"/>
  <c r="L5" i="7" s="1"/>
  <c r="K4" i="7"/>
  <c r="I4" i="7"/>
  <c r="L4" i="7" s="1"/>
  <c r="K3" i="7"/>
  <c r="I3" i="7"/>
  <c r="L3" i="7" s="1"/>
  <c r="K2" i="7"/>
  <c r="I2" i="7"/>
  <c r="L2" i="7" s="1"/>
  <c r="N360" i="7" l="1"/>
  <c r="N202" i="7"/>
  <c r="N362" i="7"/>
  <c r="N344" i="7"/>
  <c r="N170" i="7"/>
  <c r="N167" i="7"/>
  <c r="N105" i="7"/>
  <c r="N97" i="7"/>
  <c r="N102" i="7"/>
  <c r="N85" i="7"/>
  <c r="N93" i="7"/>
  <c r="N177" i="7"/>
  <c r="N185" i="7"/>
  <c r="N207" i="7"/>
  <c r="N212" i="7"/>
  <c r="N223" i="7"/>
  <c r="N228" i="7"/>
  <c r="N239" i="7"/>
  <c r="N244" i="7"/>
  <c r="N255" i="7"/>
  <c r="N260" i="7"/>
  <c r="N265" i="7"/>
  <c r="N271" i="7"/>
  <c r="N276" i="7"/>
  <c r="N281" i="7"/>
  <c r="N287" i="7"/>
  <c r="N292" i="7"/>
  <c r="N303" i="7"/>
  <c r="N308" i="7"/>
  <c r="N324" i="7"/>
  <c r="N329" i="7"/>
  <c r="N335" i="7"/>
  <c r="N340" i="7"/>
  <c r="N350" i="7"/>
  <c r="N351" i="7"/>
  <c r="N266" i="7"/>
  <c r="N330" i="7"/>
  <c r="N11" i="7"/>
  <c r="N2" i="7"/>
  <c r="N4" i="7"/>
  <c r="N5" i="7"/>
  <c r="N10" i="7"/>
  <c r="N12" i="7"/>
  <c r="N13" i="7"/>
  <c r="N18" i="7"/>
  <c r="N20" i="7"/>
  <c r="N21" i="7"/>
  <c r="N26" i="7"/>
  <c r="N199" i="7"/>
  <c r="N352" i="7"/>
  <c r="N107" i="7"/>
  <c r="N108" i="7"/>
  <c r="N123" i="7"/>
  <c r="N124" i="7"/>
  <c r="N140" i="7"/>
  <c r="N154" i="7"/>
  <c r="N155" i="7"/>
  <c r="N156" i="7"/>
  <c r="N164" i="7"/>
  <c r="N349" i="7"/>
  <c r="N3" i="7"/>
  <c r="N81" i="7"/>
  <c r="N89" i="7"/>
  <c r="N101" i="7"/>
  <c r="N198" i="7"/>
  <c r="N28" i="7"/>
  <c r="N29" i="7"/>
  <c r="N34" i="7"/>
  <c r="N36" i="7"/>
  <c r="N37" i="7"/>
  <c r="N42" i="7"/>
  <c r="N44" i="7"/>
  <c r="N45" i="7"/>
  <c r="N50" i="7"/>
  <c r="N52" i="7"/>
  <c r="N53" i="7"/>
  <c r="N58" i="7"/>
  <c r="N60" i="7"/>
  <c r="N61" i="7"/>
  <c r="N66" i="7"/>
  <c r="N68" i="7"/>
  <c r="N69" i="7"/>
  <c r="N74" i="7"/>
  <c r="N76" i="7"/>
  <c r="N77" i="7"/>
  <c r="N80" i="7"/>
  <c r="N173" i="7"/>
  <c r="N181" i="7"/>
  <c r="N189" i="7"/>
  <c r="N197" i="7"/>
  <c r="N211" i="7"/>
  <c r="N216" i="7"/>
  <c r="N218" i="7"/>
  <c r="N227" i="7"/>
  <c r="N232" i="7"/>
  <c r="N234" i="7"/>
  <c r="N243" i="7"/>
  <c r="N248" i="7"/>
  <c r="N250" i="7"/>
  <c r="N259" i="7"/>
  <c r="N264" i="7"/>
  <c r="N275" i="7"/>
  <c r="N280" i="7"/>
  <c r="N282" i="7"/>
  <c r="N291" i="7"/>
  <c r="N296" i="7"/>
  <c r="N298" i="7"/>
  <c r="N307" i="7"/>
  <c r="N312" i="7"/>
  <c r="N314" i="7"/>
  <c r="N323" i="7"/>
  <c r="N328" i="7"/>
  <c r="N339" i="7"/>
  <c r="N348" i="7"/>
  <c r="N356" i="7"/>
  <c r="N15" i="7"/>
  <c r="N47" i="7"/>
  <c r="N55" i="7"/>
  <c r="N63" i="7"/>
  <c r="N71" i="7"/>
  <c r="N79" i="7"/>
  <c r="N94" i="7"/>
  <c r="N104" i="7"/>
  <c r="N106" i="7"/>
  <c r="N113" i="7"/>
  <c r="N118" i="7"/>
  <c r="N122" i="7"/>
  <c r="N129" i="7"/>
  <c r="N134" i="7"/>
  <c r="N138" i="7"/>
  <c r="N139" i="7"/>
  <c r="N145" i="7"/>
  <c r="N150" i="7"/>
  <c r="N161" i="7"/>
  <c r="N169" i="7"/>
  <c r="N178" i="7"/>
  <c r="N186" i="7"/>
  <c r="N194" i="7"/>
  <c r="N215" i="7"/>
  <c r="N220" i="7"/>
  <c r="N231" i="7"/>
  <c r="N236" i="7"/>
  <c r="N241" i="7"/>
  <c r="N247" i="7"/>
  <c r="N252" i="7"/>
  <c r="N263" i="7"/>
  <c r="N268" i="7"/>
  <c r="N284" i="7"/>
  <c r="N295" i="7"/>
  <c r="N300" i="7"/>
  <c r="N305" i="7"/>
  <c r="N311" i="7"/>
  <c r="N316" i="7"/>
  <c r="N321" i="7"/>
  <c r="N327" i="7"/>
  <c r="N332" i="7"/>
  <c r="N366" i="7"/>
  <c r="N23" i="7"/>
  <c r="N31" i="7"/>
  <c r="N73" i="7"/>
  <c r="N120" i="7"/>
  <c r="N136" i="7"/>
  <c r="N152" i="7"/>
  <c r="N166" i="7"/>
  <c r="N242" i="7"/>
  <c r="N274" i="7"/>
  <c r="N306" i="7"/>
  <c r="N322" i="7"/>
  <c r="N338" i="7"/>
  <c r="N346" i="7"/>
  <c r="N347" i="7"/>
  <c r="N39" i="7"/>
  <c r="N82" i="7"/>
  <c r="N83" i="7"/>
  <c r="N84" i="7"/>
  <c r="N88" i="7"/>
  <c r="N172" i="7"/>
  <c r="N180" i="7"/>
  <c r="N206" i="7"/>
  <c r="N209" i="7"/>
  <c r="N222" i="7"/>
  <c r="N225" i="7"/>
  <c r="N238" i="7"/>
  <c r="N254" i="7"/>
  <c r="N257" i="7"/>
  <c r="N270" i="7"/>
  <c r="N273" i="7"/>
  <c r="N279" i="7"/>
  <c r="N286" i="7"/>
  <c r="N289" i="7"/>
  <c r="N302" i="7"/>
  <c r="N318" i="7"/>
  <c r="N334" i="7"/>
  <c r="N337" i="7"/>
  <c r="N358" i="7"/>
  <c r="N359" i="7"/>
  <c r="N365" i="7"/>
  <c r="N7" i="7"/>
  <c r="N6" i="7"/>
  <c r="N8" i="7"/>
  <c r="N9" i="7"/>
  <c r="N14" i="7"/>
  <c r="N16" i="7"/>
  <c r="N17" i="7"/>
  <c r="N22" i="7"/>
  <c r="N24" i="7"/>
  <c r="N25" i="7"/>
  <c r="N30" i="7"/>
  <c r="N32" i="7"/>
  <c r="N33" i="7"/>
  <c r="N38" i="7"/>
  <c r="N40" i="7"/>
  <c r="N41" i="7"/>
  <c r="N46" i="7"/>
  <c r="N48" i="7"/>
  <c r="N49" i="7"/>
  <c r="N54" i="7"/>
  <c r="N56" i="7"/>
  <c r="N57" i="7"/>
  <c r="N62" i="7"/>
  <c r="N64" i="7"/>
  <c r="N65" i="7"/>
  <c r="N70" i="7"/>
  <c r="N72" i="7"/>
  <c r="N78" i="7"/>
  <c r="N86" i="7"/>
  <c r="N90" i="7"/>
  <c r="N91" i="7"/>
  <c r="N92" i="7"/>
  <c r="N96" i="7"/>
  <c r="N109" i="7"/>
  <c r="N116" i="7"/>
  <c r="N125" i="7"/>
  <c r="N132" i="7"/>
  <c r="N141" i="7"/>
  <c r="N148" i="7"/>
  <c r="N157" i="7"/>
  <c r="N165" i="7"/>
  <c r="N174" i="7"/>
  <c r="N182" i="7"/>
  <c r="N188" i="7"/>
  <c r="N193" i="7"/>
  <c r="N196" i="7"/>
  <c r="N201" i="7"/>
  <c r="N208" i="7"/>
  <c r="N210" i="7"/>
  <c r="N219" i="7"/>
  <c r="N224" i="7"/>
  <c r="N226" i="7"/>
  <c r="N235" i="7"/>
  <c r="N240" i="7"/>
  <c r="N251" i="7"/>
  <c r="N256" i="7"/>
  <c r="N258" i="7"/>
  <c r="N267" i="7"/>
  <c r="N272" i="7"/>
  <c r="N283" i="7"/>
  <c r="N288" i="7"/>
  <c r="N290" i="7"/>
  <c r="N299" i="7"/>
  <c r="N304" i="7"/>
  <c r="N315" i="7"/>
  <c r="N320" i="7"/>
  <c r="N331" i="7"/>
  <c r="N336" i="7"/>
  <c r="N353" i="7"/>
  <c r="N364" i="7"/>
  <c r="N19" i="7"/>
  <c r="N27" i="7"/>
  <c r="N35" i="7"/>
  <c r="N43" i="7"/>
  <c r="N51" i="7"/>
  <c r="N59" i="7"/>
  <c r="N67" i="7"/>
  <c r="N75" i="7"/>
  <c r="N98" i="7"/>
  <c r="N99" i="7"/>
  <c r="N100" i="7"/>
  <c r="N110" i="7"/>
  <c r="N114" i="7"/>
  <c r="N126" i="7"/>
  <c r="N130" i="7"/>
  <c r="N142" i="7"/>
  <c r="N146" i="7"/>
  <c r="N158" i="7"/>
  <c r="N162" i="7"/>
  <c r="N176" i="7"/>
  <c r="N183" i="7"/>
  <c r="N184" i="7"/>
  <c r="N190" i="7"/>
  <c r="N214" i="7"/>
  <c r="N217" i="7"/>
  <c r="N230" i="7"/>
  <c r="N233" i="7"/>
  <c r="N246" i="7"/>
  <c r="N249" i="7"/>
  <c r="N262" i="7"/>
  <c r="N278" i="7"/>
  <c r="N294" i="7"/>
  <c r="N297" i="7"/>
  <c r="N310" i="7"/>
  <c r="N313" i="7"/>
  <c r="N319" i="7"/>
  <c r="N326" i="7"/>
  <c r="N342" i="7"/>
  <c r="N343" i="7"/>
  <c r="N354" i="7"/>
  <c r="N355" i="7"/>
  <c r="N111" i="7"/>
  <c r="N117" i="7"/>
  <c r="N127" i="7"/>
  <c r="N133" i="7"/>
  <c r="N143" i="7"/>
  <c r="N149" i="7"/>
  <c r="N159" i="7"/>
  <c r="N163" i="7"/>
  <c r="N179" i="7"/>
  <c r="N195" i="7"/>
  <c r="N204" i="7"/>
  <c r="N87" i="7"/>
  <c r="N95" i="7"/>
  <c r="N103" i="7"/>
  <c r="N115" i="7"/>
  <c r="N121" i="7"/>
  <c r="N131" i="7"/>
  <c r="N137" i="7"/>
  <c r="N147" i="7"/>
  <c r="N153" i="7"/>
  <c r="N175" i="7"/>
  <c r="N191" i="7"/>
  <c r="N119" i="7"/>
  <c r="N135" i="7"/>
  <c r="N151" i="7"/>
  <c r="N171" i="7"/>
  <c r="N187" i="7"/>
  <c r="N203" i="7"/>
  <c r="N345" i="7"/>
  <c r="N361" i="7"/>
  <c r="N205" i="7"/>
  <c r="N213" i="7"/>
  <c r="N221" i="7"/>
  <c r="N229" i="7"/>
  <c r="N237" i="7"/>
  <c r="N245" i="7"/>
  <c r="N253" i="7"/>
  <c r="N261" i="7"/>
  <c r="N269" i="7"/>
  <c r="N277" i="7"/>
  <c r="N285" i="7"/>
  <c r="N293" i="7"/>
  <c r="N301" i="7"/>
  <c r="N309" i="7"/>
  <c r="N317" i="7"/>
  <c r="N325" i="7"/>
  <c r="N333" i="7"/>
  <c r="N341" i="7"/>
  <c r="N357" i="7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2" i="4"/>
  <c r="I367" i="4"/>
  <c r="G367" i="4" s="1"/>
  <c r="I368" i="4"/>
  <c r="G368" i="4" s="1"/>
  <c r="I369" i="4"/>
  <c r="G369" i="4" s="1"/>
  <c r="I370" i="4"/>
  <c r="G370" i="4" s="1"/>
  <c r="I371" i="4"/>
  <c r="G371" i="4" s="1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67" i="2"/>
  <c r="D368" i="4"/>
  <c r="D369" i="4"/>
  <c r="M369" i="4" s="1"/>
  <c r="D370" i="4"/>
  <c r="M370" i="4" s="1"/>
  <c r="D371" i="4"/>
  <c r="D367" i="4"/>
  <c r="K366" i="4"/>
  <c r="I366" i="4"/>
  <c r="L366" i="4" s="1"/>
  <c r="K365" i="4"/>
  <c r="I365" i="4"/>
  <c r="L365" i="4" s="1"/>
  <c r="K364" i="4"/>
  <c r="I364" i="4"/>
  <c r="L364" i="4" s="1"/>
  <c r="K363" i="4"/>
  <c r="I363" i="4"/>
  <c r="L363" i="4" s="1"/>
  <c r="K362" i="4"/>
  <c r="I362" i="4"/>
  <c r="L362" i="4" s="1"/>
  <c r="K361" i="4"/>
  <c r="I361" i="4"/>
  <c r="L361" i="4" s="1"/>
  <c r="K360" i="4"/>
  <c r="I360" i="4"/>
  <c r="L360" i="4" s="1"/>
  <c r="K359" i="4"/>
  <c r="I359" i="4"/>
  <c r="L359" i="4" s="1"/>
  <c r="K358" i="4"/>
  <c r="I358" i="4"/>
  <c r="L358" i="4" s="1"/>
  <c r="K357" i="4"/>
  <c r="I357" i="4"/>
  <c r="L357" i="4" s="1"/>
  <c r="K356" i="4"/>
  <c r="I356" i="4"/>
  <c r="L356" i="4" s="1"/>
  <c r="K355" i="4"/>
  <c r="I355" i="4"/>
  <c r="L355" i="4" s="1"/>
  <c r="K354" i="4"/>
  <c r="I354" i="4"/>
  <c r="L354" i="4" s="1"/>
  <c r="K353" i="4"/>
  <c r="I353" i="4"/>
  <c r="L353" i="4" s="1"/>
  <c r="K352" i="4"/>
  <c r="I352" i="4"/>
  <c r="L352" i="4" s="1"/>
  <c r="K351" i="4"/>
  <c r="I351" i="4"/>
  <c r="L351" i="4" s="1"/>
  <c r="K350" i="4"/>
  <c r="I350" i="4"/>
  <c r="L350" i="4" s="1"/>
  <c r="K349" i="4"/>
  <c r="I349" i="4"/>
  <c r="L349" i="4" s="1"/>
  <c r="K348" i="4"/>
  <c r="I348" i="4"/>
  <c r="L348" i="4" s="1"/>
  <c r="K347" i="4"/>
  <c r="I347" i="4"/>
  <c r="L347" i="4" s="1"/>
  <c r="K346" i="4"/>
  <c r="I346" i="4"/>
  <c r="L346" i="4" s="1"/>
  <c r="K345" i="4"/>
  <c r="I345" i="4"/>
  <c r="L345" i="4" s="1"/>
  <c r="K344" i="4"/>
  <c r="I344" i="4"/>
  <c r="L344" i="4" s="1"/>
  <c r="K343" i="4"/>
  <c r="I343" i="4"/>
  <c r="L343" i="4" s="1"/>
  <c r="K342" i="4"/>
  <c r="I342" i="4"/>
  <c r="L342" i="4" s="1"/>
  <c r="K341" i="4"/>
  <c r="I341" i="4"/>
  <c r="L341" i="4" s="1"/>
  <c r="K340" i="4"/>
  <c r="I340" i="4"/>
  <c r="L340" i="4" s="1"/>
  <c r="K339" i="4"/>
  <c r="I339" i="4"/>
  <c r="L339" i="4" s="1"/>
  <c r="K338" i="4"/>
  <c r="I338" i="4"/>
  <c r="L338" i="4" s="1"/>
  <c r="K337" i="4"/>
  <c r="I337" i="4"/>
  <c r="L337" i="4" s="1"/>
  <c r="K336" i="4"/>
  <c r="I336" i="4"/>
  <c r="L336" i="4" s="1"/>
  <c r="K335" i="4"/>
  <c r="I335" i="4"/>
  <c r="L335" i="4" s="1"/>
  <c r="K334" i="4"/>
  <c r="I334" i="4"/>
  <c r="L334" i="4" s="1"/>
  <c r="K333" i="4"/>
  <c r="I333" i="4"/>
  <c r="L333" i="4" s="1"/>
  <c r="K332" i="4"/>
  <c r="I332" i="4"/>
  <c r="L332" i="4" s="1"/>
  <c r="K331" i="4"/>
  <c r="I331" i="4"/>
  <c r="L331" i="4" s="1"/>
  <c r="K330" i="4"/>
  <c r="I330" i="4"/>
  <c r="L330" i="4" s="1"/>
  <c r="K329" i="4"/>
  <c r="I329" i="4"/>
  <c r="L329" i="4" s="1"/>
  <c r="K328" i="4"/>
  <c r="I328" i="4"/>
  <c r="L328" i="4" s="1"/>
  <c r="K327" i="4"/>
  <c r="I327" i="4"/>
  <c r="L327" i="4" s="1"/>
  <c r="K326" i="4"/>
  <c r="I326" i="4"/>
  <c r="L326" i="4" s="1"/>
  <c r="K325" i="4"/>
  <c r="I325" i="4"/>
  <c r="L325" i="4" s="1"/>
  <c r="K324" i="4"/>
  <c r="I324" i="4"/>
  <c r="L324" i="4" s="1"/>
  <c r="K323" i="4"/>
  <c r="I323" i="4"/>
  <c r="L323" i="4" s="1"/>
  <c r="K322" i="4"/>
  <c r="I322" i="4"/>
  <c r="L322" i="4" s="1"/>
  <c r="K321" i="4"/>
  <c r="I321" i="4"/>
  <c r="L321" i="4" s="1"/>
  <c r="K320" i="4"/>
  <c r="I320" i="4"/>
  <c r="L320" i="4" s="1"/>
  <c r="K319" i="4"/>
  <c r="I319" i="4"/>
  <c r="L319" i="4" s="1"/>
  <c r="K318" i="4"/>
  <c r="I318" i="4"/>
  <c r="L318" i="4" s="1"/>
  <c r="K317" i="4"/>
  <c r="I317" i="4"/>
  <c r="L317" i="4" s="1"/>
  <c r="K316" i="4"/>
  <c r="I316" i="4"/>
  <c r="L316" i="4" s="1"/>
  <c r="K315" i="4"/>
  <c r="I315" i="4"/>
  <c r="L315" i="4" s="1"/>
  <c r="K314" i="4"/>
  <c r="I314" i="4"/>
  <c r="L314" i="4" s="1"/>
  <c r="K313" i="4"/>
  <c r="I313" i="4"/>
  <c r="L313" i="4" s="1"/>
  <c r="K312" i="4"/>
  <c r="I312" i="4"/>
  <c r="L312" i="4" s="1"/>
  <c r="K311" i="4"/>
  <c r="I311" i="4"/>
  <c r="L311" i="4" s="1"/>
  <c r="K310" i="4"/>
  <c r="I310" i="4"/>
  <c r="L310" i="4" s="1"/>
  <c r="K309" i="4"/>
  <c r="I309" i="4"/>
  <c r="L309" i="4" s="1"/>
  <c r="K308" i="4"/>
  <c r="I308" i="4"/>
  <c r="L308" i="4" s="1"/>
  <c r="K307" i="4"/>
  <c r="I307" i="4"/>
  <c r="L307" i="4" s="1"/>
  <c r="K306" i="4"/>
  <c r="I306" i="4"/>
  <c r="L306" i="4" s="1"/>
  <c r="K305" i="4"/>
  <c r="I305" i="4"/>
  <c r="L305" i="4" s="1"/>
  <c r="K304" i="4"/>
  <c r="I304" i="4"/>
  <c r="L304" i="4" s="1"/>
  <c r="K303" i="4"/>
  <c r="I303" i="4"/>
  <c r="L303" i="4" s="1"/>
  <c r="K302" i="4"/>
  <c r="I302" i="4"/>
  <c r="L302" i="4" s="1"/>
  <c r="K301" i="4"/>
  <c r="I301" i="4"/>
  <c r="L301" i="4" s="1"/>
  <c r="K300" i="4"/>
  <c r="I300" i="4"/>
  <c r="L300" i="4" s="1"/>
  <c r="K299" i="4"/>
  <c r="I299" i="4"/>
  <c r="L299" i="4" s="1"/>
  <c r="K298" i="4"/>
  <c r="I298" i="4"/>
  <c r="L298" i="4" s="1"/>
  <c r="K297" i="4"/>
  <c r="I297" i="4"/>
  <c r="L297" i="4" s="1"/>
  <c r="K296" i="4"/>
  <c r="I296" i="4"/>
  <c r="L296" i="4" s="1"/>
  <c r="K295" i="4"/>
  <c r="I295" i="4"/>
  <c r="L295" i="4" s="1"/>
  <c r="K294" i="4"/>
  <c r="I294" i="4"/>
  <c r="L294" i="4" s="1"/>
  <c r="K293" i="4"/>
  <c r="I293" i="4"/>
  <c r="L293" i="4" s="1"/>
  <c r="K292" i="4"/>
  <c r="I292" i="4"/>
  <c r="L292" i="4" s="1"/>
  <c r="K291" i="4"/>
  <c r="I291" i="4"/>
  <c r="L291" i="4" s="1"/>
  <c r="K290" i="4"/>
  <c r="I290" i="4"/>
  <c r="L290" i="4" s="1"/>
  <c r="K289" i="4"/>
  <c r="I289" i="4"/>
  <c r="L289" i="4" s="1"/>
  <c r="K288" i="4"/>
  <c r="I288" i="4"/>
  <c r="L288" i="4" s="1"/>
  <c r="K287" i="4"/>
  <c r="I287" i="4"/>
  <c r="L287" i="4" s="1"/>
  <c r="K286" i="4"/>
  <c r="I286" i="4"/>
  <c r="L286" i="4" s="1"/>
  <c r="K285" i="4"/>
  <c r="I285" i="4"/>
  <c r="L285" i="4" s="1"/>
  <c r="K284" i="4"/>
  <c r="I284" i="4"/>
  <c r="L284" i="4" s="1"/>
  <c r="K283" i="4"/>
  <c r="I283" i="4"/>
  <c r="L283" i="4" s="1"/>
  <c r="K282" i="4"/>
  <c r="I282" i="4"/>
  <c r="L282" i="4" s="1"/>
  <c r="K281" i="4"/>
  <c r="I281" i="4"/>
  <c r="L281" i="4" s="1"/>
  <c r="K280" i="4"/>
  <c r="I280" i="4"/>
  <c r="L280" i="4" s="1"/>
  <c r="K279" i="4"/>
  <c r="I279" i="4"/>
  <c r="L279" i="4" s="1"/>
  <c r="K278" i="4"/>
  <c r="I278" i="4"/>
  <c r="L278" i="4" s="1"/>
  <c r="K277" i="4"/>
  <c r="I277" i="4"/>
  <c r="L277" i="4" s="1"/>
  <c r="K276" i="4"/>
  <c r="I276" i="4"/>
  <c r="L276" i="4" s="1"/>
  <c r="K275" i="4"/>
  <c r="I275" i="4"/>
  <c r="L275" i="4" s="1"/>
  <c r="K274" i="4"/>
  <c r="I274" i="4"/>
  <c r="L274" i="4" s="1"/>
  <c r="K273" i="4"/>
  <c r="I273" i="4"/>
  <c r="L273" i="4" s="1"/>
  <c r="K272" i="4"/>
  <c r="I272" i="4"/>
  <c r="L272" i="4" s="1"/>
  <c r="K271" i="4"/>
  <c r="I271" i="4"/>
  <c r="L271" i="4" s="1"/>
  <c r="K270" i="4"/>
  <c r="I270" i="4"/>
  <c r="L270" i="4" s="1"/>
  <c r="K269" i="4"/>
  <c r="I269" i="4"/>
  <c r="L269" i="4" s="1"/>
  <c r="K268" i="4"/>
  <c r="I268" i="4"/>
  <c r="L268" i="4" s="1"/>
  <c r="K267" i="4"/>
  <c r="I267" i="4"/>
  <c r="L267" i="4" s="1"/>
  <c r="K266" i="4"/>
  <c r="I266" i="4"/>
  <c r="L266" i="4" s="1"/>
  <c r="K265" i="4"/>
  <c r="I265" i="4"/>
  <c r="L265" i="4" s="1"/>
  <c r="K264" i="4"/>
  <c r="I264" i="4"/>
  <c r="L264" i="4" s="1"/>
  <c r="K263" i="4"/>
  <c r="I263" i="4"/>
  <c r="L263" i="4" s="1"/>
  <c r="K262" i="4"/>
  <c r="I262" i="4"/>
  <c r="L262" i="4" s="1"/>
  <c r="K261" i="4"/>
  <c r="I261" i="4"/>
  <c r="L261" i="4" s="1"/>
  <c r="K260" i="4"/>
  <c r="I260" i="4"/>
  <c r="L260" i="4" s="1"/>
  <c r="K259" i="4"/>
  <c r="I259" i="4"/>
  <c r="L259" i="4" s="1"/>
  <c r="K258" i="4"/>
  <c r="I258" i="4"/>
  <c r="L258" i="4" s="1"/>
  <c r="K257" i="4"/>
  <c r="I257" i="4"/>
  <c r="L257" i="4" s="1"/>
  <c r="K256" i="4"/>
  <c r="I256" i="4"/>
  <c r="L256" i="4" s="1"/>
  <c r="K255" i="4"/>
  <c r="I255" i="4"/>
  <c r="L255" i="4" s="1"/>
  <c r="K254" i="4"/>
  <c r="I254" i="4"/>
  <c r="L254" i="4" s="1"/>
  <c r="K253" i="4"/>
  <c r="I253" i="4"/>
  <c r="L253" i="4" s="1"/>
  <c r="K252" i="4"/>
  <c r="I252" i="4"/>
  <c r="L252" i="4" s="1"/>
  <c r="K251" i="4"/>
  <c r="I251" i="4"/>
  <c r="L251" i="4" s="1"/>
  <c r="K250" i="4"/>
  <c r="I250" i="4"/>
  <c r="L250" i="4" s="1"/>
  <c r="K249" i="4"/>
  <c r="I249" i="4"/>
  <c r="L249" i="4" s="1"/>
  <c r="K248" i="4"/>
  <c r="I248" i="4"/>
  <c r="L248" i="4" s="1"/>
  <c r="K247" i="4"/>
  <c r="I247" i="4"/>
  <c r="L247" i="4" s="1"/>
  <c r="K246" i="4"/>
  <c r="I246" i="4"/>
  <c r="L246" i="4" s="1"/>
  <c r="K245" i="4"/>
  <c r="I245" i="4"/>
  <c r="L245" i="4" s="1"/>
  <c r="K244" i="4"/>
  <c r="I244" i="4"/>
  <c r="L244" i="4" s="1"/>
  <c r="K243" i="4"/>
  <c r="I243" i="4"/>
  <c r="L243" i="4" s="1"/>
  <c r="K242" i="4"/>
  <c r="I242" i="4"/>
  <c r="L242" i="4" s="1"/>
  <c r="K241" i="4"/>
  <c r="I241" i="4"/>
  <c r="L241" i="4" s="1"/>
  <c r="K240" i="4"/>
  <c r="I240" i="4"/>
  <c r="L240" i="4" s="1"/>
  <c r="K239" i="4"/>
  <c r="I239" i="4"/>
  <c r="L239" i="4" s="1"/>
  <c r="K238" i="4"/>
  <c r="I238" i="4"/>
  <c r="L238" i="4" s="1"/>
  <c r="K237" i="4"/>
  <c r="I237" i="4"/>
  <c r="L237" i="4" s="1"/>
  <c r="K236" i="4"/>
  <c r="I236" i="4"/>
  <c r="L236" i="4" s="1"/>
  <c r="K235" i="4"/>
  <c r="I235" i="4"/>
  <c r="L235" i="4" s="1"/>
  <c r="K234" i="4"/>
  <c r="I234" i="4"/>
  <c r="L234" i="4" s="1"/>
  <c r="K233" i="4"/>
  <c r="I233" i="4"/>
  <c r="L233" i="4" s="1"/>
  <c r="K232" i="4"/>
  <c r="I232" i="4"/>
  <c r="L232" i="4" s="1"/>
  <c r="K231" i="4"/>
  <c r="I231" i="4"/>
  <c r="L231" i="4" s="1"/>
  <c r="K230" i="4"/>
  <c r="I230" i="4"/>
  <c r="L230" i="4" s="1"/>
  <c r="K229" i="4"/>
  <c r="I229" i="4"/>
  <c r="L229" i="4" s="1"/>
  <c r="K228" i="4"/>
  <c r="I228" i="4"/>
  <c r="L228" i="4" s="1"/>
  <c r="K227" i="4"/>
  <c r="I227" i="4"/>
  <c r="L227" i="4" s="1"/>
  <c r="K226" i="4"/>
  <c r="I226" i="4"/>
  <c r="L226" i="4" s="1"/>
  <c r="K225" i="4"/>
  <c r="I225" i="4"/>
  <c r="L225" i="4" s="1"/>
  <c r="K224" i="4"/>
  <c r="I224" i="4"/>
  <c r="L224" i="4" s="1"/>
  <c r="K223" i="4"/>
  <c r="I223" i="4"/>
  <c r="L223" i="4" s="1"/>
  <c r="K222" i="4"/>
  <c r="I222" i="4"/>
  <c r="L222" i="4" s="1"/>
  <c r="K221" i="4"/>
  <c r="I221" i="4"/>
  <c r="L221" i="4" s="1"/>
  <c r="K220" i="4"/>
  <c r="I220" i="4"/>
  <c r="L220" i="4" s="1"/>
  <c r="K219" i="4"/>
  <c r="I219" i="4"/>
  <c r="L219" i="4" s="1"/>
  <c r="K218" i="4"/>
  <c r="I218" i="4"/>
  <c r="L218" i="4" s="1"/>
  <c r="K217" i="4"/>
  <c r="I217" i="4"/>
  <c r="L217" i="4" s="1"/>
  <c r="K216" i="4"/>
  <c r="I216" i="4"/>
  <c r="L216" i="4" s="1"/>
  <c r="K215" i="4"/>
  <c r="I215" i="4"/>
  <c r="L215" i="4" s="1"/>
  <c r="K214" i="4"/>
  <c r="I214" i="4"/>
  <c r="L214" i="4" s="1"/>
  <c r="K213" i="4"/>
  <c r="I213" i="4"/>
  <c r="L213" i="4" s="1"/>
  <c r="K212" i="4"/>
  <c r="I212" i="4"/>
  <c r="L212" i="4" s="1"/>
  <c r="K211" i="4"/>
  <c r="I211" i="4"/>
  <c r="L211" i="4" s="1"/>
  <c r="K210" i="4"/>
  <c r="I210" i="4"/>
  <c r="L210" i="4" s="1"/>
  <c r="K209" i="4"/>
  <c r="I209" i="4"/>
  <c r="L209" i="4" s="1"/>
  <c r="K208" i="4"/>
  <c r="I208" i="4"/>
  <c r="L208" i="4" s="1"/>
  <c r="K207" i="4"/>
  <c r="I207" i="4"/>
  <c r="L207" i="4" s="1"/>
  <c r="K206" i="4"/>
  <c r="I206" i="4"/>
  <c r="L206" i="4" s="1"/>
  <c r="K205" i="4"/>
  <c r="I205" i="4"/>
  <c r="L205" i="4" s="1"/>
  <c r="K204" i="4"/>
  <c r="I204" i="4"/>
  <c r="L204" i="4" s="1"/>
  <c r="K203" i="4"/>
  <c r="I203" i="4"/>
  <c r="L203" i="4" s="1"/>
  <c r="K202" i="4"/>
  <c r="I202" i="4"/>
  <c r="L202" i="4" s="1"/>
  <c r="K201" i="4"/>
  <c r="I201" i="4"/>
  <c r="L201" i="4" s="1"/>
  <c r="K200" i="4"/>
  <c r="I200" i="4"/>
  <c r="L200" i="4" s="1"/>
  <c r="K199" i="4"/>
  <c r="I199" i="4"/>
  <c r="L199" i="4" s="1"/>
  <c r="K198" i="4"/>
  <c r="I198" i="4"/>
  <c r="L198" i="4" s="1"/>
  <c r="K197" i="4"/>
  <c r="I197" i="4"/>
  <c r="L197" i="4" s="1"/>
  <c r="K196" i="4"/>
  <c r="I196" i="4"/>
  <c r="L196" i="4" s="1"/>
  <c r="K195" i="4"/>
  <c r="I195" i="4"/>
  <c r="L195" i="4" s="1"/>
  <c r="K194" i="4"/>
  <c r="I194" i="4"/>
  <c r="L194" i="4" s="1"/>
  <c r="K193" i="4"/>
  <c r="I193" i="4"/>
  <c r="L193" i="4" s="1"/>
  <c r="K192" i="4"/>
  <c r="I192" i="4"/>
  <c r="L192" i="4" s="1"/>
  <c r="K191" i="4"/>
  <c r="I191" i="4"/>
  <c r="L191" i="4" s="1"/>
  <c r="K190" i="4"/>
  <c r="I190" i="4"/>
  <c r="L190" i="4" s="1"/>
  <c r="K189" i="4"/>
  <c r="I189" i="4"/>
  <c r="L189" i="4" s="1"/>
  <c r="K188" i="4"/>
  <c r="I188" i="4"/>
  <c r="L188" i="4" s="1"/>
  <c r="K187" i="4"/>
  <c r="I187" i="4"/>
  <c r="L187" i="4" s="1"/>
  <c r="K186" i="4"/>
  <c r="I186" i="4"/>
  <c r="L186" i="4" s="1"/>
  <c r="K185" i="4"/>
  <c r="I185" i="4"/>
  <c r="L185" i="4" s="1"/>
  <c r="K184" i="4"/>
  <c r="I184" i="4"/>
  <c r="L184" i="4" s="1"/>
  <c r="K183" i="4"/>
  <c r="I183" i="4"/>
  <c r="L183" i="4" s="1"/>
  <c r="K182" i="4"/>
  <c r="I182" i="4"/>
  <c r="L182" i="4" s="1"/>
  <c r="K181" i="4"/>
  <c r="I181" i="4"/>
  <c r="L181" i="4" s="1"/>
  <c r="K180" i="4"/>
  <c r="I180" i="4"/>
  <c r="L180" i="4" s="1"/>
  <c r="K179" i="4"/>
  <c r="I179" i="4"/>
  <c r="L179" i="4" s="1"/>
  <c r="K178" i="4"/>
  <c r="I178" i="4"/>
  <c r="L178" i="4" s="1"/>
  <c r="K177" i="4"/>
  <c r="I177" i="4"/>
  <c r="L177" i="4" s="1"/>
  <c r="K176" i="4"/>
  <c r="I176" i="4"/>
  <c r="L176" i="4" s="1"/>
  <c r="K175" i="4"/>
  <c r="I175" i="4"/>
  <c r="L175" i="4" s="1"/>
  <c r="K174" i="4"/>
  <c r="I174" i="4"/>
  <c r="L174" i="4" s="1"/>
  <c r="K173" i="4"/>
  <c r="I173" i="4"/>
  <c r="L173" i="4" s="1"/>
  <c r="K172" i="4"/>
  <c r="I172" i="4"/>
  <c r="L172" i="4" s="1"/>
  <c r="K171" i="4"/>
  <c r="I171" i="4"/>
  <c r="L171" i="4" s="1"/>
  <c r="K170" i="4"/>
  <c r="I170" i="4"/>
  <c r="L170" i="4" s="1"/>
  <c r="K169" i="4"/>
  <c r="I169" i="4"/>
  <c r="L169" i="4" s="1"/>
  <c r="K168" i="4"/>
  <c r="I168" i="4"/>
  <c r="L168" i="4" s="1"/>
  <c r="K167" i="4"/>
  <c r="I167" i="4"/>
  <c r="L167" i="4" s="1"/>
  <c r="K166" i="4"/>
  <c r="I166" i="4"/>
  <c r="L166" i="4" s="1"/>
  <c r="K165" i="4"/>
  <c r="I165" i="4"/>
  <c r="L165" i="4" s="1"/>
  <c r="K164" i="4"/>
  <c r="I164" i="4"/>
  <c r="L164" i="4" s="1"/>
  <c r="K163" i="4"/>
  <c r="I163" i="4"/>
  <c r="L163" i="4" s="1"/>
  <c r="K162" i="4"/>
  <c r="I162" i="4"/>
  <c r="L162" i="4" s="1"/>
  <c r="K161" i="4"/>
  <c r="I161" i="4"/>
  <c r="L161" i="4" s="1"/>
  <c r="K160" i="4"/>
  <c r="I160" i="4"/>
  <c r="L160" i="4" s="1"/>
  <c r="K159" i="4"/>
  <c r="I159" i="4"/>
  <c r="L159" i="4" s="1"/>
  <c r="K158" i="4"/>
  <c r="I158" i="4"/>
  <c r="L158" i="4" s="1"/>
  <c r="K157" i="4"/>
  <c r="I157" i="4"/>
  <c r="L157" i="4" s="1"/>
  <c r="K156" i="4"/>
  <c r="I156" i="4"/>
  <c r="L156" i="4" s="1"/>
  <c r="K155" i="4"/>
  <c r="I155" i="4"/>
  <c r="L155" i="4" s="1"/>
  <c r="K154" i="4"/>
  <c r="I154" i="4"/>
  <c r="L154" i="4" s="1"/>
  <c r="K153" i="4"/>
  <c r="I153" i="4"/>
  <c r="L153" i="4" s="1"/>
  <c r="K152" i="4"/>
  <c r="I152" i="4"/>
  <c r="L152" i="4" s="1"/>
  <c r="K151" i="4"/>
  <c r="I151" i="4"/>
  <c r="L151" i="4" s="1"/>
  <c r="K150" i="4"/>
  <c r="I150" i="4"/>
  <c r="L150" i="4" s="1"/>
  <c r="K149" i="4"/>
  <c r="I149" i="4"/>
  <c r="L149" i="4" s="1"/>
  <c r="K148" i="4"/>
  <c r="I148" i="4"/>
  <c r="L148" i="4" s="1"/>
  <c r="K147" i="4"/>
  <c r="I147" i="4"/>
  <c r="L147" i="4" s="1"/>
  <c r="K146" i="4"/>
  <c r="I146" i="4"/>
  <c r="L146" i="4" s="1"/>
  <c r="K145" i="4"/>
  <c r="I145" i="4"/>
  <c r="L145" i="4" s="1"/>
  <c r="K144" i="4"/>
  <c r="I144" i="4"/>
  <c r="L144" i="4" s="1"/>
  <c r="K143" i="4"/>
  <c r="I143" i="4"/>
  <c r="L143" i="4" s="1"/>
  <c r="K142" i="4"/>
  <c r="I142" i="4"/>
  <c r="L142" i="4" s="1"/>
  <c r="K141" i="4"/>
  <c r="I141" i="4"/>
  <c r="L141" i="4" s="1"/>
  <c r="K140" i="4"/>
  <c r="I140" i="4"/>
  <c r="L140" i="4" s="1"/>
  <c r="N140" i="4" s="1"/>
  <c r="K139" i="4"/>
  <c r="I139" i="4"/>
  <c r="L139" i="4" s="1"/>
  <c r="K138" i="4"/>
  <c r="I138" i="4"/>
  <c r="L138" i="4" s="1"/>
  <c r="K137" i="4"/>
  <c r="I137" i="4"/>
  <c r="L137" i="4" s="1"/>
  <c r="K136" i="4"/>
  <c r="I136" i="4"/>
  <c r="L136" i="4" s="1"/>
  <c r="K135" i="4"/>
  <c r="I135" i="4"/>
  <c r="L135" i="4" s="1"/>
  <c r="K134" i="4"/>
  <c r="I134" i="4"/>
  <c r="L134" i="4" s="1"/>
  <c r="K133" i="4"/>
  <c r="I133" i="4"/>
  <c r="L133" i="4" s="1"/>
  <c r="K132" i="4"/>
  <c r="I132" i="4"/>
  <c r="L132" i="4" s="1"/>
  <c r="K131" i="4"/>
  <c r="I131" i="4"/>
  <c r="L131" i="4" s="1"/>
  <c r="K130" i="4"/>
  <c r="I130" i="4"/>
  <c r="L130" i="4" s="1"/>
  <c r="K129" i="4"/>
  <c r="I129" i="4"/>
  <c r="L129" i="4" s="1"/>
  <c r="K128" i="4"/>
  <c r="I128" i="4"/>
  <c r="L128" i="4" s="1"/>
  <c r="K127" i="4"/>
  <c r="I127" i="4"/>
  <c r="L127" i="4" s="1"/>
  <c r="K126" i="4"/>
  <c r="I126" i="4"/>
  <c r="L126" i="4" s="1"/>
  <c r="K125" i="4"/>
  <c r="I125" i="4"/>
  <c r="L125" i="4" s="1"/>
  <c r="K124" i="4"/>
  <c r="I124" i="4"/>
  <c r="L124" i="4" s="1"/>
  <c r="N124" i="4" s="1"/>
  <c r="K123" i="4"/>
  <c r="I123" i="4"/>
  <c r="L123" i="4" s="1"/>
  <c r="K122" i="4"/>
  <c r="I122" i="4"/>
  <c r="L122" i="4" s="1"/>
  <c r="K121" i="4"/>
  <c r="I121" i="4"/>
  <c r="L121" i="4" s="1"/>
  <c r="K120" i="4"/>
  <c r="I120" i="4"/>
  <c r="L120" i="4" s="1"/>
  <c r="K119" i="4"/>
  <c r="I119" i="4"/>
  <c r="L119" i="4" s="1"/>
  <c r="K118" i="4"/>
  <c r="I118" i="4"/>
  <c r="L118" i="4" s="1"/>
  <c r="L117" i="4"/>
  <c r="K117" i="4"/>
  <c r="I117" i="4"/>
  <c r="K116" i="4"/>
  <c r="I116" i="4"/>
  <c r="L116" i="4" s="1"/>
  <c r="K115" i="4"/>
  <c r="I115" i="4"/>
  <c r="L115" i="4" s="1"/>
  <c r="K114" i="4"/>
  <c r="I114" i="4"/>
  <c r="L114" i="4" s="1"/>
  <c r="K113" i="4"/>
  <c r="I113" i="4"/>
  <c r="L113" i="4" s="1"/>
  <c r="K112" i="4"/>
  <c r="I112" i="4"/>
  <c r="L112" i="4" s="1"/>
  <c r="K111" i="4"/>
  <c r="I111" i="4"/>
  <c r="L111" i="4" s="1"/>
  <c r="K110" i="4"/>
  <c r="I110" i="4"/>
  <c r="L110" i="4" s="1"/>
  <c r="K109" i="4"/>
  <c r="I109" i="4"/>
  <c r="L109" i="4" s="1"/>
  <c r="K108" i="4"/>
  <c r="I108" i="4"/>
  <c r="L108" i="4" s="1"/>
  <c r="K107" i="4"/>
  <c r="I107" i="4"/>
  <c r="L107" i="4" s="1"/>
  <c r="K106" i="4"/>
  <c r="I106" i="4"/>
  <c r="L106" i="4" s="1"/>
  <c r="K105" i="4"/>
  <c r="I105" i="4"/>
  <c r="L105" i="4" s="1"/>
  <c r="K104" i="4"/>
  <c r="I104" i="4"/>
  <c r="L104" i="4" s="1"/>
  <c r="K103" i="4"/>
  <c r="I103" i="4"/>
  <c r="L103" i="4" s="1"/>
  <c r="K102" i="4"/>
  <c r="I102" i="4"/>
  <c r="L102" i="4" s="1"/>
  <c r="K101" i="4"/>
  <c r="I101" i="4"/>
  <c r="L101" i="4" s="1"/>
  <c r="K100" i="4"/>
  <c r="I100" i="4"/>
  <c r="L100" i="4" s="1"/>
  <c r="K99" i="4"/>
  <c r="I99" i="4"/>
  <c r="L99" i="4" s="1"/>
  <c r="K98" i="4"/>
  <c r="I98" i="4"/>
  <c r="L98" i="4" s="1"/>
  <c r="K97" i="4"/>
  <c r="I97" i="4"/>
  <c r="L97" i="4" s="1"/>
  <c r="K96" i="4"/>
  <c r="I96" i="4"/>
  <c r="L96" i="4" s="1"/>
  <c r="K95" i="4"/>
  <c r="I95" i="4"/>
  <c r="L95" i="4" s="1"/>
  <c r="K94" i="4"/>
  <c r="I94" i="4"/>
  <c r="L94" i="4" s="1"/>
  <c r="K93" i="4"/>
  <c r="I93" i="4"/>
  <c r="L93" i="4" s="1"/>
  <c r="K92" i="4"/>
  <c r="I92" i="4"/>
  <c r="L92" i="4" s="1"/>
  <c r="K91" i="4"/>
  <c r="I91" i="4"/>
  <c r="L91" i="4" s="1"/>
  <c r="K90" i="4"/>
  <c r="I90" i="4"/>
  <c r="L90" i="4" s="1"/>
  <c r="K89" i="4"/>
  <c r="I89" i="4"/>
  <c r="L89" i="4" s="1"/>
  <c r="K88" i="4"/>
  <c r="I88" i="4"/>
  <c r="L88" i="4" s="1"/>
  <c r="K87" i="4"/>
  <c r="I87" i="4"/>
  <c r="L87" i="4" s="1"/>
  <c r="K86" i="4"/>
  <c r="I86" i="4"/>
  <c r="L86" i="4" s="1"/>
  <c r="K85" i="4"/>
  <c r="I85" i="4"/>
  <c r="L85" i="4" s="1"/>
  <c r="K84" i="4"/>
  <c r="I84" i="4"/>
  <c r="L84" i="4" s="1"/>
  <c r="K83" i="4"/>
  <c r="I83" i="4"/>
  <c r="L83" i="4" s="1"/>
  <c r="K82" i="4"/>
  <c r="I82" i="4"/>
  <c r="L82" i="4" s="1"/>
  <c r="K81" i="4"/>
  <c r="I81" i="4"/>
  <c r="L81" i="4" s="1"/>
  <c r="K80" i="4"/>
  <c r="I80" i="4"/>
  <c r="L80" i="4" s="1"/>
  <c r="K79" i="4"/>
  <c r="I79" i="4"/>
  <c r="L79" i="4" s="1"/>
  <c r="K78" i="4"/>
  <c r="I78" i="4"/>
  <c r="L78" i="4" s="1"/>
  <c r="K77" i="4"/>
  <c r="I77" i="4"/>
  <c r="L77" i="4" s="1"/>
  <c r="K76" i="4"/>
  <c r="I76" i="4"/>
  <c r="L76" i="4" s="1"/>
  <c r="K75" i="4"/>
  <c r="I75" i="4"/>
  <c r="L75" i="4" s="1"/>
  <c r="K74" i="4"/>
  <c r="I74" i="4"/>
  <c r="L74" i="4" s="1"/>
  <c r="K73" i="4"/>
  <c r="I73" i="4"/>
  <c r="L73" i="4" s="1"/>
  <c r="K72" i="4"/>
  <c r="I72" i="4"/>
  <c r="L72" i="4" s="1"/>
  <c r="K71" i="4"/>
  <c r="I71" i="4"/>
  <c r="L71" i="4" s="1"/>
  <c r="K70" i="4"/>
  <c r="I70" i="4"/>
  <c r="L70" i="4" s="1"/>
  <c r="K69" i="4"/>
  <c r="I69" i="4"/>
  <c r="L69" i="4" s="1"/>
  <c r="K68" i="4"/>
  <c r="I68" i="4"/>
  <c r="L68" i="4" s="1"/>
  <c r="K67" i="4"/>
  <c r="I67" i="4"/>
  <c r="L67" i="4" s="1"/>
  <c r="K66" i="4"/>
  <c r="I66" i="4"/>
  <c r="L66" i="4" s="1"/>
  <c r="K65" i="4"/>
  <c r="I65" i="4"/>
  <c r="L65" i="4" s="1"/>
  <c r="K64" i="4"/>
  <c r="I64" i="4"/>
  <c r="L64" i="4" s="1"/>
  <c r="K63" i="4"/>
  <c r="I63" i="4"/>
  <c r="L63" i="4" s="1"/>
  <c r="K62" i="4"/>
  <c r="I62" i="4"/>
  <c r="L62" i="4" s="1"/>
  <c r="K61" i="4"/>
  <c r="I61" i="4"/>
  <c r="L61" i="4" s="1"/>
  <c r="K60" i="4"/>
  <c r="I60" i="4"/>
  <c r="L60" i="4" s="1"/>
  <c r="K59" i="4"/>
  <c r="I59" i="4"/>
  <c r="L59" i="4" s="1"/>
  <c r="K58" i="4"/>
  <c r="I58" i="4"/>
  <c r="L58" i="4" s="1"/>
  <c r="K57" i="4"/>
  <c r="I57" i="4"/>
  <c r="L57" i="4" s="1"/>
  <c r="K56" i="4"/>
  <c r="I56" i="4"/>
  <c r="L56" i="4" s="1"/>
  <c r="K55" i="4"/>
  <c r="I55" i="4"/>
  <c r="L55" i="4" s="1"/>
  <c r="K54" i="4"/>
  <c r="I54" i="4"/>
  <c r="L54" i="4" s="1"/>
  <c r="K53" i="4"/>
  <c r="I53" i="4"/>
  <c r="L53" i="4" s="1"/>
  <c r="K52" i="4"/>
  <c r="I52" i="4"/>
  <c r="L52" i="4" s="1"/>
  <c r="K51" i="4"/>
  <c r="I51" i="4"/>
  <c r="L51" i="4" s="1"/>
  <c r="K50" i="4"/>
  <c r="I50" i="4"/>
  <c r="L50" i="4" s="1"/>
  <c r="K49" i="4"/>
  <c r="I49" i="4"/>
  <c r="L49" i="4" s="1"/>
  <c r="K48" i="4"/>
  <c r="I48" i="4"/>
  <c r="L48" i="4" s="1"/>
  <c r="K47" i="4"/>
  <c r="I47" i="4"/>
  <c r="L47" i="4" s="1"/>
  <c r="K46" i="4"/>
  <c r="I46" i="4"/>
  <c r="L46" i="4" s="1"/>
  <c r="K45" i="4"/>
  <c r="I45" i="4"/>
  <c r="L45" i="4" s="1"/>
  <c r="K44" i="4"/>
  <c r="I44" i="4"/>
  <c r="L44" i="4" s="1"/>
  <c r="K43" i="4"/>
  <c r="I43" i="4"/>
  <c r="L43" i="4" s="1"/>
  <c r="K42" i="4"/>
  <c r="I42" i="4"/>
  <c r="L42" i="4" s="1"/>
  <c r="K41" i="4"/>
  <c r="I41" i="4"/>
  <c r="L41" i="4" s="1"/>
  <c r="K40" i="4"/>
  <c r="I40" i="4"/>
  <c r="L40" i="4" s="1"/>
  <c r="K39" i="4"/>
  <c r="I39" i="4"/>
  <c r="L39" i="4" s="1"/>
  <c r="K38" i="4"/>
  <c r="I38" i="4"/>
  <c r="L38" i="4" s="1"/>
  <c r="K37" i="4"/>
  <c r="I37" i="4"/>
  <c r="L37" i="4" s="1"/>
  <c r="K36" i="4"/>
  <c r="I36" i="4"/>
  <c r="L36" i="4" s="1"/>
  <c r="K35" i="4"/>
  <c r="I35" i="4"/>
  <c r="L35" i="4" s="1"/>
  <c r="K34" i="4"/>
  <c r="I34" i="4"/>
  <c r="L34" i="4" s="1"/>
  <c r="K33" i="4"/>
  <c r="I33" i="4"/>
  <c r="L33" i="4" s="1"/>
  <c r="K32" i="4"/>
  <c r="I32" i="4"/>
  <c r="L32" i="4" s="1"/>
  <c r="K31" i="4"/>
  <c r="I31" i="4"/>
  <c r="L31" i="4" s="1"/>
  <c r="K30" i="4"/>
  <c r="I30" i="4"/>
  <c r="L30" i="4" s="1"/>
  <c r="K29" i="4"/>
  <c r="I29" i="4"/>
  <c r="L29" i="4" s="1"/>
  <c r="K28" i="4"/>
  <c r="I28" i="4"/>
  <c r="L28" i="4" s="1"/>
  <c r="K27" i="4"/>
  <c r="I27" i="4"/>
  <c r="L27" i="4" s="1"/>
  <c r="K26" i="4"/>
  <c r="I26" i="4"/>
  <c r="L26" i="4" s="1"/>
  <c r="K25" i="4"/>
  <c r="I25" i="4"/>
  <c r="L25" i="4" s="1"/>
  <c r="K24" i="4"/>
  <c r="I24" i="4"/>
  <c r="L24" i="4" s="1"/>
  <c r="K23" i="4"/>
  <c r="I23" i="4"/>
  <c r="L23" i="4" s="1"/>
  <c r="K22" i="4"/>
  <c r="I22" i="4"/>
  <c r="L22" i="4" s="1"/>
  <c r="K21" i="4"/>
  <c r="I21" i="4"/>
  <c r="L21" i="4" s="1"/>
  <c r="K20" i="4"/>
  <c r="I20" i="4"/>
  <c r="L20" i="4" s="1"/>
  <c r="K19" i="4"/>
  <c r="I19" i="4"/>
  <c r="L19" i="4" s="1"/>
  <c r="K18" i="4"/>
  <c r="I18" i="4"/>
  <c r="L18" i="4" s="1"/>
  <c r="K17" i="4"/>
  <c r="I17" i="4"/>
  <c r="L17" i="4" s="1"/>
  <c r="K16" i="4"/>
  <c r="I16" i="4"/>
  <c r="L16" i="4" s="1"/>
  <c r="K15" i="4"/>
  <c r="I15" i="4"/>
  <c r="L15" i="4" s="1"/>
  <c r="K14" i="4"/>
  <c r="I14" i="4"/>
  <c r="L14" i="4" s="1"/>
  <c r="L13" i="4"/>
  <c r="K13" i="4"/>
  <c r="I13" i="4"/>
  <c r="K12" i="4"/>
  <c r="I12" i="4"/>
  <c r="L12" i="4" s="1"/>
  <c r="K11" i="4"/>
  <c r="I11" i="4"/>
  <c r="L11" i="4" s="1"/>
  <c r="K10" i="4"/>
  <c r="I10" i="4"/>
  <c r="L10" i="4" s="1"/>
  <c r="K9" i="4"/>
  <c r="I9" i="4"/>
  <c r="L9" i="4" s="1"/>
  <c r="K8" i="4"/>
  <c r="I8" i="4"/>
  <c r="L8" i="4" s="1"/>
  <c r="K7" i="4"/>
  <c r="I7" i="4"/>
  <c r="L7" i="4" s="1"/>
  <c r="K6" i="4"/>
  <c r="I6" i="4"/>
  <c r="L6" i="4" s="1"/>
  <c r="K5" i="4"/>
  <c r="I5" i="4"/>
  <c r="L5" i="4" s="1"/>
  <c r="K4" i="4"/>
  <c r="I4" i="4"/>
  <c r="L4" i="4" s="1"/>
  <c r="K3" i="4"/>
  <c r="I3" i="4"/>
  <c r="L3" i="4" s="1"/>
  <c r="K2" i="4"/>
  <c r="I2" i="4"/>
  <c r="L2" i="4" s="1"/>
  <c r="N368" i="4" l="1"/>
  <c r="N371" i="4"/>
  <c r="N369" i="4"/>
  <c r="M368" i="4"/>
  <c r="M371" i="4"/>
  <c r="M367" i="4"/>
  <c r="N367" i="4" s="1"/>
  <c r="N370" i="4"/>
  <c r="N161" i="4"/>
  <c r="N229" i="4"/>
  <c r="N317" i="4"/>
  <c r="N116" i="4"/>
  <c r="N253" i="4"/>
  <c r="N261" i="4"/>
  <c r="N100" i="4"/>
  <c r="N210" i="4"/>
  <c r="N138" i="4"/>
  <c r="N91" i="4"/>
  <c r="N173" i="4"/>
  <c r="N280" i="4"/>
  <c r="N112" i="4"/>
  <c r="N155" i="4"/>
  <c r="N293" i="4"/>
  <c r="N346" i="4"/>
  <c r="N83" i="4"/>
  <c r="N89" i="4"/>
  <c r="N152" i="4"/>
  <c r="N176" i="4"/>
  <c r="N240" i="4"/>
  <c r="N281" i="4"/>
  <c r="N300" i="4"/>
  <c r="N319" i="4"/>
  <c r="N325" i="4"/>
  <c r="N335" i="4"/>
  <c r="N266" i="4"/>
  <c r="N338" i="4"/>
  <c r="N131" i="4"/>
  <c r="N216" i="4"/>
  <c r="N254" i="4"/>
  <c r="N234" i="4"/>
  <c r="N172" i="4"/>
  <c r="N295" i="4"/>
  <c r="N340" i="4"/>
  <c r="N65" i="4"/>
  <c r="N123" i="4"/>
  <c r="N239" i="4"/>
  <c r="N271" i="4"/>
  <c r="N95" i="4"/>
  <c r="N104" i="4"/>
  <c r="N139" i="4"/>
  <c r="N191" i="4"/>
  <c r="N303" i="4"/>
  <c r="N315" i="4"/>
  <c r="N82" i="4"/>
  <c r="N107" i="4"/>
  <c r="N128" i="4"/>
  <c r="N147" i="4"/>
  <c r="N165" i="4"/>
  <c r="N168" i="4"/>
  <c r="N180" i="4"/>
  <c r="N186" i="4"/>
  <c r="N211" i="4"/>
  <c r="N223" i="4"/>
  <c r="N272" i="4"/>
  <c r="N275" i="4"/>
  <c r="N287" i="4"/>
  <c r="N359" i="4"/>
  <c r="N362" i="4"/>
  <c r="N365" i="4"/>
  <c r="N166" i="4"/>
  <c r="N221" i="4"/>
  <c r="N285" i="4"/>
  <c r="N304" i="4"/>
  <c r="N88" i="4"/>
  <c r="N96" i="4"/>
  <c r="N267" i="4"/>
  <c r="N332" i="4"/>
  <c r="N341" i="4"/>
  <c r="N57" i="4"/>
  <c r="N80" i="4"/>
  <c r="N99" i="4"/>
  <c r="N115" i="4"/>
  <c r="N136" i="4"/>
  <c r="N184" i="4"/>
  <c r="N200" i="4"/>
  <c r="N255" i="4"/>
  <c r="N298" i="4"/>
  <c r="N354" i="4"/>
  <c r="N321" i="4"/>
  <c r="N179" i="4"/>
  <c r="N256" i="4"/>
  <c r="N268" i="4"/>
  <c r="N330" i="4"/>
  <c r="N231" i="4"/>
  <c r="N313" i="4"/>
  <c r="N320" i="4"/>
  <c r="N9" i="4"/>
  <c r="N73" i="4"/>
  <c r="N22" i="4"/>
  <c r="N33" i="4"/>
  <c r="N98" i="4"/>
  <c r="N148" i="4"/>
  <c r="N151" i="4"/>
  <c r="N226" i="4"/>
  <c r="N308" i="4"/>
  <c r="N6" i="4"/>
  <c r="N17" i="4"/>
  <c r="N70" i="4"/>
  <c r="N84" i="4"/>
  <c r="N182" i="4"/>
  <c r="N196" i="4"/>
  <c r="N203" i="4"/>
  <c r="N217" i="4"/>
  <c r="N264" i="4"/>
  <c r="N318" i="4"/>
  <c r="N347" i="4"/>
  <c r="N54" i="4"/>
  <c r="N121" i="4"/>
  <c r="N146" i="4"/>
  <c r="N174" i="4"/>
  <c r="N204" i="4"/>
  <c r="N25" i="4"/>
  <c r="N144" i="4"/>
  <c r="N167" i="4"/>
  <c r="N207" i="4"/>
  <c r="N245" i="4"/>
  <c r="N250" i="4"/>
  <c r="N302" i="4"/>
  <c r="N328" i="4"/>
  <c r="N331" i="4"/>
  <c r="N41" i="4"/>
  <c r="N38" i="4"/>
  <c r="N49" i="4"/>
  <c r="N132" i="4"/>
  <c r="N164" i="4"/>
  <c r="N205" i="4"/>
  <c r="N265" i="4"/>
  <c r="N129" i="4"/>
  <c r="N175" i="4"/>
  <c r="N208" i="4"/>
  <c r="N251" i="4"/>
  <c r="N257" i="4"/>
  <c r="N324" i="4"/>
  <c r="N352" i="4"/>
  <c r="N81" i="4"/>
  <c r="N86" i="4"/>
  <c r="N94" i="4"/>
  <c r="N109" i="4"/>
  <c r="N126" i="4"/>
  <c r="N137" i="4"/>
  <c r="N170" i="4"/>
  <c r="N194" i="4"/>
  <c r="N197" i="4"/>
  <c r="N202" i="4"/>
  <c r="N206" i="4"/>
  <c r="N219" i="4"/>
  <c r="N222" i="4"/>
  <c r="N235" i="4"/>
  <c r="N243" i="4"/>
  <c r="N292" i="4"/>
  <c r="N297" i="4"/>
  <c r="N342" i="4"/>
  <c r="N355" i="4"/>
  <c r="N363" i="4"/>
  <c r="N134" i="4"/>
  <c r="N142" i="4"/>
  <c r="N150" i="4"/>
  <c r="N153" i="4"/>
  <c r="N181" i="4"/>
  <c r="N260" i="4"/>
  <c r="N333" i="4"/>
  <c r="N353" i="4"/>
  <c r="N366" i="4"/>
  <c r="N8" i="4"/>
  <c r="N11" i="4"/>
  <c r="N24" i="4"/>
  <c r="N27" i="4"/>
  <c r="N40" i="4"/>
  <c r="N43" i="4"/>
  <c r="N56" i="4"/>
  <c r="N59" i="4"/>
  <c r="N72" i="4"/>
  <c r="N75" i="4"/>
  <c r="N87" i="4"/>
  <c r="N92" i="4"/>
  <c r="N102" i="4"/>
  <c r="N117" i="4"/>
  <c r="N120" i="4"/>
  <c r="N156" i="4"/>
  <c r="N158" i="4"/>
  <c r="N163" i="4"/>
  <c r="N171" i="4"/>
  <c r="N187" i="4"/>
  <c r="N189" i="4"/>
  <c r="N228" i="4"/>
  <c r="N233" i="4"/>
  <c r="N236" i="4"/>
  <c r="N249" i="4"/>
  <c r="N276" i="4"/>
  <c r="N301" i="4"/>
  <c r="N306" i="4"/>
  <c r="N322" i="4"/>
  <c r="N327" i="4"/>
  <c r="N85" i="4"/>
  <c r="N193" i="4"/>
  <c r="N198" i="4"/>
  <c r="N201" i="4"/>
  <c r="N212" i="4"/>
  <c r="N244" i="4"/>
  <c r="N269" i="4"/>
  <c r="N274" i="4"/>
  <c r="N290" i="4"/>
  <c r="N309" i="4"/>
  <c r="N314" i="4"/>
  <c r="N348" i="4"/>
  <c r="N5" i="4"/>
  <c r="N15" i="4"/>
  <c r="N21" i="4"/>
  <c r="N31" i="4"/>
  <c r="N37" i="4"/>
  <c r="N44" i="4"/>
  <c r="N47" i="4"/>
  <c r="N50" i="4"/>
  <c r="N53" i="4"/>
  <c r="N60" i="4"/>
  <c r="N63" i="4"/>
  <c r="N66" i="4"/>
  <c r="N69" i="4"/>
  <c r="N76" i="4"/>
  <c r="N79" i="4"/>
  <c r="N103" i="4"/>
  <c r="N108" i="4"/>
  <c r="N110" i="4"/>
  <c r="N113" i="4"/>
  <c r="N130" i="4"/>
  <c r="N159" i="4"/>
  <c r="N169" i="4"/>
  <c r="N237" i="4"/>
  <c r="N242" i="4"/>
  <c r="N258" i="4"/>
  <c r="N263" i="4"/>
  <c r="N277" i="4"/>
  <c r="N282" i="4"/>
  <c r="N288" i="4"/>
  <c r="N296" i="4"/>
  <c r="N312" i="4"/>
  <c r="N334" i="4"/>
  <c r="N339" i="4"/>
  <c r="N343" i="4"/>
  <c r="N364" i="4"/>
  <c r="N349" i="4"/>
  <c r="N351" i="4"/>
  <c r="N357" i="4"/>
  <c r="N16" i="4"/>
  <c r="N32" i="4"/>
  <c r="N48" i="4"/>
  <c r="N64" i="4"/>
  <c r="N93" i="4"/>
  <c r="N101" i="4"/>
  <c r="N118" i="4"/>
  <c r="N154" i="4"/>
  <c r="N160" i="4"/>
  <c r="N162" i="4"/>
  <c r="N177" i="4"/>
  <c r="N188" i="4"/>
  <c r="N213" i="4"/>
  <c r="N218" i="4"/>
  <c r="N224" i="4"/>
  <c r="N232" i="4"/>
  <c r="N248" i="4"/>
  <c r="N270" i="4"/>
  <c r="N283" i="4"/>
  <c r="N286" i="4"/>
  <c r="N289" i="4"/>
  <c r="N299" i="4"/>
  <c r="N307" i="4"/>
  <c r="N4" i="4"/>
  <c r="N7" i="4"/>
  <c r="N10" i="4"/>
  <c r="N13" i="4"/>
  <c r="N20" i="4"/>
  <c r="N23" i="4"/>
  <c r="N26" i="4"/>
  <c r="N29" i="4"/>
  <c r="N36" i="4"/>
  <c r="N39" i="4"/>
  <c r="N42" i="4"/>
  <c r="N45" i="4"/>
  <c r="N52" i="4"/>
  <c r="N55" i="4"/>
  <c r="N58" i="4"/>
  <c r="N61" i="4"/>
  <c r="N68" i="4"/>
  <c r="N71" i="4"/>
  <c r="N74" i="4"/>
  <c r="N77" i="4"/>
  <c r="N14" i="4"/>
  <c r="N30" i="4"/>
  <c r="N46" i="4"/>
  <c r="N62" i="4"/>
  <c r="N78" i="4"/>
  <c r="N12" i="4"/>
  <c r="N18" i="4"/>
  <c r="N28" i="4"/>
  <c r="N34" i="4"/>
  <c r="N2" i="4"/>
  <c r="N3" i="4"/>
  <c r="N19" i="4"/>
  <c r="N35" i="4"/>
  <c r="N51" i="4"/>
  <c r="N67" i="4"/>
  <c r="N90" i="4"/>
  <c r="N122" i="4"/>
  <c r="N127" i="4"/>
  <c r="N141" i="4"/>
  <c r="N185" i="4"/>
  <c r="N190" i="4"/>
  <c r="N195" i="4"/>
  <c r="N209" i="4"/>
  <c r="N345" i="4"/>
  <c r="N358" i="4"/>
  <c r="N97" i="4"/>
  <c r="N106" i="4"/>
  <c r="N111" i="4"/>
  <c r="N125" i="4"/>
  <c r="N199" i="4"/>
  <c r="N215" i="4"/>
  <c r="N247" i="4"/>
  <c r="N279" i="4"/>
  <c r="N311" i="4"/>
  <c r="N135" i="4"/>
  <c r="N149" i="4"/>
  <c r="N361" i="4"/>
  <c r="N145" i="4"/>
  <c r="N225" i="4"/>
  <c r="N238" i="4"/>
  <c r="N356" i="4"/>
  <c r="N105" i="4"/>
  <c r="N114" i="4"/>
  <c r="N119" i="4"/>
  <c r="N133" i="4"/>
  <c r="N178" i="4"/>
  <c r="N183" i="4"/>
  <c r="N192" i="4"/>
  <c r="N241" i="4"/>
  <c r="N273" i="4"/>
  <c r="N305" i="4"/>
  <c r="N143" i="4"/>
  <c r="N157" i="4"/>
  <c r="N220" i="4"/>
  <c r="N252" i="4"/>
  <c r="N284" i="4"/>
  <c r="N316" i="4"/>
  <c r="N329" i="4"/>
  <c r="N337" i="4"/>
  <c r="N214" i="4"/>
  <c r="N227" i="4"/>
  <c r="N246" i="4"/>
  <c r="N259" i="4"/>
  <c r="N278" i="4"/>
  <c r="N291" i="4"/>
  <c r="N310" i="4"/>
  <c r="N323" i="4"/>
  <c r="N350" i="4"/>
  <c r="N360" i="4"/>
  <c r="N230" i="4"/>
  <c r="N262" i="4"/>
  <c r="N294" i="4"/>
  <c r="N326" i="4"/>
  <c r="N336" i="4"/>
  <c r="N344" i="4"/>
  <c r="M367" i="2"/>
  <c r="N367" i="2" s="1"/>
  <c r="M368" i="2"/>
  <c r="N368" i="2" s="1"/>
  <c r="M369" i="2"/>
  <c r="N369" i="2" s="1"/>
  <c r="M370" i="2"/>
  <c r="N370" i="2" s="1"/>
  <c r="M371" i="2"/>
  <c r="N371" i="2" s="1"/>
  <c r="M372" i="2"/>
  <c r="M373" i="2"/>
  <c r="M374" i="2"/>
  <c r="N374" i="2" s="1"/>
  <c r="M375" i="2"/>
  <c r="N375" i="2" s="1"/>
  <c r="M376" i="2"/>
  <c r="N376" i="2" s="1"/>
  <c r="M377" i="2"/>
  <c r="N377" i="2" s="1"/>
  <c r="M378" i="2"/>
  <c r="N378" i="2" s="1"/>
  <c r="M379" i="2"/>
  <c r="N379" i="2" s="1"/>
  <c r="M380" i="2"/>
  <c r="M381" i="2"/>
  <c r="M382" i="2"/>
  <c r="N382" i="2" s="1"/>
  <c r="M383" i="2"/>
  <c r="N383" i="2" s="1"/>
  <c r="M384" i="2"/>
  <c r="N384" i="2" s="1"/>
  <c r="M385" i="2"/>
  <c r="N385" i="2" s="1"/>
  <c r="M386" i="2"/>
  <c r="N386" i="2" s="1"/>
  <c r="M387" i="2"/>
  <c r="N387" i="2" s="1"/>
  <c r="M388" i="2"/>
  <c r="M389" i="2"/>
  <c r="M390" i="2"/>
  <c r="N390" i="2" s="1"/>
  <c r="M391" i="2"/>
  <c r="N391" i="2" s="1"/>
  <c r="M392" i="2"/>
  <c r="N392" i="2" s="1"/>
  <c r="M393" i="2"/>
  <c r="N393" i="2" s="1"/>
  <c r="M394" i="2"/>
  <c r="N394" i="2" s="1"/>
  <c r="M395" i="2"/>
  <c r="N395" i="2" s="1"/>
  <c r="N372" i="2"/>
  <c r="N373" i="2"/>
  <c r="N380" i="2"/>
  <c r="N381" i="2"/>
  <c r="N388" i="2"/>
  <c r="N389" i="2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2" i="2"/>
  <c r="M2" i="2" s="1"/>
  <c r="I3" i="2"/>
  <c r="L3" i="2" s="1"/>
  <c r="N3" i="2" s="1"/>
  <c r="I4" i="2"/>
  <c r="L4" i="2" s="1"/>
  <c r="I5" i="2"/>
  <c r="L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N11" i="2" s="1"/>
  <c r="I12" i="2"/>
  <c r="L12" i="2" s="1"/>
  <c r="I13" i="2"/>
  <c r="L13" i="2" s="1"/>
  <c r="I14" i="2"/>
  <c r="L14" i="2" s="1"/>
  <c r="I15" i="2"/>
  <c r="L15" i="2" s="1"/>
  <c r="I16" i="2"/>
  <c r="L16" i="2" s="1"/>
  <c r="I17" i="2"/>
  <c r="L17" i="2" s="1"/>
  <c r="I18" i="2"/>
  <c r="L18" i="2" s="1"/>
  <c r="I19" i="2"/>
  <c r="L19" i="2" s="1"/>
  <c r="N19" i="2" s="1"/>
  <c r="I20" i="2"/>
  <c r="L20" i="2" s="1"/>
  <c r="I21" i="2"/>
  <c r="L21" i="2" s="1"/>
  <c r="I22" i="2"/>
  <c r="L22" i="2" s="1"/>
  <c r="I23" i="2"/>
  <c r="L23" i="2" s="1"/>
  <c r="I24" i="2"/>
  <c r="L24" i="2" s="1"/>
  <c r="I25" i="2"/>
  <c r="L25" i="2" s="1"/>
  <c r="I26" i="2"/>
  <c r="L26" i="2" s="1"/>
  <c r="I27" i="2"/>
  <c r="L27" i="2" s="1"/>
  <c r="N27" i="2" s="1"/>
  <c r="I28" i="2"/>
  <c r="L28" i="2" s="1"/>
  <c r="I29" i="2"/>
  <c r="L29" i="2" s="1"/>
  <c r="I30" i="2"/>
  <c r="L30" i="2" s="1"/>
  <c r="I31" i="2"/>
  <c r="L31" i="2" s="1"/>
  <c r="I32" i="2"/>
  <c r="L32" i="2" s="1"/>
  <c r="I33" i="2"/>
  <c r="L33" i="2" s="1"/>
  <c r="I34" i="2"/>
  <c r="L34" i="2" s="1"/>
  <c r="I35" i="2"/>
  <c r="L35" i="2" s="1"/>
  <c r="N35" i="2" s="1"/>
  <c r="I36" i="2"/>
  <c r="L36" i="2" s="1"/>
  <c r="I37" i="2"/>
  <c r="L37" i="2" s="1"/>
  <c r="I38" i="2"/>
  <c r="L38" i="2" s="1"/>
  <c r="I39" i="2"/>
  <c r="L39" i="2" s="1"/>
  <c r="I40" i="2"/>
  <c r="L40" i="2" s="1"/>
  <c r="I41" i="2"/>
  <c r="L41" i="2" s="1"/>
  <c r="I42" i="2"/>
  <c r="L42" i="2" s="1"/>
  <c r="I43" i="2"/>
  <c r="L43" i="2" s="1"/>
  <c r="N43" i="2" s="1"/>
  <c r="I44" i="2"/>
  <c r="L44" i="2" s="1"/>
  <c r="I45" i="2"/>
  <c r="L45" i="2" s="1"/>
  <c r="I46" i="2"/>
  <c r="L46" i="2" s="1"/>
  <c r="I47" i="2"/>
  <c r="L47" i="2" s="1"/>
  <c r="I48" i="2"/>
  <c r="L48" i="2" s="1"/>
  <c r="I49" i="2"/>
  <c r="L49" i="2" s="1"/>
  <c r="I50" i="2"/>
  <c r="L50" i="2" s="1"/>
  <c r="I51" i="2"/>
  <c r="L51" i="2" s="1"/>
  <c r="I52" i="2"/>
  <c r="L52" i="2" s="1"/>
  <c r="I53" i="2"/>
  <c r="L53" i="2" s="1"/>
  <c r="I54" i="2"/>
  <c r="L54" i="2" s="1"/>
  <c r="I55" i="2"/>
  <c r="L55" i="2" s="1"/>
  <c r="I56" i="2"/>
  <c r="L56" i="2" s="1"/>
  <c r="I57" i="2"/>
  <c r="L57" i="2" s="1"/>
  <c r="I58" i="2"/>
  <c r="L58" i="2" s="1"/>
  <c r="I59" i="2"/>
  <c r="L59" i="2" s="1"/>
  <c r="I60" i="2"/>
  <c r="L60" i="2" s="1"/>
  <c r="I61" i="2"/>
  <c r="L61" i="2" s="1"/>
  <c r="I62" i="2"/>
  <c r="L62" i="2" s="1"/>
  <c r="I63" i="2"/>
  <c r="L63" i="2" s="1"/>
  <c r="I64" i="2"/>
  <c r="L64" i="2" s="1"/>
  <c r="I65" i="2"/>
  <c r="L65" i="2" s="1"/>
  <c r="I66" i="2"/>
  <c r="L66" i="2" s="1"/>
  <c r="I67" i="2"/>
  <c r="L67" i="2" s="1"/>
  <c r="I68" i="2"/>
  <c r="L68" i="2" s="1"/>
  <c r="I69" i="2"/>
  <c r="L69" i="2" s="1"/>
  <c r="I70" i="2"/>
  <c r="L70" i="2" s="1"/>
  <c r="I71" i="2"/>
  <c r="L71" i="2" s="1"/>
  <c r="I72" i="2"/>
  <c r="L72" i="2" s="1"/>
  <c r="I73" i="2"/>
  <c r="L73" i="2" s="1"/>
  <c r="I74" i="2"/>
  <c r="L74" i="2" s="1"/>
  <c r="I75" i="2"/>
  <c r="L75" i="2" s="1"/>
  <c r="I76" i="2"/>
  <c r="L76" i="2" s="1"/>
  <c r="I77" i="2"/>
  <c r="L77" i="2" s="1"/>
  <c r="I78" i="2"/>
  <c r="L78" i="2" s="1"/>
  <c r="I79" i="2"/>
  <c r="L79" i="2" s="1"/>
  <c r="I80" i="2"/>
  <c r="L80" i="2" s="1"/>
  <c r="I81" i="2"/>
  <c r="L81" i="2" s="1"/>
  <c r="I82" i="2"/>
  <c r="L82" i="2" s="1"/>
  <c r="I83" i="2"/>
  <c r="L83" i="2" s="1"/>
  <c r="I84" i="2"/>
  <c r="L84" i="2" s="1"/>
  <c r="I85" i="2"/>
  <c r="L85" i="2" s="1"/>
  <c r="I86" i="2"/>
  <c r="L86" i="2" s="1"/>
  <c r="I87" i="2"/>
  <c r="L87" i="2" s="1"/>
  <c r="I88" i="2"/>
  <c r="L88" i="2" s="1"/>
  <c r="I89" i="2"/>
  <c r="L89" i="2" s="1"/>
  <c r="I90" i="2"/>
  <c r="L90" i="2" s="1"/>
  <c r="I91" i="2"/>
  <c r="L91" i="2" s="1"/>
  <c r="I92" i="2"/>
  <c r="L92" i="2" s="1"/>
  <c r="I93" i="2"/>
  <c r="L93" i="2" s="1"/>
  <c r="I94" i="2"/>
  <c r="L94" i="2" s="1"/>
  <c r="I95" i="2"/>
  <c r="L95" i="2" s="1"/>
  <c r="I96" i="2"/>
  <c r="L96" i="2" s="1"/>
  <c r="I97" i="2"/>
  <c r="L97" i="2" s="1"/>
  <c r="I98" i="2"/>
  <c r="L98" i="2" s="1"/>
  <c r="I99" i="2"/>
  <c r="L99" i="2" s="1"/>
  <c r="I100" i="2"/>
  <c r="L100" i="2" s="1"/>
  <c r="I101" i="2"/>
  <c r="L101" i="2" s="1"/>
  <c r="I102" i="2"/>
  <c r="L102" i="2" s="1"/>
  <c r="I103" i="2"/>
  <c r="L103" i="2" s="1"/>
  <c r="I104" i="2"/>
  <c r="L104" i="2" s="1"/>
  <c r="I105" i="2"/>
  <c r="L105" i="2" s="1"/>
  <c r="I106" i="2"/>
  <c r="L106" i="2" s="1"/>
  <c r="I107" i="2"/>
  <c r="L107" i="2" s="1"/>
  <c r="I108" i="2"/>
  <c r="L108" i="2" s="1"/>
  <c r="I109" i="2"/>
  <c r="L109" i="2" s="1"/>
  <c r="I110" i="2"/>
  <c r="L110" i="2" s="1"/>
  <c r="I111" i="2"/>
  <c r="L111" i="2" s="1"/>
  <c r="I112" i="2"/>
  <c r="L112" i="2" s="1"/>
  <c r="I113" i="2"/>
  <c r="L113" i="2" s="1"/>
  <c r="I114" i="2"/>
  <c r="L114" i="2" s="1"/>
  <c r="I115" i="2"/>
  <c r="L115" i="2" s="1"/>
  <c r="I116" i="2"/>
  <c r="L116" i="2" s="1"/>
  <c r="I117" i="2"/>
  <c r="L117" i="2" s="1"/>
  <c r="I118" i="2"/>
  <c r="L118" i="2" s="1"/>
  <c r="I119" i="2"/>
  <c r="L119" i="2" s="1"/>
  <c r="I120" i="2"/>
  <c r="L120" i="2" s="1"/>
  <c r="I121" i="2"/>
  <c r="L121" i="2" s="1"/>
  <c r="I122" i="2"/>
  <c r="L122" i="2" s="1"/>
  <c r="I123" i="2"/>
  <c r="L123" i="2" s="1"/>
  <c r="I124" i="2"/>
  <c r="L124" i="2" s="1"/>
  <c r="I125" i="2"/>
  <c r="L125" i="2" s="1"/>
  <c r="I126" i="2"/>
  <c r="L126" i="2" s="1"/>
  <c r="I127" i="2"/>
  <c r="L127" i="2" s="1"/>
  <c r="I128" i="2"/>
  <c r="L128" i="2" s="1"/>
  <c r="I129" i="2"/>
  <c r="L129" i="2" s="1"/>
  <c r="I130" i="2"/>
  <c r="L130" i="2" s="1"/>
  <c r="I131" i="2"/>
  <c r="L131" i="2" s="1"/>
  <c r="I132" i="2"/>
  <c r="L132" i="2" s="1"/>
  <c r="I133" i="2"/>
  <c r="L133" i="2" s="1"/>
  <c r="I134" i="2"/>
  <c r="L134" i="2" s="1"/>
  <c r="I135" i="2"/>
  <c r="L135" i="2" s="1"/>
  <c r="I136" i="2"/>
  <c r="L136" i="2" s="1"/>
  <c r="I137" i="2"/>
  <c r="L137" i="2" s="1"/>
  <c r="I138" i="2"/>
  <c r="L138" i="2" s="1"/>
  <c r="I139" i="2"/>
  <c r="L139" i="2" s="1"/>
  <c r="I140" i="2"/>
  <c r="L140" i="2" s="1"/>
  <c r="I141" i="2"/>
  <c r="L141" i="2" s="1"/>
  <c r="I142" i="2"/>
  <c r="L142" i="2" s="1"/>
  <c r="I143" i="2"/>
  <c r="L143" i="2" s="1"/>
  <c r="I144" i="2"/>
  <c r="L144" i="2" s="1"/>
  <c r="I145" i="2"/>
  <c r="L145" i="2" s="1"/>
  <c r="I146" i="2"/>
  <c r="L146" i="2" s="1"/>
  <c r="I147" i="2"/>
  <c r="L147" i="2" s="1"/>
  <c r="I148" i="2"/>
  <c r="L148" i="2" s="1"/>
  <c r="I149" i="2"/>
  <c r="L149" i="2" s="1"/>
  <c r="I150" i="2"/>
  <c r="L150" i="2" s="1"/>
  <c r="I151" i="2"/>
  <c r="L151" i="2" s="1"/>
  <c r="I152" i="2"/>
  <c r="L152" i="2" s="1"/>
  <c r="I153" i="2"/>
  <c r="L153" i="2" s="1"/>
  <c r="I154" i="2"/>
  <c r="L154" i="2" s="1"/>
  <c r="I155" i="2"/>
  <c r="L155" i="2" s="1"/>
  <c r="I156" i="2"/>
  <c r="L156" i="2" s="1"/>
  <c r="I157" i="2"/>
  <c r="L157" i="2" s="1"/>
  <c r="I158" i="2"/>
  <c r="L158" i="2" s="1"/>
  <c r="I159" i="2"/>
  <c r="L159" i="2" s="1"/>
  <c r="I160" i="2"/>
  <c r="L160" i="2" s="1"/>
  <c r="I161" i="2"/>
  <c r="L161" i="2" s="1"/>
  <c r="I162" i="2"/>
  <c r="L162" i="2" s="1"/>
  <c r="I163" i="2"/>
  <c r="L163" i="2" s="1"/>
  <c r="I164" i="2"/>
  <c r="L164" i="2" s="1"/>
  <c r="I165" i="2"/>
  <c r="L165" i="2" s="1"/>
  <c r="I166" i="2"/>
  <c r="L166" i="2" s="1"/>
  <c r="I167" i="2"/>
  <c r="L167" i="2" s="1"/>
  <c r="I168" i="2"/>
  <c r="L168" i="2" s="1"/>
  <c r="I169" i="2"/>
  <c r="L169" i="2" s="1"/>
  <c r="I170" i="2"/>
  <c r="L170" i="2" s="1"/>
  <c r="I171" i="2"/>
  <c r="L171" i="2" s="1"/>
  <c r="I172" i="2"/>
  <c r="L172" i="2" s="1"/>
  <c r="I173" i="2"/>
  <c r="L173" i="2" s="1"/>
  <c r="I174" i="2"/>
  <c r="L174" i="2" s="1"/>
  <c r="I175" i="2"/>
  <c r="L175" i="2" s="1"/>
  <c r="I176" i="2"/>
  <c r="L176" i="2" s="1"/>
  <c r="I177" i="2"/>
  <c r="L177" i="2" s="1"/>
  <c r="I178" i="2"/>
  <c r="L178" i="2" s="1"/>
  <c r="I179" i="2"/>
  <c r="L179" i="2" s="1"/>
  <c r="I180" i="2"/>
  <c r="L180" i="2" s="1"/>
  <c r="I181" i="2"/>
  <c r="L181" i="2" s="1"/>
  <c r="I182" i="2"/>
  <c r="L182" i="2" s="1"/>
  <c r="I183" i="2"/>
  <c r="L183" i="2" s="1"/>
  <c r="I184" i="2"/>
  <c r="L184" i="2" s="1"/>
  <c r="I185" i="2"/>
  <c r="L185" i="2" s="1"/>
  <c r="I186" i="2"/>
  <c r="L186" i="2" s="1"/>
  <c r="I187" i="2"/>
  <c r="L187" i="2" s="1"/>
  <c r="I188" i="2"/>
  <c r="L188" i="2" s="1"/>
  <c r="I189" i="2"/>
  <c r="L189" i="2" s="1"/>
  <c r="I190" i="2"/>
  <c r="L190" i="2" s="1"/>
  <c r="I191" i="2"/>
  <c r="L191" i="2" s="1"/>
  <c r="I192" i="2"/>
  <c r="L192" i="2" s="1"/>
  <c r="I193" i="2"/>
  <c r="L193" i="2" s="1"/>
  <c r="I194" i="2"/>
  <c r="L194" i="2" s="1"/>
  <c r="I195" i="2"/>
  <c r="L195" i="2" s="1"/>
  <c r="I196" i="2"/>
  <c r="L196" i="2" s="1"/>
  <c r="I197" i="2"/>
  <c r="L197" i="2" s="1"/>
  <c r="I198" i="2"/>
  <c r="L198" i="2" s="1"/>
  <c r="I199" i="2"/>
  <c r="L199" i="2" s="1"/>
  <c r="I200" i="2"/>
  <c r="L200" i="2" s="1"/>
  <c r="I201" i="2"/>
  <c r="L201" i="2" s="1"/>
  <c r="I202" i="2"/>
  <c r="L202" i="2" s="1"/>
  <c r="I203" i="2"/>
  <c r="L203" i="2" s="1"/>
  <c r="I204" i="2"/>
  <c r="L204" i="2" s="1"/>
  <c r="I205" i="2"/>
  <c r="L205" i="2" s="1"/>
  <c r="I206" i="2"/>
  <c r="L206" i="2" s="1"/>
  <c r="I207" i="2"/>
  <c r="L207" i="2" s="1"/>
  <c r="I208" i="2"/>
  <c r="L208" i="2" s="1"/>
  <c r="I209" i="2"/>
  <c r="L209" i="2" s="1"/>
  <c r="I210" i="2"/>
  <c r="L210" i="2" s="1"/>
  <c r="I211" i="2"/>
  <c r="L211" i="2" s="1"/>
  <c r="I212" i="2"/>
  <c r="L212" i="2" s="1"/>
  <c r="I213" i="2"/>
  <c r="L213" i="2" s="1"/>
  <c r="I214" i="2"/>
  <c r="L214" i="2" s="1"/>
  <c r="I215" i="2"/>
  <c r="L215" i="2" s="1"/>
  <c r="I216" i="2"/>
  <c r="L216" i="2" s="1"/>
  <c r="I217" i="2"/>
  <c r="L217" i="2" s="1"/>
  <c r="I218" i="2"/>
  <c r="L218" i="2" s="1"/>
  <c r="I219" i="2"/>
  <c r="L219" i="2" s="1"/>
  <c r="I220" i="2"/>
  <c r="L220" i="2" s="1"/>
  <c r="I221" i="2"/>
  <c r="L221" i="2" s="1"/>
  <c r="I222" i="2"/>
  <c r="L222" i="2" s="1"/>
  <c r="I223" i="2"/>
  <c r="L223" i="2" s="1"/>
  <c r="I224" i="2"/>
  <c r="L224" i="2" s="1"/>
  <c r="I225" i="2"/>
  <c r="L225" i="2" s="1"/>
  <c r="I226" i="2"/>
  <c r="L226" i="2" s="1"/>
  <c r="I227" i="2"/>
  <c r="L227" i="2" s="1"/>
  <c r="I228" i="2"/>
  <c r="L228" i="2" s="1"/>
  <c r="I229" i="2"/>
  <c r="L229" i="2" s="1"/>
  <c r="I230" i="2"/>
  <c r="L230" i="2" s="1"/>
  <c r="I231" i="2"/>
  <c r="L231" i="2" s="1"/>
  <c r="I232" i="2"/>
  <c r="L232" i="2" s="1"/>
  <c r="I233" i="2"/>
  <c r="L233" i="2" s="1"/>
  <c r="I234" i="2"/>
  <c r="L234" i="2" s="1"/>
  <c r="I235" i="2"/>
  <c r="L235" i="2" s="1"/>
  <c r="I236" i="2"/>
  <c r="L236" i="2" s="1"/>
  <c r="I237" i="2"/>
  <c r="L237" i="2" s="1"/>
  <c r="I238" i="2"/>
  <c r="L238" i="2" s="1"/>
  <c r="I239" i="2"/>
  <c r="L239" i="2" s="1"/>
  <c r="I240" i="2"/>
  <c r="L240" i="2" s="1"/>
  <c r="I241" i="2"/>
  <c r="L241" i="2" s="1"/>
  <c r="I242" i="2"/>
  <c r="L242" i="2" s="1"/>
  <c r="I243" i="2"/>
  <c r="L243" i="2" s="1"/>
  <c r="I244" i="2"/>
  <c r="L244" i="2" s="1"/>
  <c r="I245" i="2"/>
  <c r="L245" i="2" s="1"/>
  <c r="I246" i="2"/>
  <c r="L246" i="2" s="1"/>
  <c r="I247" i="2"/>
  <c r="L247" i="2" s="1"/>
  <c r="I248" i="2"/>
  <c r="L248" i="2" s="1"/>
  <c r="I249" i="2"/>
  <c r="L249" i="2" s="1"/>
  <c r="I250" i="2"/>
  <c r="L250" i="2" s="1"/>
  <c r="I251" i="2"/>
  <c r="L251" i="2" s="1"/>
  <c r="I252" i="2"/>
  <c r="L252" i="2" s="1"/>
  <c r="I253" i="2"/>
  <c r="L253" i="2" s="1"/>
  <c r="I254" i="2"/>
  <c r="L254" i="2" s="1"/>
  <c r="I255" i="2"/>
  <c r="L255" i="2" s="1"/>
  <c r="I256" i="2"/>
  <c r="L256" i="2" s="1"/>
  <c r="I257" i="2"/>
  <c r="L257" i="2" s="1"/>
  <c r="I258" i="2"/>
  <c r="L258" i="2" s="1"/>
  <c r="I259" i="2"/>
  <c r="L259" i="2" s="1"/>
  <c r="I260" i="2"/>
  <c r="L260" i="2" s="1"/>
  <c r="I261" i="2"/>
  <c r="L261" i="2" s="1"/>
  <c r="I262" i="2"/>
  <c r="L262" i="2" s="1"/>
  <c r="I263" i="2"/>
  <c r="L263" i="2" s="1"/>
  <c r="I264" i="2"/>
  <c r="L264" i="2" s="1"/>
  <c r="I265" i="2"/>
  <c r="L265" i="2" s="1"/>
  <c r="I266" i="2"/>
  <c r="L266" i="2" s="1"/>
  <c r="I267" i="2"/>
  <c r="L267" i="2" s="1"/>
  <c r="I268" i="2"/>
  <c r="L268" i="2" s="1"/>
  <c r="I269" i="2"/>
  <c r="L269" i="2" s="1"/>
  <c r="I270" i="2"/>
  <c r="L270" i="2" s="1"/>
  <c r="I271" i="2"/>
  <c r="L271" i="2" s="1"/>
  <c r="I272" i="2"/>
  <c r="L272" i="2" s="1"/>
  <c r="I273" i="2"/>
  <c r="L273" i="2" s="1"/>
  <c r="I274" i="2"/>
  <c r="L274" i="2" s="1"/>
  <c r="I275" i="2"/>
  <c r="L275" i="2" s="1"/>
  <c r="I276" i="2"/>
  <c r="L276" i="2" s="1"/>
  <c r="I277" i="2"/>
  <c r="L277" i="2" s="1"/>
  <c r="I278" i="2"/>
  <c r="L278" i="2" s="1"/>
  <c r="I279" i="2"/>
  <c r="L279" i="2" s="1"/>
  <c r="I280" i="2"/>
  <c r="L280" i="2" s="1"/>
  <c r="I281" i="2"/>
  <c r="L281" i="2" s="1"/>
  <c r="I282" i="2"/>
  <c r="L282" i="2" s="1"/>
  <c r="I283" i="2"/>
  <c r="L283" i="2" s="1"/>
  <c r="I284" i="2"/>
  <c r="L284" i="2" s="1"/>
  <c r="I285" i="2"/>
  <c r="L285" i="2" s="1"/>
  <c r="I286" i="2"/>
  <c r="L286" i="2" s="1"/>
  <c r="I287" i="2"/>
  <c r="L287" i="2" s="1"/>
  <c r="I288" i="2"/>
  <c r="L288" i="2" s="1"/>
  <c r="I289" i="2"/>
  <c r="L289" i="2" s="1"/>
  <c r="I290" i="2"/>
  <c r="L290" i="2" s="1"/>
  <c r="I291" i="2"/>
  <c r="L291" i="2" s="1"/>
  <c r="I292" i="2"/>
  <c r="L292" i="2" s="1"/>
  <c r="I293" i="2"/>
  <c r="L293" i="2" s="1"/>
  <c r="I294" i="2"/>
  <c r="L294" i="2" s="1"/>
  <c r="I295" i="2"/>
  <c r="L295" i="2" s="1"/>
  <c r="I296" i="2"/>
  <c r="L296" i="2" s="1"/>
  <c r="I297" i="2"/>
  <c r="L297" i="2" s="1"/>
  <c r="I298" i="2"/>
  <c r="L298" i="2" s="1"/>
  <c r="I299" i="2"/>
  <c r="L299" i="2" s="1"/>
  <c r="I300" i="2"/>
  <c r="L300" i="2" s="1"/>
  <c r="I301" i="2"/>
  <c r="L301" i="2" s="1"/>
  <c r="I302" i="2"/>
  <c r="L302" i="2" s="1"/>
  <c r="I303" i="2"/>
  <c r="L303" i="2" s="1"/>
  <c r="I304" i="2"/>
  <c r="L304" i="2" s="1"/>
  <c r="I305" i="2"/>
  <c r="L305" i="2" s="1"/>
  <c r="I306" i="2"/>
  <c r="L306" i="2" s="1"/>
  <c r="I307" i="2"/>
  <c r="L307" i="2" s="1"/>
  <c r="I308" i="2"/>
  <c r="L308" i="2" s="1"/>
  <c r="I309" i="2"/>
  <c r="L309" i="2" s="1"/>
  <c r="I310" i="2"/>
  <c r="L310" i="2" s="1"/>
  <c r="I311" i="2"/>
  <c r="L311" i="2" s="1"/>
  <c r="I312" i="2"/>
  <c r="L312" i="2" s="1"/>
  <c r="I313" i="2"/>
  <c r="L313" i="2" s="1"/>
  <c r="I314" i="2"/>
  <c r="L314" i="2" s="1"/>
  <c r="I315" i="2"/>
  <c r="L315" i="2" s="1"/>
  <c r="I316" i="2"/>
  <c r="L316" i="2" s="1"/>
  <c r="I317" i="2"/>
  <c r="L317" i="2" s="1"/>
  <c r="I318" i="2"/>
  <c r="L318" i="2" s="1"/>
  <c r="I319" i="2"/>
  <c r="L319" i="2" s="1"/>
  <c r="I320" i="2"/>
  <c r="L320" i="2" s="1"/>
  <c r="I321" i="2"/>
  <c r="L321" i="2" s="1"/>
  <c r="I322" i="2"/>
  <c r="L322" i="2" s="1"/>
  <c r="I323" i="2"/>
  <c r="L323" i="2" s="1"/>
  <c r="I324" i="2"/>
  <c r="L324" i="2" s="1"/>
  <c r="I325" i="2"/>
  <c r="L325" i="2" s="1"/>
  <c r="I326" i="2"/>
  <c r="L326" i="2" s="1"/>
  <c r="I327" i="2"/>
  <c r="L327" i="2" s="1"/>
  <c r="I328" i="2"/>
  <c r="L328" i="2" s="1"/>
  <c r="I329" i="2"/>
  <c r="L329" i="2" s="1"/>
  <c r="I330" i="2"/>
  <c r="L330" i="2" s="1"/>
  <c r="I331" i="2"/>
  <c r="L331" i="2" s="1"/>
  <c r="I332" i="2"/>
  <c r="L332" i="2" s="1"/>
  <c r="I333" i="2"/>
  <c r="L333" i="2" s="1"/>
  <c r="I334" i="2"/>
  <c r="L334" i="2" s="1"/>
  <c r="I335" i="2"/>
  <c r="L335" i="2" s="1"/>
  <c r="I336" i="2"/>
  <c r="L336" i="2" s="1"/>
  <c r="I337" i="2"/>
  <c r="L337" i="2" s="1"/>
  <c r="I338" i="2"/>
  <c r="L338" i="2" s="1"/>
  <c r="I339" i="2"/>
  <c r="L339" i="2" s="1"/>
  <c r="I340" i="2"/>
  <c r="L340" i="2" s="1"/>
  <c r="I341" i="2"/>
  <c r="L341" i="2" s="1"/>
  <c r="I342" i="2"/>
  <c r="L342" i="2" s="1"/>
  <c r="I343" i="2"/>
  <c r="L343" i="2" s="1"/>
  <c r="I344" i="2"/>
  <c r="L344" i="2" s="1"/>
  <c r="I345" i="2"/>
  <c r="L345" i="2" s="1"/>
  <c r="I346" i="2"/>
  <c r="L346" i="2" s="1"/>
  <c r="I347" i="2"/>
  <c r="L347" i="2" s="1"/>
  <c r="I348" i="2"/>
  <c r="L348" i="2" s="1"/>
  <c r="I349" i="2"/>
  <c r="L349" i="2" s="1"/>
  <c r="I350" i="2"/>
  <c r="L350" i="2" s="1"/>
  <c r="I351" i="2"/>
  <c r="L351" i="2" s="1"/>
  <c r="I352" i="2"/>
  <c r="L352" i="2" s="1"/>
  <c r="I353" i="2"/>
  <c r="L353" i="2" s="1"/>
  <c r="I354" i="2"/>
  <c r="L354" i="2" s="1"/>
  <c r="I355" i="2"/>
  <c r="L355" i="2" s="1"/>
  <c r="I356" i="2"/>
  <c r="L356" i="2" s="1"/>
  <c r="I357" i="2"/>
  <c r="L357" i="2" s="1"/>
  <c r="I358" i="2"/>
  <c r="L358" i="2" s="1"/>
  <c r="I359" i="2"/>
  <c r="L359" i="2" s="1"/>
  <c r="I360" i="2"/>
  <c r="L360" i="2" s="1"/>
  <c r="I361" i="2"/>
  <c r="L361" i="2" s="1"/>
  <c r="I362" i="2"/>
  <c r="L362" i="2" s="1"/>
  <c r="I363" i="2"/>
  <c r="L363" i="2" s="1"/>
  <c r="I364" i="2"/>
  <c r="L364" i="2" s="1"/>
  <c r="I365" i="2"/>
  <c r="L365" i="2" s="1"/>
  <c r="I366" i="2"/>
  <c r="L366" i="2" s="1"/>
  <c r="I2" i="2"/>
  <c r="L2" i="2" s="1"/>
  <c r="C62" i="1"/>
  <c r="C63" i="1"/>
  <c r="C64" i="1"/>
  <c r="C65" i="1"/>
  <c r="C66" i="1"/>
  <c r="N364" i="2" l="1"/>
  <c r="N348" i="2"/>
  <c r="N340" i="2"/>
  <c r="N332" i="2"/>
  <c r="N316" i="2"/>
  <c r="N308" i="2"/>
  <c r="N300" i="2"/>
  <c r="N284" i="2"/>
  <c r="N276" i="2"/>
  <c r="N268" i="2"/>
  <c r="N252" i="2"/>
  <c r="N244" i="2"/>
  <c r="N236" i="2"/>
  <c r="N220" i="2"/>
  <c r="N212" i="2"/>
  <c r="N204" i="2"/>
  <c r="N188" i="2"/>
  <c r="N180" i="2"/>
  <c r="N172" i="2"/>
  <c r="N156" i="2"/>
  <c r="N148" i="2"/>
  <c r="N140" i="2"/>
  <c r="N124" i="2"/>
  <c r="N116" i="2"/>
  <c r="N108" i="2"/>
  <c r="N92" i="2"/>
  <c r="N84" i="2"/>
  <c r="N76" i="2"/>
  <c r="N60" i="2"/>
  <c r="N52" i="2"/>
  <c r="N44" i="2"/>
  <c r="N28" i="2"/>
  <c r="N20" i="2"/>
  <c r="N12" i="2"/>
  <c r="N358" i="2"/>
  <c r="N350" i="2"/>
  <c r="N342" i="2"/>
  <c r="N326" i="2"/>
  <c r="N318" i="2"/>
  <c r="N310" i="2"/>
  <c r="N294" i="2"/>
  <c r="N286" i="2"/>
  <c r="N278" i="2"/>
  <c r="N262" i="2"/>
  <c r="N254" i="2"/>
  <c r="N246" i="2"/>
  <c r="N230" i="2"/>
  <c r="N222" i="2"/>
  <c r="N214" i="2"/>
  <c r="N198" i="2"/>
  <c r="N190" i="2"/>
  <c r="N182" i="2"/>
  <c r="N166" i="2"/>
  <c r="N158" i="2"/>
  <c r="N150" i="2"/>
  <c r="N134" i="2"/>
  <c r="N126" i="2"/>
  <c r="N118" i="2"/>
  <c r="N110" i="2"/>
  <c r="N102" i="2"/>
  <c r="N94" i="2"/>
  <c r="N86" i="2"/>
  <c r="N70" i="2"/>
  <c r="N62" i="2"/>
  <c r="N54" i="2"/>
  <c r="N38" i="2"/>
  <c r="N30" i="2"/>
  <c r="N22" i="2"/>
  <c r="N6" i="2"/>
  <c r="N24" i="2"/>
  <c r="N2" i="2"/>
  <c r="N359" i="2"/>
  <c r="N351" i="2"/>
  <c r="N343" i="2"/>
  <c r="N335" i="2"/>
  <c r="N327" i="2"/>
  <c r="N319" i="2"/>
  <c r="N311" i="2"/>
  <c r="N303" i="2"/>
  <c r="N295" i="2"/>
  <c r="N287" i="2"/>
  <c r="N279" i="2"/>
  <c r="N271" i="2"/>
  <c r="N263" i="2"/>
  <c r="N255" i="2"/>
  <c r="N247" i="2"/>
  <c r="N239" i="2"/>
  <c r="N231" i="2"/>
  <c r="N223" i="2"/>
  <c r="N365" i="2"/>
  <c r="N325" i="2"/>
  <c r="N285" i="2"/>
  <c r="N237" i="2"/>
  <c r="N197" i="2"/>
  <c r="N157" i="2"/>
  <c r="N117" i="2"/>
  <c r="N77" i="2"/>
  <c r="N45" i="2"/>
  <c r="N21" i="2"/>
  <c r="N13" i="2"/>
  <c r="N5" i="2"/>
  <c r="N333" i="2"/>
  <c r="N293" i="2"/>
  <c r="N253" i="2"/>
  <c r="N205" i="2"/>
  <c r="N165" i="2"/>
  <c r="N125" i="2"/>
  <c r="N85" i="2"/>
  <c r="N37" i="2"/>
  <c r="N349" i="2"/>
  <c r="N309" i="2"/>
  <c r="N269" i="2"/>
  <c r="N229" i="2"/>
  <c r="N189" i="2"/>
  <c r="N133" i="2"/>
  <c r="N93" i="2"/>
  <c r="N53" i="2"/>
  <c r="N344" i="2"/>
  <c r="N312" i="2"/>
  <c r="N280" i="2"/>
  <c r="N248" i="2"/>
  <c r="N184" i="2"/>
  <c r="N120" i="2"/>
  <c r="N88" i="2"/>
  <c r="N56" i="2"/>
  <c r="N341" i="2"/>
  <c r="N301" i="2"/>
  <c r="N261" i="2"/>
  <c r="N213" i="2"/>
  <c r="N173" i="2"/>
  <c r="N141" i="2"/>
  <c r="N109" i="2"/>
  <c r="N69" i="2"/>
  <c r="N29" i="2"/>
  <c r="N357" i="2"/>
  <c r="N317" i="2"/>
  <c r="N277" i="2"/>
  <c r="N245" i="2"/>
  <c r="N221" i="2"/>
  <c r="N181" i="2"/>
  <c r="N149" i="2"/>
  <c r="N101" i="2"/>
  <c r="N61" i="2"/>
  <c r="N216" i="2"/>
  <c r="N152" i="2"/>
  <c r="N366" i="2"/>
  <c r="N334" i="2"/>
  <c r="N302" i="2"/>
  <c r="N270" i="2"/>
  <c r="N238" i="2"/>
  <c r="N206" i="2"/>
  <c r="N174" i="2"/>
  <c r="N142" i="2"/>
  <c r="N78" i="2"/>
  <c r="N46" i="2"/>
  <c r="N14" i="2"/>
  <c r="N360" i="2"/>
  <c r="N352" i="2"/>
  <c r="N336" i="2"/>
  <c r="N328" i="2"/>
  <c r="N320" i="2"/>
  <c r="N304" i="2"/>
  <c r="N296" i="2"/>
  <c r="N288" i="2"/>
  <c r="N272" i="2"/>
  <c r="N264" i="2"/>
  <c r="N256" i="2"/>
  <c r="N240" i="2"/>
  <c r="N232" i="2"/>
  <c r="N224" i="2"/>
  <c r="N208" i="2"/>
  <c r="N200" i="2"/>
  <c r="N192" i="2"/>
  <c r="N176" i="2"/>
  <c r="N168" i="2"/>
  <c r="N160" i="2"/>
  <c r="N144" i="2"/>
  <c r="N136" i="2"/>
  <c r="N128" i="2"/>
  <c r="N112" i="2"/>
  <c r="N104" i="2"/>
  <c r="N96" i="2"/>
  <c r="N80" i="2"/>
  <c r="N72" i="2"/>
  <c r="N64" i="2"/>
  <c r="N48" i="2"/>
  <c r="N40" i="2"/>
  <c r="N32" i="2"/>
  <c r="N16" i="2"/>
  <c r="N8" i="2"/>
  <c r="N215" i="2"/>
  <c r="N207" i="2"/>
  <c r="N199" i="2"/>
  <c r="N191" i="2"/>
  <c r="N183" i="2"/>
  <c r="N175" i="2"/>
  <c r="N167" i="2"/>
  <c r="N159" i="2"/>
  <c r="N151" i="2"/>
  <c r="N143" i="2"/>
  <c r="N135" i="2"/>
  <c r="N127" i="2"/>
  <c r="N119" i="2"/>
  <c r="N111" i="2"/>
  <c r="N103" i="2"/>
  <c r="N95" i="2"/>
  <c r="N87" i="2"/>
  <c r="N79" i="2"/>
  <c r="N71" i="2"/>
  <c r="N63" i="2"/>
  <c r="N55" i="2"/>
  <c r="N47" i="2"/>
  <c r="N39" i="2"/>
  <c r="N31" i="2"/>
  <c r="N23" i="2"/>
  <c r="N15" i="2"/>
  <c r="N7" i="2"/>
  <c r="N356" i="2"/>
  <c r="N324" i="2"/>
  <c r="N292" i="2"/>
  <c r="N260" i="2"/>
  <c r="N228" i="2"/>
  <c r="N196" i="2"/>
  <c r="N164" i="2"/>
  <c r="N132" i="2"/>
  <c r="N100" i="2"/>
  <c r="N68" i="2"/>
  <c r="N36" i="2"/>
  <c r="N4" i="2"/>
  <c r="N362" i="2"/>
  <c r="N330" i="2"/>
  <c r="N322" i="2"/>
  <c r="N314" i="2"/>
  <c r="N306" i="2"/>
  <c r="N298" i="2"/>
  <c r="N290" i="2"/>
  <c r="N282" i="2"/>
  <c r="N274" i="2"/>
  <c r="N266" i="2"/>
  <c r="N258" i="2"/>
  <c r="N250" i="2"/>
  <c r="N242" i="2"/>
  <c r="N234" i="2"/>
  <c r="N226" i="2"/>
  <c r="N218" i="2"/>
  <c r="N210" i="2"/>
  <c r="N202" i="2"/>
  <c r="N194" i="2"/>
  <c r="N186" i="2"/>
  <c r="N178" i="2"/>
  <c r="N170" i="2"/>
  <c r="N162" i="2"/>
  <c r="N154" i="2"/>
  <c r="N146" i="2"/>
  <c r="N138" i="2"/>
  <c r="N130" i="2"/>
  <c r="N122" i="2"/>
  <c r="N114" i="2"/>
  <c r="N106" i="2"/>
  <c r="N98" i="2"/>
  <c r="N90" i="2"/>
  <c r="N82" i="2"/>
  <c r="N74" i="2"/>
  <c r="N66" i="2"/>
  <c r="N58" i="2"/>
  <c r="N50" i="2"/>
  <c r="N42" i="2"/>
  <c r="N34" i="2"/>
  <c r="N26" i="2"/>
  <c r="N18" i="2"/>
  <c r="N10" i="2"/>
  <c r="N346" i="2"/>
  <c r="N338" i="2"/>
  <c r="N354" i="2"/>
  <c r="N321" i="2"/>
  <c r="N257" i="2"/>
  <c r="N193" i="2"/>
  <c r="N363" i="2"/>
  <c r="N355" i="2"/>
  <c r="N347" i="2"/>
  <c r="N339" i="2"/>
  <c r="N331" i="2"/>
  <c r="N323" i="2"/>
  <c r="N315" i="2"/>
  <c r="N307" i="2"/>
  <c r="N299" i="2"/>
  <c r="N291" i="2"/>
  <c r="N283" i="2"/>
  <c r="N275" i="2"/>
  <c r="N267" i="2"/>
  <c r="N259" i="2"/>
  <c r="N251" i="2"/>
  <c r="N243" i="2"/>
  <c r="N235" i="2"/>
  <c r="N227" i="2"/>
  <c r="N219" i="2"/>
  <c r="N211" i="2"/>
  <c r="N203" i="2"/>
  <c r="N195" i="2"/>
  <c r="N187" i="2"/>
  <c r="N179" i="2"/>
  <c r="N171" i="2"/>
  <c r="N163" i="2"/>
  <c r="N155" i="2"/>
  <c r="N147" i="2"/>
  <c r="N139" i="2"/>
  <c r="N131" i="2"/>
  <c r="N123" i="2"/>
  <c r="N115" i="2"/>
  <c r="N107" i="2"/>
  <c r="N99" i="2"/>
  <c r="N91" i="2"/>
  <c r="N83" i="2"/>
  <c r="N75" i="2"/>
  <c r="N67" i="2"/>
  <c r="N59" i="2"/>
  <c r="N51" i="2"/>
  <c r="N313" i="2"/>
  <c r="N249" i="2"/>
  <c r="N185" i="2"/>
  <c r="N305" i="2"/>
  <c r="N241" i="2"/>
  <c r="N177" i="2"/>
  <c r="N361" i="2"/>
  <c r="N297" i="2"/>
  <c r="N233" i="2"/>
  <c r="N169" i="2"/>
  <c r="N353" i="2"/>
  <c r="N289" i="2"/>
  <c r="N225" i="2"/>
  <c r="N345" i="2"/>
  <c r="N281" i="2"/>
  <c r="N217" i="2"/>
  <c r="N337" i="2"/>
  <c r="N273" i="2"/>
  <c r="N209" i="2"/>
  <c r="N329" i="2"/>
  <c r="N265" i="2"/>
  <c r="N201" i="2"/>
  <c r="N153" i="2"/>
  <c r="N97" i="2"/>
  <c r="N73" i="2"/>
  <c r="N9" i="2"/>
  <c r="N161" i="2"/>
  <c r="N105" i="2"/>
  <c r="N65" i="2"/>
  <c r="N17" i="2"/>
  <c r="N129" i="2"/>
  <c r="N49" i="2"/>
  <c r="N121" i="2"/>
  <c r="N25" i="2"/>
  <c r="N145" i="2"/>
  <c r="N89" i="2"/>
  <c r="N41" i="2"/>
  <c r="N137" i="2"/>
  <c r="N81" i="2"/>
  <c r="N33" i="2"/>
  <c r="N113" i="2"/>
  <c r="N57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C53" i="1" l="1"/>
  <c r="C54" i="1"/>
  <c r="C55" i="1"/>
  <c r="C56" i="1"/>
  <c r="C57" i="1"/>
  <c r="C58" i="1"/>
  <c r="C59" i="1"/>
  <c r="C60" i="1"/>
  <c r="C61" i="1"/>
  <c r="E53" i="1" l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C32" i="1"/>
  <c r="E32" i="1" s="1"/>
  <c r="C33" i="1"/>
  <c r="E33" i="1" s="1"/>
  <c r="C34" i="1"/>
  <c r="E34" i="1" s="1"/>
  <c r="C35" i="1"/>
  <c r="E35" i="1" s="1"/>
  <c r="C36" i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C31" i="1"/>
  <c r="E44" i="1"/>
  <c r="E52" i="1"/>
  <c r="E36" i="1"/>
  <c r="F50" i="1" l="1"/>
  <c r="I50" i="1"/>
  <c r="F42" i="1"/>
  <c r="I42" i="1"/>
  <c r="F34" i="1"/>
  <c r="I34" i="1"/>
  <c r="F67" i="1"/>
  <c r="I67" i="1"/>
  <c r="F59" i="1"/>
  <c r="I59" i="1"/>
  <c r="F60" i="1"/>
  <c r="I60" i="1"/>
  <c r="F49" i="1"/>
  <c r="I49" i="1"/>
  <c r="F41" i="1"/>
  <c r="I41" i="1"/>
  <c r="F33" i="1"/>
  <c r="I33" i="1"/>
  <c r="F58" i="1"/>
  <c r="I58" i="1"/>
  <c r="F51" i="1"/>
  <c r="I51" i="1"/>
  <c r="F36" i="1"/>
  <c r="I36" i="1"/>
  <c r="F48" i="1"/>
  <c r="I48" i="1"/>
  <c r="F40" i="1"/>
  <c r="I40" i="1"/>
  <c r="F32" i="1"/>
  <c r="I32" i="1"/>
  <c r="F73" i="1"/>
  <c r="I73" i="1"/>
  <c r="F57" i="1"/>
  <c r="I57" i="1"/>
  <c r="F47" i="1"/>
  <c r="I47" i="1"/>
  <c r="F39" i="1"/>
  <c r="I39" i="1"/>
  <c r="F72" i="1"/>
  <c r="I72" i="1"/>
  <c r="F56" i="1"/>
  <c r="I56" i="1"/>
  <c r="F68" i="1"/>
  <c r="I68" i="1"/>
  <c r="F44" i="1"/>
  <c r="I44" i="1"/>
  <c r="F38" i="1"/>
  <c r="I38" i="1"/>
  <c r="F71" i="1"/>
  <c r="I71" i="1"/>
  <c r="F55" i="1"/>
  <c r="I55" i="1"/>
  <c r="F43" i="1"/>
  <c r="I43" i="1"/>
  <c r="F37" i="1"/>
  <c r="I37" i="1"/>
  <c r="F46" i="1"/>
  <c r="I46" i="1"/>
  <c r="F70" i="1"/>
  <c r="I70" i="1"/>
  <c r="F54" i="1"/>
  <c r="I54" i="1"/>
  <c r="F35" i="1"/>
  <c r="I35" i="1"/>
  <c r="F52" i="1"/>
  <c r="I52" i="1"/>
  <c r="F45" i="1"/>
  <c r="I45" i="1"/>
  <c r="F69" i="1"/>
  <c r="I69" i="1"/>
  <c r="F61" i="1"/>
  <c r="I61" i="1"/>
  <c r="F53" i="1"/>
  <c r="I53" i="1"/>
  <c r="F66" i="1"/>
  <c r="I66" i="1"/>
  <c r="F65" i="1"/>
  <c r="I65" i="1"/>
  <c r="F64" i="1"/>
  <c r="I64" i="1"/>
  <c r="F62" i="1"/>
  <c r="I62" i="1"/>
  <c r="F63" i="1"/>
  <c r="I63" i="1"/>
  <c r="L14" i="1"/>
  <c r="L13" i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E31" i="1"/>
  <c r="F24" i="1" l="1"/>
  <c r="I24" i="1"/>
  <c r="F23" i="1"/>
  <c r="I23" i="1"/>
  <c r="F31" i="1"/>
  <c r="I31" i="1"/>
  <c r="F30" i="1"/>
  <c r="I30" i="1"/>
  <c r="F27" i="1"/>
  <c r="I27" i="1"/>
  <c r="F28" i="1"/>
  <c r="I28" i="1"/>
  <c r="F26" i="1"/>
  <c r="I26" i="1"/>
  <c r="F29" i="1"/>
  <c r="I29" i="1"/>
  <c r="F25" i="1"/>
  <c r="I25" i="1"/>
  <c r="C3" i="1"/>
  <c r="E3" i="1" s="1"/>
  <c r="I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I9" i="1" s="1"/>
  <c r="C10" i="1"/>
  <c r="E10" i="1" s="1"/>
  <c r="I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" i="1"/>
  <c r="E2" i="1" s="1"/>
  <c r="F15" i="1" l="1"/>
  <c r="I15" i="1"/>
  <c r="F7" i="1"/>
  <c r="I7" i="1"/>
  <c r="F6" i="1"/>
  <c r="I6" i="1"/>
  <c r="F5" i="1"/>
  <c r="I5" i="1"/>
  <c r="F8" i="1"/>
  <c r="I8" i="1"/>
  <c r="F14" i="1"/>
  <c r="I14" i="1"/>
  <c r="F12" i="1"/>
  <c r="I12" i="1"/>
  <c r="F4" i="1"/>
  <c r="I4" i="1"/>
  <c r="F2" i="1"/>
  <c r="I2" i="1"/>
  <c r="F13" i="1"/>
  <c r="I13" i="1"/>
  <c r="F11" i="1"/>
  <c r="I11" i="1"/>
  <c r="F16" i="1"/>
  <c r="I16" i="1"/>
  <c r="F22" i="1"/>
  <c r="I22" i="1"/>
  <c r="F20" i="1"/>
  <c r="I20" i="1"/>
  <c r="F21" i="1"/>
  <c r="I21" i="1"/>
  <c r="F19" i="1"/>
  <c r="I19" i="1"/>
  <c r="F18" i="1"/>
  <c r="I18" i="1"/>
  <c r="F17" i="1"/>
  <c r="I17" i="1"/>
  <c r="F10" i="1"/>
  <c r="F9" i="1"/>
  <c r="F3" i="1"/>
  <c r="L12" i="1" l="1"/>
</calcChain>
</file>

<file path=xl/sharedStrings.xml><?xml version="1.0" encoding="utf-8"?>
<sst xmlns="http://schemas.openxmlformats.org/spreadsheetml/2006/main" count="104" uniqueCount="54">
  <si>
    <t>TT-UT</t>
  </si>
  <si>
    <t>Calculated</t>
  </si>
  <si>
    <t>Year</t>
  </si>
  <si>
    <t>Month</t>
  </si>
  <si>
    <t>YEAR Fraction</t>
  </si>
  <si>
    <t>Value</t>
  </si>
  <si>
    <t>Paameter</t>
  </si>
  <si>
    <t>X</t>
  </si>
  <si>
    <t>X Squared</t>
  </si>
  <si>
    <t>C</t>
  </si>
  <si>
    <t>Error</t>
  </si>
  <si>
    <t>Mean Error</t>
  </si>
  <si>
    <t>Actual values included in the curve fitting</t>
  </si>
  <si>
    <t>Predicted values included in the curve fitting</t>
  </si>
  <si>
    <t>Predicted values omitted from the curve fit</t>
  </si>
  <si>
    <t>Actual</t>
  </si>
  <si>
    <t>Predicted</t>
  </si>
  <si>
    <t>Long term</t>
  </si>
  <si>
    <t>Leap Secs</t>
  </si>
  <si>
    <t>TT-UTC</t>
  </si>
  <si>
    <t>Historic values from: http://maia.usno.navy.mil/ser7/deltat.data</t>
  </si>
  <si>
    <t xml:space="preserve">Predictions from: http://maia.usno.navy.mil/ser7/deltat.preds </t>
  </si>
  <si>
    <t>MJD</t>
  </si>
  <si>
    <t>x(arcsec)</t>
  </si>
  <si>
    <t>y(arcsec)</t>
  </si>
  <si>
    <t>UT1-UTC(sec)</t>
  </si>
  <si>
    <t>DeltaUT = UT1 - UTC</t>
  </si>
  <si>
    <t>DeltaT = TT - UT1</t>
  </si>
  <si>
    <t>UT1 = DeltaUT + UTC</t>
  </si>
  <si>
    <t>TT = UTC + LeapSeconds + 32.184</t>
  </si>
  <si>
    <t>DeltaT = UTC + LeapSeconds + 32.184 - DeltaUT - UTC</t>
  </si>
  <si>
    <t>DeltaT = LeapSeconds + 32.184 - DeltaUT</t>
  </si>
  <si>
    <t>Day</t>
  </si>
  <si>
    <t>TT - UTC</t>
  </si>
  <si>
    <t>LeapSeconds</t>
  </si>
  <si>
    <t>DeltaT</t>
  </si>
  <si>
    <t>Formulae</t>
  </si>
  <si>
    <t>#</t>
  </si>
  <si>
    <t>Year Fraction</t>
  </si>
  <si>
    <t>Prediction</t>
  </si>
  <si>
    <t>Difference</t>
  </si>
  <si>
    <t>y = 0.0024855297566049x3 - 15.0681141702439000x2 + 30449.6474712130000000x - 20511035.5077593000000000</t>
  </si>
  <si>
    <t xml:space="preserve">Data on this tab is from ser7.dat from here: ftp://maia.usno.navy.mil/ser7/ </t>
  </si>
  <si>
    <t>ser7.dat - The weekly IERS Bulletin A contains the IERS rapid   service and predictions of Earth orientation parameters.</t>
  </si>
  <si>
    <t>R² = 0.9934606083320520</t>
  </si>
  <si>
    <t>y = 0.0561136268952396x3 - 339.4848886967840000x2 + 684622.1970802420000000x - 460214035.4169180000000000</t>
  </si>
  <si>
    <t>x3</t>
  </si>
  <si>
    <t>x2</t>
  </si>
  <si>
    <t>x</t>
  </si>
  <si>
    <t>Quadratic coefficients for best fit curve</t>
  </si>
  <si>
    <t>Coefficients for best fit curve</t>
  </si>
  <si>
    <t>x4</t>
  </si>
  <si>
    <r>
      <t>y = 5.26391114738186E-11x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- 1.24987447353606E-05x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+ 1.11289535175570E+00x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- 4.40411402447551E+04x + 6.53571203426710E+08</t>
    </r>
  </si>
  <si>
    <t>R² = 8.27502025144038E-01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</si>
</sst>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"/>
    <numFmt numFmtId="167" formatCode="0.000_ ;[Red]\-0.000\ "/>
    <numFmt numFmtId="168" formatCode="0.0000000000000000E+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000000"/>
      <name val="Arial Unicode MS"/>
      <family val="2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9">
    <xf numFmtId="0" fontId="0" fillId="0" borderId="0" xfId="0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0" xfId="0" applyFont="1" applyBorder="1"/>
    <xf numFmtId="164" fontId="0" fillId="0" borderId="0" xfId="0" applyNumberFormat="1"/>
    <xf numFmtId="2" fontId="0" fillId="0" borderId="0" xfId="0" applyNumberFormat="1"/>
    <xf numFmtId="0" fontId="6" fillId="2" borderId="0" xfId="6"/>
    <xf numFmtId="164" fontId="6" fillId="2" borderId="0" xfId="6" applyNumberFormat="1"/>
    <xf numFmtId="2" fontId="6" fillId="2" borderId="0" xfId="6" applyNumberFormat="1"/>
    <xf numFmtId="0" fontId="7" fillId="3" borderId="0" xfId="7"/>
    <xf numFmtId="164" fontId="7" fillId="3" borderId="0" xfId="7" applyNumberFormat="1"/>
    <xf numFmtId="2" fontId="7" fillId="3" borderId="0" xfId="7" applyNumberFormat="1"/>
    <xf numFmtId="0" fontId="8" fillId="4" borderId="0" xfId="8"/>
    <xf numFmtId="164" fontId="8" fillId="4" borderId="0" xfId="8" applyNumberFormat="1"/>
    <xf numFmtId="2" fontId="8" fillId="4" borderId="0" xfId="8" applyNumberFormat="1"/>
    <xf numFmtId="2" fontId="0" fillId="0" borderId="15" xfId="0" applyNumberFormat="1" applyBorder="1"/>
    <xf numFmtId="0" fontId="0" fillId="0" borderId="15" xfId="0" applyBorder="1"/>
    <xf numFmtId="0" fontId="0" fillId="0" borderId="17" xfId="0" applyBorder="1"/>
    <xf numFmtId="4" fontId="0" fillId="0" borderId="16" xfId="0" applyNumberFormat="1" applyBorder="1"/>
    <xf numFmtId="0" fontId="0" fillId="0" borderId="0" xfId="0" applyBorder="1"/>
    <xf numFmtId="0" fontId="6" fillId="2" borderId="14" xfId="6" applyBorder="1" applyAlignment="1">
      <alignment horizontal="right"/>
    </xf>
    <xf numFmtId="0" fontId="8" fillId="4" borderId="11" xfId="8" applyBorder="1" applyAlignment="1">
      <alignment horizontal="right"/>
    </xf>
    <xf numFmtId="0" fontId="7" fillId="3" borderId="12" xfId="7" applyBorder="1"/>
    <xf numFmtId="2" fontId="0" fillId="0" borderId="17" xfId="0" applyNumberFormat="1" applyBorder="1"/>
    <xf numFmtId="0" fontId="0" fillId="0" borderId="16" xfId="0" applyBorder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7" fillId="0" borderId="0" xfId="7" applyNumberFormat="1" applyFill="1"/>
    <xf numFmtId="2" fontId="0" fillId="0" borderId="0" xfId="0" applyNumberFormat="1" applyFill="1"/>
    <xf numFmtId="2" fontId="18" fillId="33" borderId="0" xfId="6" applyNumberFormat="1" applyFont="1" applyFill="1"/>
    <xf numFmtId="2" fontId="18" fillId="34" borderId="0" xfId="6" applyNumberFormat="1" applyFont="1" applyFill="1"/>
    <xf numFmtId="2" fontId="18" fillId="35" borderId="0" xfId="6" applyNumberFormat="1" applyFont="1" applyFill="1"/>
    <xf numFmtId="2" fontId="18" fillId="36" borderId="0" xfId="8" applyNumberFormat="1" applyFont="1" applyFill="1"/>
    <xf numFmtId="2" fontId="18" fillId="36" borderId="0" xfId="6" applyNumberFormat="1" applyFont="1" applyFill="1"/>
    <xf numFmtId="0" fontId="16" fillId="0" borderId="0" xfId="0" applyFont="1"/>
    <xf numFmtId="0" fontId="19" fillId="0" borderId="0" xfId="0" applyFont="1"/>
    <xf numFmtId="1" fontId="0" fillId="0" borderId="0" xfId="0" applyNumberFormat="1"/>
    <xf numFmtId="165" fontId="0" fillId="0" borderId="0" xfId="0" applyNumberFormat="1"/>
    <xf numFmtId="1" fontId="0" fillId="0" borderId="0" xfId="0" applyNumberFormat="1" applyFill="1"/>
    <xf numFmtId="166" fontId="0" fillId="0" borderId="0" xfId="0" applyNumberFormat="1"/>
    <xf numFmtId="1" fontId="16" fillId="0" borderId="0" xfId="0" applyNumberFormat="1" applyFont="1"/>
    <xf numFmtId="165" fontId="16" fillId="0" borderId="0" xfId="0" applyNumberFormat="1" applyFont="1"/>
    <xf numFmtId="2" fontId="16" fillId="0" borderId="0" xfId="0" applyNumberFormat="1" applyFont="1"/>
    <xf numFmtId="164" fontId="16" fillId="0" borderId="0" xfId="0" applyNumberFormat="1" applyFont="1"/>
    <xf numFmtId="2" fontId="16" fillId="0" borderId="0" xfId="0" applyNumberFormat="1" applyFont="1" applyFill="1"/>
    <xf numFmtId="0" fontId="20" fillId="0" borderId="0" xfId="0" applyFont="1" applyAlignment="1">
      <alignment vertical="center"/>
    </xf>
    <xf numFmtId="167" fontId="16" fillId="0" borderId="0" xfId="0" applyNumberFormat="1" applyFont="1"/>
    <xf numFmtId="167" fontId="0" fillId="0" borderId="0" xfId="0" applyNumberFormat="1" applyFill="1"/>
    <xf numFmtId="167" fontId="0" fillId="0" borderId="0" xfId="0" applyNumberFormat="1"/>
    <xf numFmtId="166" fontId="16" fillId="0" borderId="0" xfId="0" applyNumberFormat="1" applyFont="1"/>
    <xf numFmtId="168" fontId="0" fillId="0" borderId="0" xfId="0" applyNumberFormat="1"/>
    <xf numFmtId="0" fontId="21" fillId="0" borderId="0" xfId="0" applyFont="1" applyAlignment="1">
      <alignment horizontal="left" vertical="center" readingOrder="1"/>
    </xf>
    <xf numFmtId="0" fontId="16" fillId="0" borderId="1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1" fontId="8" fillId="4" borderId="0" xfId="8" applyNumberFormat="1"/>
    <xf numFmtId="166" fontId="8" fillId="4" borderId="0" xfId="8" applyNumberFormat="1"/>
    <xf numFmtId="167" fontId="8" fillId="4" borderId="0" xfId="8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forward val="5"/>
            <c:dispRSqr val="1"/>
            <c:dispEq val="1"/>
            <c:trendlineLbl>
              <c:numFmt formatCode="#,##0.00000000" sourceLinked="0"/>
            </c:trendlineLbl>
          </c:trendline>
          <c:xVal>
            <c:numRef>
              <c:f>'DeltaT Analysis 24th October 15'!$C$2:$C$73</c:f>
              <c:numCache>
                <c:formatCode>0.00</c:formatCode>
                <c:ptCount val="72"/>
                <c:pt idx="0">
                  <c:v>2011.5833333333333</c:v>
                </c:pt>
                <c:pt idx="1">
                  <c:v>2011.6666666666667</c:v>
                </c:pt>
                <c:pt idx="2">
                  <c:v>2011.75</c:v>
                </c:pt>
                <c:pt idx="3">
                  <c:v>2011.8333333333333</c:v>
                </c:pt>
                <c:pt idx="4">
                  <c:v>2011.9166666666667</c:v>
                </c:pt>
                <c:pt idx="5">
                  <c:v>2012</c:v>
                </c:pt>
                <c:pt idx="6">
                  <c:v>2012.0833333333333</c:v>
                </c:pt>
                <c:pt idx="7">
                  <c:v>2012.1666666666667</c:v>
                </c:pt>
                <c:pt idx="8">
                  <c:v>2012.25</c:v>
                </c:pt>
                <c:pt idx="9">
                  <c:v>2012.3333333333333</c:v>
                </c:pt>
                <c:pt idx="10">
                  <c:v>2012.4166666666667</c:v>
                </c:pt>
                <c:pt idx="11">
                  <c:v>2012.5</c:v>
                </c:pt>
                <c:pt idx="12">
                  <c:v>2012.5833333333333</c:v>
                </c:pt>
                <c:pt idx="13">
                  <c:v>2012.6666666666667</c:v>
                </c:pt>
                <c:pt idx="14">
                  <c:v>2012.75</c:v>
                </c:pt>
                <c:pt idx="15">
                  <c:v>2012.8333333333333</c:v>
                </c:pt>
                <c:pt idx="16">
                  <c:v>2012.9166666666667</c:v>
                </c:pt>
                <c:pt idx="17">
                  <c:v>2013</c:v>
                </c:pt>
                <c:pt idx="18">
                  <c:v>2013.0833333333333</c:v>
                </c:pt>
                <c:pt idx="19">
                  <c:v>2013.1666666666667</c:v>
                </c:pt>
                <c:pt idx="20">
                  <c:v>2013.25</c:v>
                </c:pt>
                <c:pt idx="21">
                  <c:v>2013.3333333333333</c:v>
                </c:pt>
                <c:pt idx="22">
                  <c:v>2013.4166666666667</c:v>
                </c:pt>
                <c:pt idx="23">
                  <c:v>2013.5</c:v>
                </c:pt>
                <c:pt idx="24">
                  <c:v>2013.5833333333333</c:v>
                </c:pt>
                <c:pt idx="25">
                  <c:v>2013.6666666666667</c:v>
                </c:pt>
                <c:pt idx="26">
                  <c:v>2013.75</c:v>
                </c:pt>
                <c:pt idx="27">
                  <c:v>2013.8333333333333</c:v>
                </c:pt>
                <c:pt idx="28">
                  <c:v>2013.9166666666667</c:v>
                </c:pt>
                <c:pt idx="29">
                  <c:v>2014</c:v>
                </c:pt>
                <c:pt idx="30">
                  <c:v>2014.0833333333333</c:v>
                </c:pt>
                <c:pt idx="31">
                  <c:v>2014.1666666666667</c:v>
                </c:pt>
                <c:pt idx="32">
                  <c:v>2014.25</c:v>
                </c:pt>
                <c:pt idx="33">
                  <c:v>2014.3333333333333</c:v>
                </c:pt>
                <c:pt idx="34">
                  <c:v>2014.4166666666667</c:v>
                </c:pt>
                <c:pt idx="35">
                  <c:v>2014.5</c:v>
                </c:pt>
                <c:pt idx="36">
                  <c:v>2014.5833333333333</c:v>
                </c:pt>
                <c:pt idx="37">
                  <c:v>2014.6666666666667</c:v>
                </c:pt>
                <c:pt idx="38">
                  <c:v>2014.75</c:v>
                </c:pt>
                <c:pt idx="39">
                  <c:v>2014.8333333333333</c:v>
                </c:pt>
                <c:pt idx="40">
                  <c:v>2014.9166666666667</c:v>
                </c:pt>
                <c:pt idx="41">
                  <c:v>2015</c:v>
                </c:pt>
                <c:pt idx="42">
                  <c:v>2015.0833333333333</c:v>
                </c:pt>
                <c:pt idx="43">
                  <c:v>2015.1666666666667</c:v>
                </c:pt>
                <c:pt idx="44">
                  <c:v>2015.25</c:v>
                </c:pt>
                <c:pt idx="45">
                  <c:v>2015.3333333333333</c:v>
                </c:pt>
                <c:pt idx="46">
                  <c:v>2015.4166666666667</c:v>
                </c:pt>
                <c:pt idx="47">
                  <c:v>2015.5</c:v>
                </c:pt>
                <c:pt idx="48">
                  <c:v>2015.5833333333333</c:v>
                </c:pt>
                <c:pt idx="49">
                  <c:v>2015.6666666666667</c:v>
                </c:pt>
                <c:pt idx="50">
                  <c:v>2015.75</c:v>
                </c:pt>
                <c:pt idx="51">
                  <c:v>2015.8333333333333</c:v>
                </c:pt>
                <c:pt idx="52">
                  <c:v>2015.9166666666667</c:v>
                </c:pt>
                <c:pt idx="53">
                  <c:v>2016</c:v>
                </c:pt>
                <c:pt idx="54">
                  <c:v>2016.0833333333333</c:v>
                </c:pt>
                <c:pt idx="55">
                  <c:v>2016.1666666666667</c:v>
                </c:pt>
                <c:pt idx="56">
                  <c:v>2016.25</c:v>
                </c:pt>
                <c:pt idx="57">
                  <c:v>2016.3333333333333</c:v>
                </c:pt>
                <c:pt idx="58">
                  <c:v>2016.4166666666667</c:v>
                </c:pt>
                <c:pt idx="59">
                  <c:v>2016.5</c:v>
                </c:pt>
                <c:pt idx="60">
                  <c:v>2016.5833333333333</c:v>
                </c:pt>
                <c:pt idx="61">
                  <c:v>2016.6666666666667</c:v>
                </c:pt>
                <c:pt idx="62">
                  <c:v>2016.75</c:v>
                </c:pt>
                <c:pt idx="63">
                  <c:v>2016.8333333333333</c:v>
                </c:pt>
                <c:pt idx="64">
                  <c:v>2016.9166666666667</c:v>
                </c:pt>
                <c:pt idx="65">
                  <c:v>2018</c:v>
                </c:pt>
                <c:pt idx="66">
                  <c:v>2018.25</c:v>
                </c:pt>
                <c:pt idx="67">
                  <c:v>2018.5</c:v>
                </c:pt>
                <c:pt idx="68">
                  <c:v>2018.75</c:v>
                </c:pt>
                <c:pt idx="69">
                  <c:v>2019</c:v>
                </c:pt>
                <c:pt idx="70">
                  <c:v>2019.25</c:v>
                </c:pt>
                <c:pt idx="71">
                  <c:v>2019.5</c:v>
                </c:pt>
              </c:numCache>
            </c:numRef>
          </c:xVal>
          <c:yVal>
            <c:numRef>
              <c:f>'DeltaT Analysis 24th October 15'!$D$2:$D$73</c:f>
              <c:numCache>
                <c:formatCode>0.0000</c:formatCode>
                <c:ptCount val="72"/>
                <c:pt idx="0">
                  <c:v>66.475099999999998</c:v>
                </c:pt>
                <c:pt idx="1">
                  <c:v>66.482900000000001</c:v>
                </c:pt>
                <c:pt idx="2">
                  <c:v>66.505600000000001</c:v>
                </c:pt>
                <c:pt idx="3">
                  <c:v>66.538300000000007</c:v>
                </c:pt>
                <c:pt idx="4">
                  <c:v>66.570599999999999</c:v>
                </c:pt>
                <c:pt idx="5">
                  <c:v>66.602999999999994</c:v>
                </c:pt>
                <c:pt idx="6">
                  <c:v>66.634</c:v>
                </c:pt>
                <c:pt idx="7">
                  <c:v>66.656899999999993</c:v>
                </c:pt>
                <c:pt idx="8">
                  <c:v>66.692499999999995</c:v>
                </c:pt>
                <c:pt idx="9">
                  <c:v>66.728899999999996</c:v>
                </c:pt>
                <c:pt idx="10">
                  <c:v>66.757900000000006</c:v>
                </c:pt>
                <c:pt idx="11">
                  <c:v>66.770799999999994</c:v>
                </c:pt>
                <c:pt idx="12">
                  <c:v>66.774000000000001</c:v>
                </c:pt>
                <c:pt idx="13">
                  <c:v>66.784599999999998</c:v>
                </c:pt>
                <c:pt idx="14">
                  <c:v>66.810299999999998</c:v>
                </c:pt>
                <c:pt idx="15">
                  <c:v>66.84</c:v>
                </c:pt>
                <c:pt idx="16">
                  <c:v>66.877899999999997</c:v>
                </c:pt>
                <c:pt idx="17">
                  <c:v>66.906899999999993</c:v>
                </c:pt>
                <c:pt idx="18">
                  <c:v>66.944299999999998</c:v>
                </c:pt>
                <c:pt idx="19">
                  <c:v>66.976299999999995</c:v>
                </c:pt>
                <c:pt idx="20" formatCode="General">
                  <c:v>67.025800000000004</c:v>
                </c:pt>
                <c:pt idx="21" formatCode="General">
                  <c:v>67.071600000000004</c:v>
                </c:pt>
                <c:pt idx="22" formatCode="General">
                  <c:v>67.11</c:v>
                </c:pt>
                <c:pt idx="23" formatCode="General">
                  <c:v>67.126599999999996</c:v>
                </c:pt>
                <c:pt idx="24" formatCode="General">
                  <c:v>67.133099999999999</c:v>
                </c:pt>
                <c:pt idx="25" formatCode="General">
                  <c:v>67.145799999999994</c:v>
                </c:pt>
                <c:pt idx="26" formatCode="General">
                  <c:v>67.171700000000001</c:v>
                </c:pt>
                <c:pt idx="27" formatCode="General">
                  <c:v>67.209100000000007</c:v>
                </c:pt>
                <c:pt idx="28" formatCode="General">
                  <c:v>67.245999999999995</c:v>
                </c:pt>
                <c:pt idx="29" formatCode="General">
                  <c:v>67.281000000000006</c:v>
                </c:pt>
                <c:pt idx="30" formatCode="General">
                  <c:v>67.313599999999994</c:v>
                </c:pt>
                <c:pt idx="31" formatCode="General">
                  <c:v>67.345699999999994</c:v>
                </c:pt>
                <c:pt idx="32" formatCode="General">
                  <c:v>67.388999999999996</c:v>
                </c:pt>
                <c:pt idx="33" formatCode="General">
                  <c:v>67.431799999999996</c:v>
                </c:pt>
                <c:pt idx="34" formatCode="General">
                  <c:v>67.4666</c:v>
                </c:pt>
                <c:pt idx="35" formatCode="General">
                  <c:v>67.485799999999998</c:v>
                </c:pt>
                <c:pt idx="36" formatCode="General">
                  <c:v>67.498900000000006</c:v>
                </c:pt>
                <c:pt idx="37" formatCode="General">
                  <c:v>67.511099999999999</c:v>
                </c:pt>
                <c:pt idx="38" formatCode="General">
                  <c:v>67.535300000000007</c:v>
                </c:pt>
                <c:pt idx="39" formatCode="General">
                  <c:v>67.571100000000001</c:v>
                </c:pt>
                <c:pt idx="40" formatCode="General">
                  <c:v>67.606999999999999</c:v>
                </c:pt>
                <c:pt idx="41" formatCode="General">
                  <c:v>67.643900000000002</c:v>
                </c:pt>
                <c:pt idx="42" formatCode="General">
                  <c:v>67.676500000000004</c:v>
                </c:pt>
                <c:pt idx="43" formatCode="General">
                  <c:v>67.711699999999993</c:v>
                </c:pt>
                <c:pt idx="44" formatCode="General">
                  <c:v>67.759100000000004</c:v>
                </c:pt>
                <c:pt idx="45" formatCode="General">
                  <c:v>67.801100000000005</c:v>
                </c:pt>
                <c:pt idx="46" formatCode="General">
                  <c:v>67.840199999999996</c:v>
                </c:pt>
                <c:pt idx="47" formatCode="General">
                  <c:v>67.860600000000005</c:v>
                </c:pt>
                <c:pt idx="48" formatCode="General">
                  <c:v>67.882199999999997</c:v>
                </c:pt>
                <c:pt idx="49" formatCode="General">
                  <c:v>67.912000000000006</c:v>
                </c:pt>
                <c:pt idx="50" formatCode="General">
                  <c:v>67.954700000000003</c:v>
                </c:pt>
                <c:pt idx="51" formatCode="General">
                  <c:v>68.005499999999998</c:v>
                </c:pt>
                <c:pt idx="52" formatCode="General">
                  <c:v>68.051400000000001</c:v>
                </c:pt>
                <c:pt idx="53" formatCode="General">
                  <c:v>68.102400000000003</c:v>
                </c:pt>
                <c:pt idx="54" formatCode="General">
                  <c:v>68.157700000000006</c:v>
                </c:pt>
                <c:pt idx="55" formatCode="General">
                  <c:v>68.204400000000007</c:v>
                </c:pt>
                <c:pt idx="56" formatCode="General">
                  <c:v>68.266499999999994</c:v>
                </c:pt>
                <c:pt idx="57" formatCode="General">
                  <c:v>68.318799999999996</c:v>
                </c:pt>
                <c:pt idx="58" formatCode="General">
                  <c:v>68.3703</c:v>
                </c:pt>
                <c:pt idx="59" formatCode="General">
                  <c:v>68.3964</c:v>
                </c:pt>
                <c:pt idx="60">
                  <c:v>68.510000000000005</c:v>
                </c:pt>
                <c:pt idx="61">
                  <c:v>68.66</c:v>
                </c:pt>
                <c:pt idx="62">
                  <c:v>68.8</c:v>
                </c:pt>
                <c:pt idx="63">
                  <c:v>69</c:v>
                </c:pt>
                <c:pt idx="64">
                  <c:v>69.099999999999994</c:v>
                </c:pt>
                <c:pt idx="65">
                  <c:v>69.2</c:v>
                </c:pt>
                <c:pt idx="66">
                  <c:v>69.400000000000006</c:v>
                </c:pt>
                <c:pt idx="67">
                  <c:v>69.5</c:v>
                </c:pt>
                <c:pt idx="68">
                  <c:v>69.7</c:v>
                </c:pt>
                <c:pt idx="69">
                  <c:v>69.8</c:v>
                </c:pt>
                <c:pt idx="70">
                  <c:v>69.900000000000006</c:v>
                </c:pt>
                <c:pt idx="7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A-43A6-B4C1-F06C71AA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28752"/>
        <c:axId val="249229144"/>
      </c:scatterChart>
      <c:valAx>
        <c:axId val="2492287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49229144"/>
        <c:crosses val="autoZero"/>
        <c:crossBetween val="midCat"/>
      </c:valAx>
      <c:valAx>
        <c:axId val="2492291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492287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July 2020'!$L$1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7692227006183631"/>
                  <c:y val="-0.270193215676298"/>
                </c:manualLayout>
              </c:layout>
              <c:numFmt formatCode="0.00000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July 2020'!$D$2:$D$388</c:f>
              <c:numCache>
                <c:formatCode>General</c:formatCode>
                <c:ptCount val="387"/>
                <c:pt idx="0">
                  <c:v>59138</c:v>
                </c:pt>
                <c:pt idx="1">
                  <c:v>59139</c:v>
                </c:pt>
                <c:pt idx="2">
                  <c:v>59140</c:v>
                </c:pt>
                <c:pt idx="3">
                  <c:v>59141</c:v>
                </c:pt>
                <c:pt idx="4">
                  <c:v>59142</c:v>
                </c:pt>
                <c:pt idx="5">
                  <c:v>59143</c:v>
                </c:pt>
                <c:pt idx="6">
                  <c:v>59144</c:v>
                </c:pt>
                <c:pt idx="7">
                  <c:v>59145</c:v>
                </c:pt>
                <c:pt idx="8">
                  <c:v>59146</c:v>
                </c:pt>
                <c:pt idx="9">
                  <c:v>59147</c:v>
                </c:pt>
                <c:pt idx="10">
                  <c:v>59148</c:v>
                </c:pt>
                <c:pt idx="11">
                  <c:v>59149</c:v>
                </c:pt>
                <c:pt idx="12">
                  <c:v>59150</c:v>
                </c:pt>
                <c:pt idx="13">
                  <c:v>59151</c:v>
                </c:pt>
                <c:pt idx="14">
                  <c:v>59152</c:v>
                </c:pt>
                <c:pt idx="15">
                  <c:v>59153</c:v>
                </c:pt>
                <c:pt idx="16">
                  <c:v>59154</c:v>
                </c:pt>
                <c:pt idx="17">
                  <c:v>59155</c:v>
                </c:pt>
                <c:pt idx="18">
                  <c:v>59156</c:v>
                </c:pt>
                <c:pt idx="19">
                  <c:v>59157</c:v>
                </c:pt>
                <c:pt idx="20">
                  <c:v>59158</c:v>
                </c:pt>
                <c:pt idx="21">
                  <c:v>59159</c:v>
                </c:pt>
                <c:pt idx="22">
                  <c:v>59160</c:v>
                </c:pt>
                <c:pt idx="23">
                  <c:v>59161</c:v>
                </c:pt>
                <c:pt idx="24">
                  <c:v>59162</c:v>
                </c:pt>
                <c:pt idx="25">
                  <c:v>59163</c:v>
                </c:pt>
                <c:pt idx="26">
                  <c:v>59164</c:v>
                </c:pt>
                <c:pt idx="27">
                  <c:v>59165</c:v>
                </c:pt>
                <c:pt idx="28">
                  <c:v>59166</c:v>
                </c:pt>
                <c:pt idx="29">
                  <c:v>59167</c:v>
                </c:pt>
                <c:pt idx="30">
                  <c:v>59168</c:v>
                </c:pt>
                <c:pt idx="31">
                  <c:v>59169</c:v>
                </c:pt>
                <c:pt idx="32">
                  <c:v>59170</c:v>
                </c:pt>
                <c:pt idx="33">
                  <c:v>59171</c:v>
                </c:pt>
                <c:pt idx="34">
                  <c:v>59172</c:v>
                </c:pt>
                <c:pt idx="35">
                  <c:v>59173</c:v>
                </c:pt>
                <c:pt idx="36">
                  <c:v>59174</c:v>
                </c:pt>
                <c:pt idx="37">
                  <c:v>59175</c:v>
                </c:pt>
                <c:pt idx="38">
                  <c:v>59176</c:v>
                </c:pt>
                <c:pt idx="39">
                  <c:v>59177</c:v>
                </c:pt>
                <c:pt idx="40">
                  <c:v>59178</c:v>
                </c:pt>
                <c:pt idx="41">
                  <c:v>59179</c:v>
                </c:pt>
                <c:pt idx="42">
                  <c:v>59180</c:v>
                </c:pt>
                <c:pt idx="43">
                  <c:v>59181</c:v>
                </c:pt>
                <c:pt idx="44">
                  <c:v>59182</c:v>
                </c:pt>
                <c:pt idx="45">
                  <c:v>59183</c:v>
                </c:pt>
                <c:pt idx="46">
                  <c:v>59184</c:v>
                </c:pt>
                <c:pt idx="47">
                  <c:v>59185</c:v>
                </c:pt>
                <c:pt idx="48">
                  <c:v>59186</c:v>
                </c:pt>
                <c:pt idx="49">
                  <c:v>59187</c:v>
                </c:pt>
                <c:pt idx="50">
                  <c:v>59188</c:v>
                </c:pt>
                <c:pt idx="51">
                  <c:v>59189</c:v>
                </c:pt>
                <c:pt idx="52">
                  <c:v>59190</c:v>
                </c:pt>
                <c:pt idx="53">
                  <c:v>59191</c:v>
                </c:pt>
                <c:pt idx="54">
                  <c:v>59192</c:v>
                </c:pt>
                <c:pt idx="55">
                  <c:v>59193</c:v>
                </c:pt>
                <c:pt idx="56">
                  <c:v>59194</c:v>
                </c:pt>
                <c:pt idx="57">
                  <c:v>59195</c:v>
                </c:pt>
                <c:pt idx="58">
                  <c:v>59196</c:v>
                </c:pt>
                <c:pt idx="59">
                  <c:v>59197</c:v>
                </c:pt>
                <c:pt idx="60">
                  <c:v>59198</c:v>
                </c:pt>
                <c:pt idx="61">
                  <c:v>59199</c:v>
                </c:pt>
                <c:pt idx="62">
                  <c:v>59200</c:v>
                </c:pt>
                <c:pt idx="63">
                  <c:v>59201</c:v>
                </c:pt>
                <c:pt idx="64">
                  <c:v>59202</c:v>
                </c:pt>
                <c:pt idx="65">
                  <c:v>59203</c:v>
                </c:pt>
                <c:pt idx="66">
                  <c:v>59204</c:v>
                </c:pt>
                <c:pt idx="67">
                  <c:v>59205</c:v>
                </c:pt>
                <c:pt idx="68">
                  <c:v>59206</c:v>
                </c:pt>
                <c:pt idx="69">
                  <c:v>59207</c:v>
                </c:pt>
                <c:pt idx="70">
                  <c:v>59208</c:v>
                </c:pt>
                <c:pt idx="71">
                  <c:v>59209</c:v>
                </c:pt>
                <c:pt idx="72">
                  <c:v>59210</c:v>
                </c:pt>
                <c:pt idx="73">
                  <c:v>59211</c:v>
                </c:pt>
                <c:pt idx="74">
                  <c:v>59212</c:v>
                </c:pt>
                <c:pt idx="75">
                  <c:v>59213</c:v>
                </c:pt>
                <c:pt idx="76">
                  <c:v>59214</c:v>
                </c:pt>
                <c:pt idx="77">
                  <c:v>59215</c:v>
                </c:pt>
                <c:pt idx="78">
                  <c:v>59216</c:v>
                </c:pt>
                <c:pt idx="79">
                  <c:v>59217</c:v>
                </c:pt>
                <c:pt idx="80">
                  <c:v>59218</c:v>
                </c:pt>
                <c:pt idx="81">
                  <c:v>59219</c:v>
                </c:pt>
                <c:pt idx="82">
                  <c:v>59220</c:v>
                </c:pt>
                <c:pt idx="83">
                  <c:v>59221</c:v>
                </c:pt>
                <c:pt idx="84">
                  <c:v>59222</c:v>
                </c:pt>
                <c:pt idx="85">
                  <c:v>59223</c:v>
                </c:pt>
                <c:pt idx="86">
                  <c:v>59224</c:v>
                </c:pt>
                <c:pt idx="87">
                  <c:v>59225</c:v>
                </c:pt>
                <c:pt idx="88">
                  <c:v>59226</c:v>
                </c:pt>
                <c:pt idx="89">
                  <c:v>59227</c:v>
                </c:pt>
                <c:pt idx="90">
                  <c:v>59228</c:v>
                </c:pt>
                <c:pt idx="91">
                  <c:v>59229</c:v>
                </c:pt>
                <c:pt idx="92">
                  <c:v>59230</c:v>
                </c:pt>
                <c:pt idx="93">
                  <c:v>59231</c:v>
                </c:pt>
                <c:pt idx="94">
                  <c:v>59232</c:v>
                </c:pt>
                <c:pt idx="95">
                  <c:v>59233</c:v>
                </c:pt>
                <c:pt idx="96">
                  <c:v>59234</c:v>
                </c:pt>
                <c:pt idx="97">
                  <c:v>59235</c:v>
                </c:pt>
                <c:pt idx="98">
                  <c:v>59236</c:v>
                </c:pt>
                <c:pt idx="99">
                  <c:v>59237</c:v>
                </c:pt>
                <c:pt idx="100">
                  <c:v>59238</c:v>
                </c:pt>
                <c:pt idx="101">
                  <c:v>59239</c:v>
                </c:pt>
                <c:pt idx="102">
                  <c:v>59240</c:v>
                </c:pt>
                <c:pt idx="103">
                  <c:v>59241</c:v>
                </c:pt>
                <c:pt idx="104">
                  <c:v>59242</c:v>
                </c:pt>
                <c:pt idx="105">
                  <c:v>59243</c:v>
                </c:pt>
                <c:pt idx="106">
                  <c:v>59244</c:v>
                </c:pt>
                <c:pt idx="107">
                  <c:v>59245</c:v>
                </c:pt>
                <c:pt idx="108">
                  <c:v>59246</c:v>
                </c:pt>
                <c:pt idx="109">
                  <c:v>59247</c:v>
                </c:pt>
                <c:pt idx="110">
                  <c:v>59248</c:v>
                </c:pt>
                <c:pt idx="111">
                  <c:v>59249</c:v>
                </c:pt>
                <c:pt idx="112">
                  <c:v>59250</c:v>
                </c:pt>
                <c:pt idx="113">
                  <c:v>59251</c:v>
                </c:pt>
                <c:pt idx="114">
                  <c:v>59252</c:v>
                </c:pt>
                <c:pt idx="115">
                  <c:v>59253</c:v>
                </c:pt>
                <c:pt idx="116">
                  <c:v>59254</c:v>
                </c:pt>
                <c:pt idx="117">
                  <c:v>59255</c:v>
                </c:pt>
                <c:pt idx="118">
                  <c:v>59256</c:v>
                </c:pt>
                <c:pt idx="119">
                  <c:v>59257</c:v>
                </c:pt>
                <c:pt idx="120">
                  <c:v>59258</c:v>
                </c:pt>
                <c:pt idx="121">
                  <c:v>59259</c:v>
                </c:pt>
                <c:pt idx="122">
                  <c:v>59260</c:v>
                </c:pt>
                <c:pt idx="123">
                  <c:v>59261</c:v>
                </c:pt>
                <c:pt idx="124">
                  <c:v>59262</c:v>
                </c:pt>
                <c:pt idx="125">
                  <c:v>59263</c:v>
                </c:pt>
                <c:pt idx="126">
                  <c:v>59264</c:v>
                </c:pt>
                <c:pt idx="127">
                  <c:v>59265</c:v>
                </c:pt>
                <c:pt idx="128">
                  <c:v>59266</c:v>
                </c:pt>
                <c:pt idx="129">
                  <c:v>59267</c:v>
                </c:pt>
                <c:pt idx="130">
                  <c:v>59268</c:v>
                </c:pt>
                <c:pt idx="131">
                  <c:v>59269</c:v>
                </c:pt>
                <c:pt idx="132">
                  <c:v>59270</c:v>
                </c:pt>
                <c:pt idx="133">
                  <c:v>59271</c:v>
                </c:pt>
                <c:pt idx="134">
                  <c:v>59272</c:v>
                </c:pt>
                <c:pt idx="135">
                  <c:v>59273</c:v>
                </c:pt>
                <c:pt idx="136">
                  <c:v>59274</c:v>
                </c:pt>
                <c:pt idx="137">
                  <c:v>59275</c:v>
                </c:pt>
                <c:pt idx="138">
                  <c:v>59276</c:v>
                </c:pt>
                <c:pt idx="139">
                  <c:v>59277</c:v>
                </c:pt>
                <c:pt idx="140">
                  <c:v>59278</c:v>
                </c:pt>
                <c:pt idx="141">
                  <c:v>59279</c:v>
                </c:pt>
                <c:pt idx="142">
                  <c:v>59280</c:v>
                </c:pt>
                <c:pt idx="143">
                  <c:v>59281</c:v>
                </c:pt>
                <c:pt idx="144">
                  <c:v>59282</c:v>
                </c:pt>
                <c:pt idx="145">
                  <c:v>59283</c:v>
                </c:pt>
                <c:pt idx="146">
                  <c:v>59284</c:v>
                </c:pt>
                <c:pt idx="147">
                  <c:v>59285</c:v>
                </c:pt>
                <c:pt idx="148">
                  <c:v>59286</c:v>
                </c:pt>
                <c:pt idx="149">
                  <c:v>59287</c:v>
                </c:pt>
                <c:pt idx="150">
                  <c:v>59288</c:v>
                </c:pt>
                <c:pt idx="151">
                  <c:v>59289</c:v>
                </c:pt>
                <c:pt idx="152">
                  <c:v>59290</c:v>
                </c:pt>
                <c:pt idx="153">
                  <c:v>59291</c:v>
                </c:pt>
                <c:pt idx="154">
                  <c:v>59292</c:v>
                </c:pt>
                <c:pt idx="155">
                  <c:v>59293</c:v>
                </c:pt>
                <c:pt idx="156">
                  <c:v>59294</c:v>
                </c:pt>
                <c:pt idx="157">
                  <c:v>59295</c:v>
                </c:pt>
                <c:pt idx="158">
                  <c:v>59296</c:v>
                </c:pt>
                <c:pt idx="159">
                  <c:v>59297</c:v>
                </c:pt>
                <c:pt idx="160">
                  <c:v>59298</c:v>
                </c:pt>
                <c:pt idx="161">
                  <c:v>59299</c:v>
                </c:pt>
                <c:pt idx="162">
                  <c:v>59300</c:v>
                </c:pt>
                <c:pt idx="163">
                  <c:v>59301</c:v>
                </c:pt>
                <c:pt idx="164">
                  <c:v>59302</c:v>
                </c:pt>
                <c:pt idx="165">
                  <c:v>59303</c:v>
                </c:pt>
                <c:pt idx="166">
                  <c:v>59304</c:v>
                </c:pt>
                <c:pt idx="167">
                  <c:v>59305</c:v>
                </c:pt>
                <c:pt idx="168">
                  <c:v>59306</c:v>
                </c:pt>
                <c:pt idx="169">
                  <c:v>59307</c:v>
                </c:pt>
                <c:pt idx="170">
                  <c:v>59308</c:v>
                </c:pt>
                <c:pt idx="171">
                  <c:v>59309</c:v>
                </c:pt>
                <c:pt idx="172">
                  <c:v>59310</c:v>
                </c:pt>
                <c:pt idx="173">
                  <c:v>59311</c:v>
                </c:pt>
                <c:pt idx="174">
                  <c:v>59312</c:v>
                </c:pt>
                <c:pt idx="175">
                  <c:v>59313</c:v>
                </c:pt>
                <c:pt idx="176">
                  <c:v>59314</c:v>
                </c:pt>
                <c:pt idx="177">
                  <c:v>59315</c:v>
                </c:pt>
                <c:pt idx="178">
                  <c:v>59316</c:v>
                </c:pt>
                <c:pt idx="179">
                  <c:v>59317</c:v>
                </c:pt>
                <c:pt idx="180">
                  <c:v>59318</c:v>
                </c:pt>
                <c:pt idx="181">
                  <c:v>59319</c:v>
                </c:pt>
                <c:pt idx="182">
                  <c:v>59320</c:v>
                </c:pt>
                <c:pt idx="183">
                  <c:v>59321</c:v>
                </c:pt>
                <c:pt idx="184">
                  <c:v>59322</c:v>
                </c:pt>
                <c:pt idx="185">
                  <c:v>59323</c:v>
                </c:pt>
                <c:pt idx="186">
                  <c:v>59324</c:v>
                </c:pt>
                <c:pt idx="187">
                  <c:v>59325</c:v>
                </c:pt>
                <c:pt idx="188">
                  <c:v>59326</c:v>
                </c:pt>
                <c:pt idx="189">
                  <c:v>59327</c:v>
                </c:pt>
                <c:pt idx="190">
                  <c:v>59328</c:v>
                </c:pt>
                <c:pt idx="191">
                  <c:v>59329</c:v>
                </c:pt>
                <c:pt idx="192">
                  <c:v>59330</c:v>
                </c:pt>
                <c:pt idx="193">
                  <c:v>59331</c:v>
                </c:pt>
                <c:pt idx="194">
                  <c:v>59332</c:v>
                </c:pt>
                <c:pt idx="195">
                  <c:v>59333</c:v>
                </c:pt>
                <c:pt idx="196">
                  <c:v>59334</c:v>
                </c:pt>
                <c:pt idx="197">
                  <c:v>59335</c:v>
                </c:pt>
                <c:pt idx="198">
                  <c:v>59336</c:v>
                </c:pt>
                <c:pt idx="199">
                  <c:v>59337</c:v>
                </c:pt>
                <c:pt idx="200">
                  <c:v>59338</c:v>
                </c:pt>
                <c:pt idx="201">
                  <c:v>59339</c:v>
                </c:pt>
                <c:pt idx="202">
                  <c:v>59340</c:v>
                </c:pt>
                <c:pt idx="203">
                  <c:v>59341</c:v>
                </c:pt>
                <c:pt idx="204">
                  <c:v>59342</c:v>
                </c:pt>
                <c:pt idx="205">
                  <c:v>59343</c:v>
                </c:pt>
                <c:pt idx="206">
                  <c:v>59344</c:v>
                </c:pt>
                <c:pt idx="207">
                  <c:v>59345</c:v>
                </c:pt>
                <c:pt idx="208">
                  <c:v>59346</c:v>
                </c:pt>
                <c:pt idx="209">
                  <c:v>59347</c:v>
                </c:pt>
                <c:pt idx="210">
                  <c:v>59348</c:v>
                </c:pt>
                <c:pt idx="211">
                  <c:v>59349</c:v>
                </c:pt>
                <c:pt idx="212">
                  <c:v>59350</c:v>
                </c:pt>
                <c:pt idx="213">
                  <c:v>59351</c:v>
                </c:pt>
                <c:pt idx="214">
                  <c:v>59352</c:v>
                </c:pt>
                <c:pt idx="215">
                  <c:v>59353</c:v>
                </c:pt>
                <c:pt idx="216">
                  <c:v>59354</c:v>
                </c:pt>
                <c:pt idx="217">
                  <c:v>59355</c:v>
                </c:pt>
                <c:pt idx="218">
                  <c:v>59356</c:v>
                </c:pt>
                <c:pt idx="219">
                  <c:v>59357</c:v>
                </c:pt>
                <c:pt idx="220">
                  <c:v>59358</c:v>
                </c:pt>
                <c:pt idx="221">
                  <c:v>59359</c:v>
                </c:pt>
                <c:pt idx="222">
                  <c:v>59360</c:v>
                </c:pt>
                <c:pt idx="223">
                  <c:v>59361</c:v>
                </c:pt>
                <c:pt idx="224">
                  <c:v>59362</c:v>
                </c:pt>
                <c:pt idx="225">
                  <c:v>59363</c:v>
                </c:pt>
                <c:pt idx="226">
                  <c:v>59364</c:v>
                </c:pt>
                <c:pt idx="227">
                  <c:v>59365</c:v>
                </c:pt>
                <c:pt idx="228">
                  <c:v>59366</c:v>
                </c:pt>
                <c:pt idx="229">
                  <c:v>59367</c:v>
                </c:pt>
                <c:pt idx="230">
                  <c:v>59368</c:v>
                </c:pt>
                <c:pt idx="231">
                  <c:v>59369</c:v>
                </c:pt>
                <c:pt idx="232">
                  <c:v>59370</c:v>
                </c:pt>
                <c:pt idx="233">
                  <c:v>59371</c:v>
                </c:pt>
                <c:pt idx="234">
                  <c:v>59372</c:v>
                </c:pt>
                <c:pt idx="235">
                  <c:v>59373</c:v>
                </c:pt>
                <c:pt idx="236">
                  <c:v>59374</c:v>
                </c:pt>
                <c:pt idx="237">
                  <c:v>59375</c:v>
                </c:pt>
                <c:pt idx="238">
                  <c:v>59376</c:v>
                </c:pt>
                <c:pt idx="239">
                  <c:v>59377</c:v>
                </c:pt>
                <c:pt idx="240">
                  <c:v>59378</c:v>
                </c:pt>
                <c:pt idx="241">
                  <c:v>59379</c:v>
                </c:pt>
                <c:pt idx="242">
                  <c:v>59380</c:v>
                </c:pt>
                <c:pt idx="243">
                  <c:v>59381</c:v>
                </c:pt>
                <c:pt idx="244">
                  <c:v>59382</c:v>
                </c:pt>
                <c:pt idx="245">
                  <c:v>59383</c:v>
                </c:pt>
                <c:pt idx="246">
                  <c:v>59384</c:v>
                </c:pt>
                <c:pt idx="247">
                  <c:v>59385</c:v>
                </c:pt>
                <c:pt idx="248">
                  <c:v>59386</c:v>
                </c:pt>
                <c:pt idx="249">
                  <c:v>59387</c:v>
                </c:pt>
                <c:pt idx="250">
                  <c:v>59388</c:v>
                </c:pt>
                <c:pt idx="251">
                  <c:v>59389</c:v>
                </c:pt>
                <c:pt idx="252">
                  <c:v>59390</c:v>
                </c:pt>
                <c:pt idx="253">
                  <c:v>59391</c:v>
                </c:pt>
                <c:pt idx="254">
                  <c:v>59392</c:v>
                </c:pt>
                <c:pt idx="255">
                  <c:v>59393</c:v>
                </c:pt>
                <c:pt idx="256">
                  <c:v>59394</c:v>
                </c:pt>
                <c:pt idx="257">
                  <c:v>59395</c:v>
                </c:pt>
                <c:pt idx="258">
                  <c:v>59396</c:v>
                </c:pt>
                <c:pt idx="259">
                  <c:v>59397</c:v>
                </c:pt>
                <c:pt idx="260">
                  <c:v>59398</c:v>
                </c:pt>
                <c:pt idx="261">
                  <c:v>59399</c:v>
                </c:pt>
                <c:pt idx="262">
                  <c:v>59400</c:v>
                </c:pt>
                <c:pt idx="263">
                  <c:v>59401</c:v>
                </c:pt>
                <c:pt idx="264">
                  <c:v>59402</c:v>
                </c:pt>
                <c:pt idx="265">
                  <c:v>59403</c:v>
                </c:pt>
                <c:pt idx="266">
                  <c:v>59404</c:v>
                </c:pt>
                <c:pt idx="267">
                  <c:v>59405</c:v>
                </c:pt>
                <c:pt idx="268">
                  <c:v>59406</c:v>
                </c:pt>
                <c:pt idx="269">
                  <c:v>59407</c:v>
                </c:pt>
                <c:pt idx="270">
                  <c:v>59408</c:v>
                </c:pt>
                <c:pt idx="271">
                  <c:v>59409</c:v>
                </c:pt>
                <c:pt idx="272">
                  <c:v>59410</c:v>
                </c:pt>
                <c:pt idx="273">
                  <c:v>59411</c:v>
                </c:pt>
                <c:pt idx="274">
                  <c:v>59412</c:v>
                </c:pt>
                <c:pt idx="275">
                  <c:v>59413</c:v>
                </c:pt>
                <c:pt idx="276">
                  <c:v>59414</c:v>
                </c:pt>
                <c:pt idx="277">
                  <c:v>59415</c:v>
                </c:pt>
                <c:pt idx="278">
                  <c:v>59416</c:v>
                </c:pt>
                <c:pt idx="279">
                  <c:v>59417</c:v>
                </c:pt>
                <c:pt idx="280">
                  <c:v>59418</c:v>
                </c:pt>
                <c:pt idx="281">
                  <c:v>59419</c:v>
                </c:pt>
                <c:pt idx="282">
                  <c:v>59420</c:v>
                </c:pt>
                <c:pt idx="283">
                  <c:v>59421</c:v>
                </c:pt>
                <c:pt idx="284">
                  <c:v>59422</c:v>
                </c:pt>
                <c:pt idx="285">
                  <c:v>59423</c:v>
                </c:pt>
                <c:pt idx="286">
                  <c:v>59424</c:v>
                </c:pt>
                <c:pt idx="287">
                  <c:v>59425</c:v>
                </c:pt>
                <c:pt idx="288">
                  <c:v>59426</c:v>
                </c:pt>
                <c:pt idx="289">
                  <c:v>59427</c:v>
                </c:pt>
                <c:pt idx="290">
                  <c:v>59428</c:v>
                </c:pt>
                <c:pt idx="291">
                  <c:v>59429</c:v>
                </c:pt>
                <c:pt idx="292">
                  <c:v>59430</c:v>
                </c:pt>
                <c:pt idx="293">
                  <c:v>59431</c:v>
                </c:pt>
                <c:pt idx="294">
                  <c:v>59432</c:v>
                </c:pt>
                <c:pt idx="295">
                  <c:v>59433</c:v>
                </c:pt>
                <c:pt idx="296">
                  <c:v>59434</c:v>
                </c:pt>
                <c:pt idx="297">
                  <c:v>59435</c:v>
                </c:pt>
                <c:pt idx="298">
                  <c:v>59436</c:v>
                </c:pt>
                <c:pt idx="299">
                  <c:v>59437</c:v>
                </c:pt>
                <c:pt idx="300">
                  <c:v>59438</c:v>
                </c:pt>
                <c:pt idx="301">
                  <c:v>59439</c:v>
                </c:pt>
                <c:pt idx="302">
                  <c:v>59440</c:v>
                </c:pt>
                <c:pt idx="303">
                  <c:v>59441</c:v>
                </c:pt>
                <c:pt idx="304">
                  <c:v>59442</c:v>
                </c:pt>
                <c:pt idx="305">
                  <c:v>59443</c:v>
                </c:pt>
                <c:pt idx="306">
                  <c:v>59444</c:v>
                </c:pt>
                <c:pt idx="307">
                  <c:v>59445</c:v>
                </c:pt>
                <c:pt idx="308">
                  <c:v>59446</c:v>
                </c:pt>
                <c:pt idx="309">
                  <c:v>59447</c:v>
                </c:pt>
                <c:pt idx="310">
                  <c:v>59448</c:v>
                </c:pt>
                <c:pt idx="311">
                  <c:v>59449</c:v>
                </c:pt>
                <c:pt idx="312">
                  <c:v>59450</c:v>
                </c:pt>
                <c:pt idx="313">
                  <c:v>59451</c:v>
                </c:pt>
                <c:pt idx="314">
                  <c:v>59452</c:v>
                </c:pt>
                <c:pt idx="315">
                  <c:v>59453</c:v>
                </c:pt>
                <c:pt idx="316">
                  <c:v>59454</c:v>
                </c:pt>
                <c:pt idx="317">
                  <c:v>59455</c:v>
                </c:pt>
                <c:pt idx="318">
                  <c:v>59456</c:v>
                </c:pt>
                <c:pt idx="319">
                  <c:v>59457</c:v>
                </c:pt>
                <c:pt idx="320">
                  <c:v>59458</c:v>
                </c:pt>
                <c:pt idx="321">
                  <c:v>59459</c:v>
                </c:pt>
                <c:pt idx="322">
                  <c:v>59460</c:v>
                </c:pt>
                <c:pt idx="323">
                  <c:v>59461</c:v>
                </c:pt>
                <c:pt idx="324">
                  <c:v>59462</c:v>
                </c:pt>
                <c:pt idx="325">
                  <c:v>59463</c:v>
                </c:pt>
                <c:pt idx="326">
                  <c:v>59464</c:v>
                </c:pt>
                <c:pt idx="327">
                  <c:v>59465</c:v>
                </c:pt>
                <c:pt idx="328">
                  <c:v>59466</c:v>
                </c:pt>
                <c:pt idx="329">
                  <c:v>59467</c:v>
                </c:pt>
                <c:pt idx="330">
                  <c:v>59468</c:v>
                </c:pt>
                <c:pt idx="331">
                  <c:v>59469</c:v>
                </c:pt>
                <c:pt idx="332">
                  <c:v>59470</c:v>
                </c:pt>
                <c:pt idx="333">
                  <c:v>59471</c:v>
                </c:pt>
                <c:pt idx="334">
                  <c:v>59472</c:v>
                </c:pt>
                <c:pt idx="335">
                  <c:v>59473</c:v>
                </c:pt>
                <c:pt idx="336">
                  <c:v>59474</c:v>
                </c:pt>
                <c:pt idx="337">
                  <c:v>59475</c:v>
                </c:pt>
                <c:pt idx="338">
                  <c:v>59476</c:v>
                </c:pt>
                <c:pt idx="339">
                  <c:v>59477</c:v>
                </c:pt>
                <c:pt idx="340">
                  <c:v>59478</c:v>
                </c:pt>
                <c:pt idx="341">
                  <c:v>59479</c:v>
                </c:pt>
                <c:pt idx="342">
                  <c:v>59480</c:v>
                </c:pt>
                <c:pt idx="343">
                  <c:v>59481</c:v>
                </c:pt>
                <c:pt idx="344">
                  <c:v>59482</c:v>
                </c:pt>
                <c:pt idx="345">
                  <c:v>59483</c:v>
                </c:pt>
                <c:pt idx="346">
                  <c:v>59484</c:v>
                </c:pt>
                <c:pt idx="347">
                  <c:v>59485</c:v>
                </c:pt>
                <c:pt idx="348">
                  <c:v>59486</c:v>
                </c:pt>
                <c:pt idx="349">
                  <c:v>59487</c:v>
                </c:pt>
                <c:pt idx="350">
                  <c:v>59488</c:v>
                </c:pt>
                <c:pt idx="351">
                  <c:v>59489</c:v>
                </c:pt>
                <c:pt idx="352">
                  <c:v>59490</c:v>
                </c:pt>
                <c:pt idx="353">
                  <c:v>59491</c:v>
                </c:pt>
                <c:pt idx="354">
                  <c:v>59492</c:v>
                </c:pt>
                <c:pt idx="355">
                  <c:v>59493</c:v>
                </c:pt>
                <c:pt idx="356">
                  <c:v>59494</c:v>
                </c:pt>
                <c:pt idx="357">
                  <c:v>59495</c:v>
                </c:pt>
                <c:pt idx="358">
                  <c:v>59496</c:v>
                </c:pt>
                <c:pt idx="359">
                  <c:v>59497</c:v>
                </c:pt>
                <c:pt idx="360">
                  <c:v>59498</c:v>
                </c:pt>
                <c:pt idx="361">
                  <c:v>59499</c:v>
                </c:pt>
                <c:pt idx="362">
                  <c:v>59500</c:v>
                </c:pt>
                <c:pt idx="363">
                  <c:v>59501</c:v>
                </c:pt>
                <c:pt idx="364">
                  <c:v>59502</c:v>
                </c:pt>
                <c:pt idx="365">
                  <c:v>59503</c:v>
                </c:pt>
                <c:pt idx="366">
                  <c:v>59504</c:v>
                </c:pt>
                <c:pt idx="367">
                  <c:v>59505</c:v>
                </c:pt>
                <c:pt idx="368">
                  <c:v>59506</c:v>
                </c:pt>
                <c:pt idx="369">
                  <c:v>59507</c:v>
                </c:pt>
                <c:pt idx="370">
                  <c:v>59508</c:v>
                </c:pt>
                <c:pt idx="371">
                  <c:v>59509</c:v>
                </c:pt>
                <c:pt idx="372">
                  <c:v>59510</c:v>
                </c:pt>
                <c:pt idx="373">
                  <c:v>59511</c:v>
                </c:pt>
                <c:pt idx="374">
                  <c:v>59512</c:v>
                </c:pt>
                <c:pt idx="375">
                  <c:v>59513</c:v>
                </c:pt>
                <c:pt idx="376">
                  <c:v>59514</c:v>
                </c:pt>
                <c:pt idx="377">
                  <c:v>59515</c:v>
                </c:pt>
                <c:pt idx="378">
                  <c:v>59516</c:v>
                </c:pt>
                <c:pt idx="379">
                  <c:v>59517</c:v>
                </c:pt>
                <c:pt idx="380">
                  <c:v>59518</c:v>
                </c:pt>
                <c:pt idx="381">
                  <c:v>59519</c:v>
                </c:pt>
                <c:pt idx="382">
                  <c:v>59520</c:v>
                </c:pt>
                <c:pt idx="383">
                  <c:v>59521</c:v>
                </c:pt>
                <c:pt idx="384">
                  <c:v>59522</c:v>
                </c:pt>
                <c:pt idx="385">
                  <c:v>59523</c:v>
                </c:pt>
                <c:pt idx="386">
                  <c:v>59524</c:v>
                </c:pt>
              </c:numCache>
            </c:numRef>
          </c:xVal>
          <c:yVal>
            <c:numRef>
              <c:f>'DeltaT Analysis July 2020'!$L$2:$L$388</c:f>
              <c:numCache>
                <c:formatCode>0.000</c:formatCode>
                <c:ptCount val="387"/>
                <c:pt idx="0">
                  <c:v>69.35463</c:v>
                </c:pt>
                <c:pt idx="1">
                  <c:v>69.355429999999998</c:v>
                </c:pt>
                <c:pt idx="2">
                  <c:v>69.356160000000003</c:v>
                </c:pt>
                <c:pt idx="3">
                  <c:v>69.356669999999994</c:v>
                </c:pt>
                <c:pt idx="4">
                  <c:v>69.356929999999991</c:v>
                </c:pt>
                <c:pt idx="5">
                  <c:v>69.356970000000004</c:v>
                </c:pt>
                <c:pt idx="6">
                  <c:v>69.356880000000004</c:v>
                </c:pt>
                <c:pt idx="7">
                  <c:v>69.356740000000002</c:v>
                </c:pt>
                <c:pt idx="8">
                  <c:v>69.356629999999996</c:v>
                </c:pt>
                <c:pt idx="9">
                  <c:v>69.356579999999994</c:v>
                </c:pt>
                <c:pt idx="10">
                  <c:v>69.356619999999992</c:v>
                </c:pt>
                <c:pt idx="11">
                  <c:v>69.356749999999991</c:v>
                </c:pt>
                <c:pt idx="12">
                  <c:v>69.356929999999991</c:v>
                </c:pt>
                <c:pt idx="13">
                  <c:v>69.357129999999998</c:v>
                </c:pt>
                <c:pt idx="14">
                  <c:v>69.357320000000001</c:v>
                </c:pt>
                <c:pt idx="15">
                  <c:v>69.357460000000003</c:v>
                </c:pt>
                <c:pt idx="16">
                  <c:v>69.357500000000002</c:v>
                </c:pt>
                <c:pt idx="17">
                  <c:v>69.357419999999991</c:v>
                </c:pt>
                <c:pt idx="18">
                  <c:v>69.357190000000003</c:v>
                </c:pt>
                <c:pt idx="19">
                  <c:v>69.356799999999993</c:v>
                </c:pt>
                <c:pt idx="20">
                  <c:v>69.356319999999997</c:v>
                </c:pt>
                <c:pt idx="21">
                  <c:v>69.355800000000002</c:v>
                </c:pt>
                <c:pt idx="22">
                  <c:v>69.355329999999995</c:v>
                </c:pt>
                <c:pt idx="23">
                  <c:v>69.354990000000001</c:v>
                </c:pt>
                <c:pt idx="24">
                  <c:v>69.354839999999996</c:v>
                </c:pt>
                <c:pt idx="25">
                  <c:v>69.354950000000002</c:v>
                </c:pt>
                <c:pt idx="26">
                  <c:v>69.355329999999995</c:v>
                </c:pt>
                <c:pt idx="27">
                  <c:v>69.355940000000004</c:v>
                </c:pt>
                <c:pt idx="28">
                  <c:v>69.356679999999997</c:v>
                </c:pt>
                <c:pt idx="29">
                  <c:v>69.357399999999998</c:v>
                </c:pt>
                <c:pt idx="30">
                  <c:v>69.357929999999996</c:v>
                </c:pt>
                <c:pt idx="31">
                  <c:v>69.358199999999997</c:v>
                </c:pt>
                <c:pt idx="32">
                  <c:v>69.358170000000001</c:v>
                </c:pt>
                <c:pt idx="33">
                  <c:v>69.357929999999996</c:v>
                </c:pt>
                <c:pt idx="34">
                  <c:v>69.357550000000003</c:v>
                </c:pt>
                <c:pt idx="35">
                  <c:v>69.357159999999993</c:v>
                </c:pt>
                <c:pt idx="36">
                  <c:v>69.356839999999991</c:v>
                </c:pt>
                <c:pt idx="37">
                  <c:v>69.356619999999992</c:v>
                </c:pt>
                <c:pt idx="38">
                  <c:v>69.356539999999995</c:v>
                </c:pt>
                <c:pt idx="39">
                  <c:v>69.356549999999999</c:v>
                </c:pt>
                <c:pt idx="40">
                  <c:v>69.356629999999996</c:v>
                </c:pt>
                <c:pt idx="41">
                  <c:v>69.356740000000002</c:v>
                </c:pt>
                <c:pt idx="42">
                  <c:v>69.356819999999999</c:v>
                </c:pt>
                <c:pt idx="43">
                  <c:v>69.356849999999994</c:v>
                </c:pt>
                <c:pt idx="44">
                  <c:v>69.356769999999997</c:v>
                </c:pt>
                <c:pt idx="45">
                  <c:v>69.356579999999994</c:v>
                </c:pt>
                <c:pt idx="46">
                  <c:v>69.356269999999995</c:v>
                </c:pt>
                <c:pt idx="47">
                  <c:v>69.355869999999996</c:v>
                </c:pt>
                <c:pt idx="48">
                  <c:v>69.355400000000003</c:v>
                </c:pt>
                <c:pt idx="49">
                  <c:v>69.354950000000002</c:v>
                </c:pt>
                <c:pt idx="50">
                  <c:v>69.354569999999995</c:v>
                </c:pt>
                <c:pt idx="51">
                  <c:v>69.354339999999993</c:v>
                </c:pt>
                <c:pt idx="52">
                  <c:v>69.354309999999998</c:v>
                </c:pt>
                <c:pt idx="53">
                  <c:v>69.354500000000002</c:v>
                </c:pt>
                <c:pt idx="54">
                  <c:v>69.354919999999993</c:v>
                </c:pt>
                <c:pt idx="55">
                  <c:v>69.355469999999997</c:v>
                </c:pt>
                <c:pt idx="56">
                  <c:v>69.356059999999999</c:v>
                </c:pt>
                <c:pt idx="57">
                  <c:v>69.356539999999995</c:v>
                </c:pt>
                <c:pt idx="58">
                  <c:v>69.356799999999993</c:v>
                </c:pt>
                <c:pt idx="59">
                  <c:v>69.356799999999993</c:v>
                </c:pt>
                <c:pt idx="60">
                  <c:v>69.356569999999991</c:v>
                </c:pt>
                <c:pt idx="61">
                  <c:v>69.356189999999998</c:v>
                </c:pt>
                <c:pt idx="62">
                  <c:v>69.355769999999993</c:v>
                </c:pt>
                <c:pt idx="63">
                  <c:v>69.35539</c:v>
                </c:pt>
                <c:pt idx="64">
                  <c:v>69.355119999999999</c:v>
                </c:pt>
                <c:pt idx="65">
                  <c:v>69.354979999999998</c:v>
                </c:pt>
                <c:pt idx="66">
                  <c:v>69.354939999999999</c:v>
                </c:pt>
                <c:pt idx="67">
                  <c:v>69.354979999999998</c:v>
                </c:pt>
                <c:pt idx="68">
                  <c:v>69.355049999999991</c:v>
                </c:pt>
                <c:pt idx="69">
                  <c:v>69.355090000000004</c:v>
                </c:pt>
                <c:pt idx="70">
                  <c:v>69.355069999999998</c:v>
                </c:pt>
                <c:pt idx="71">
                  <c:v>69.354950000000002</c:v>
                </c:pt>
                <c:pt idx="72">
                  <c:v>69.354699999999994</c:v>
                </c:pt>
                <c:pt idx="73">
                  <c:v>69.354320000000001</c:v>
                </c:pt>
                <c:pt idx="74">
                  <c:v>69.353809999999996</c:v>
                </c:pt>
                <c:pt idx="75">
                  <c:v>69.353229999999996</c:v>
                </c:pt>
                <c:pt idx="76">
                  <c:v>69.352639999999994</c:v>
                </c:pt>
                <c:pt idx="77">
                  <c:v>69.352109999999996</c:v>
                </c:pt>
                <c:pt idx="78">
                  <c:v>69.351730000000003</c:v>
                </c:pt>
                <c:pt idx="79">
                  <c:v>69.351559999999992</c:v>
                </c:pt>
                <c:pt idx="80">
                  <c:v>69.351619999999997</c:v>
                </c:pt>
                <c:pt idx="81">
                  <c:v>69.351900000000001</c:v>
                </c:pt>
                <c:pt idx="82">
                  <c:v>69.352329999999995</c:v>
                </c:pt>
                <c:pt idx="83">
                  <c:v>69.352819999999994</c:v>
                </c:pt>
                <c:pt idx="84">
                  <c:v>69.353269999999995</c:v>
                </c:pt>
                <c:pt idx="85">
                  <c:v>69.353560000000002</c:v>
                </c:pt>
                <c:pt idx="86">
                  <c:v>69.353639999999999</c:v>
                </c:pt>
                <c:pt idx="87">
                  <c:v>69.353520000000003</c:v>
                </c:pt>
                <c:pt idx="88">
                  <c:v>69.353250000000003</c:v>
                </c:pt>
                <c:pt idx="89">
                  <c:v>69.352919999999997</c:v>
                </c:pt>
                <c:pt idx="90">
                  <c:v>69.352629999999991</c:v>
                </c:pt>
                <c:pt idx="91">
                  <c:v>69.352469999999997</c:v>
                </c:pt>
                <c:pt idx="92">
                  <c:v>69.352440000000001</c:v>
                </c:pt>
                <c:pt idx="93">
                  <c:v>69.352549999999994</c:v>
                </c:pt>
                <c:pt idx="94">
                  <c:v>69.352769999999992</c:v>
                </c:pt>
                <c:pt idx="95">
                  <c:v>69.353030000000004</c:v>
                </c:pt>
                <c:pt idx="96">
                  <c:v>69.353300000000004</c:v>
                </c:pt>
                <c:pt idx="97">
                  <c:v>69.35351</c:v>
                </c:pt>
                <c:pt idx="98">
                  <c:v>69.353629999999995</c:v>
                </c:pt>
                <c:pt idx="99">
                  <c:v>69.353629999999995</c:v>
                </c:pt>
                <c:pt idx="100">
                  <c:v>69.353499999999997</c:v>
                </c:pt>
                <c:pt idx="101">
                  <c:v>69.35324</c:v>
                </c:pt>
                <c:pt idx="102">
                  <c:v>69.352899999999991</c:v>
                </c:pt>
                <c:pt idx="103">
                  <c:v>69.352539999999991</c:v>
                </c:pt>
                <c:pt idx="104">
                  <c:v>69.352220000000003</c:v>
                </c:pt>
                <c:pt idx="105">
                  <c:v>69.352040000000002</c:v>
                </c:pt>
                <c:pt idx="106">
                  <c:v>69.352069999999998</c:v>
                </c:pt>
                <c:pt idx="107">
                  <c:v>69.352350000000001</c:v>
                </c:pt>
                <c:pt idx="108">
                  <c:v>69.352760000000004</c:v>
                </c:pt>
                <c:pt idx="109">
                  <c:v>69.35333</c:v>
                </c:pt>
                <c:pt idx="110">
                  <c:v>69.353960000000001</c:v>
                </c:pt>
                <c:pt idx="111">
                  <c:v>69.354529999999997</c:v>
                </c:pt>
                <c:pt idx="112">
                  <c:v>69.354959999999991</c:v>
                </c:pt>
                <c:pt idx="113">
                  <c:v>69.355180000000004</c:v>
                </c:pt>
                <c:pt idx="114">
                  <c:v>69.355189999999993</c:v>
                </c:pt>
                <c:pt idx="115">
                  <c:v>69.355040000000002</c:v>
                </c:pt>
                <c:pt idx="116">
                  <c:v>69.354810000000001</c:v>
                </c:pt>
                <c:pt idx="117">
                  <c:v>69.354599999999991</c:v>
                </c:pt>
                <c:pt idx="118">
                  <c:v>69.354489999999998</c:v>
                </c:pt>
                <c:pt idx="119">
                  <c:v>69.354519999999994</c:v>
                </c:pt>
                <c:pt idx="120">
                  <c:v>69.35472</c:v>
                </c:pt>
                <c:pt idx="121">
                  <c:v>69.355049999999991</c:v>
                </c:pt>
                <c:pt idx="122">
                  <c:v>69.35544999999999</c:v>
                </c:pt>
                <c:pt idx="123">
                  <c:v>69.355879999999999</c:v>
                </c:pt>
                <c:pt idx="124">
                  <c:v>69.356279999999998</c:v>
                </c:pt>
                <c:pt idx="125">
                  <c:v>69.3566</c:v>
                </c:pt>
                <c:pt idx="126">
                  <c:v>69.356799999999993</c:v>
                </c:pt>
                <c:pt idx="127">
                  <c:v>69.356880000000004</c:v>
                </c:pt>
                <c:pt idx="128">
                  <c:v>69.356839999999991</c:v>
                </c:pt>
                <c:pt idx="129">
                  <c:v>69.356709999999993</c:v>
                </c:pt>
                <c:pt idx="130">
                  <c:v>69.356529999999992</c:v>
                </c:pt>
                <c:pt idx="131">
                  <c:v>69.35638999999999</c:v>
                </c:pt>
                <c:pt idx="132">
                  <c:v>69.356359999999995</c:v>
                </c:pt>
                <c:pt idx="133">
                  <c:v>69.356520000000003</c:v>
                </c:pt>
                <c:pt idx="134">
                  <c:v>69.356960000000001</c:v>
                </c:pt>
                <c:pt idx="135">
                  <c:v>69.357659999999996</c:v>
                </c:pt>
                <c:pt idx="136">
                  <c:v>69.358580000000003</c:v>
                </c:pt>
                <c:pt idx="137">
                  <c:v>69.359610000000004</c:v>
                </c:pt>
                <c:pt idx="138">
                  <c:v>69.360609999999994</c:v>
                </c:pt>
                <c:pt idx="139">
                  <c:v>69.361459999999994</c:v>
                </c:pt>
                <c:pt idx="140">
                  <c:v>69.362079999999992</c:v>
                </c:pt>
                <c:pt idx="141">
                  <c:v>69.362479999999991</c:v>
                </c:pt>
                <c:pt idx="142">
                  <c:v>69.362679999999997</c:v>
                </c:pt>
                <c:pt idx="143">
                  <c:v>69.362769999999998</c:v>
                </c:pt>
                <c:pt idx="144">
                  <c:v>69.362859999999998</c:v>
                </c:pt>
                <c:pt idx="145">
                  <c:v>69.363029999999995</c:v>
                </c:pt>
                <c:pt idx="146">
                  <c:v>69.363329999999991</c:v>
                </c:pt>
                <c:pt idx="147">
                  <c:v>69.363799999999998</c:v>
                </c:pt>
                <c:pt idx="148">
                  <c:v>69.364400000000003</c:v>
                </c:pt>
                <c:pt idx="149">
                  <c:v>69.365110000000001</c:v>
                </c:pt>
                <c:pt idx="150">
                  <c:v>69.365870000000001</c:v>
                </c:pt>
                <c:pt idx="151">
                  <c:v>69.366609999999994</c:v>
                </c:pt>
                <c:pt idx="152">
                  <c:v>69.367279999999994</c:v>
                </c:pt>
                <c:pt idx="153">
                  <c:v>69.367829999999998</c:v>
                </c:pt>
                <c:pt idx="154">
                  <c:v>69.368250000000003</c:v>
                </c:pt>
                <c:pt idx="155">
                  <c:v>69.368529999999993</c:v>
                </c:pt>
                <c:pt idx="156">
                  <c:v>69.368700000000004</c:v>
                </c:pt>
                <c:pt idx="157">
                  <c:v>69.368799999999993</c:v>
                </c:pt>
                <c:pt idx="158">
                  <c:v>69.368889999999993</c:v>
                </c:pt>
                <c:pt idx="159">
                  <c:v>69.369039999999998</c:v>
                </c:pt>
                <c:pt idx="160">
                  <c:v>69.36936</c:v>
                </c:pt>
                <c:pt idx="161">
                  <c:v>69.369910000000004</c:v>
                </c:pt>
                <c:pt idx="162">
                  <c:v>69.370750000000001</c:v>
                </c:pt>
                <c:pt idx="163">
                  <c:v>69.371859999999998</c:v>
                </c:pt>
                <c:pt idx="164">
                  <c:v>69.373139999999992</c:v>
                </c:pt>
                <c:pt idx="165">
                  <c:v>69.374449999999996</c:v>
                </c:pt>
                <c:pt idx="166">
                  <c:v>69.375649999999993</c:v>
                </c:pt>
                <c:pt idx="167">
                  <c:v>69.376609999999999</c:v>
                </c:pt>
                <c:pt idx="168">
                  <c:v>69.377290000000002</c:v>
                </c:pt>
                <c:pt idx="169">
                  <c:v>69.37773</c:v>
                </c:pt>
                <c:pt idx="170">
                  <c:v>69.378019999999992</c:v>
                </c:pt>
                <c:pt idx="171">
                  <c:v>69.378239999999991</c:v>
                </c:pt>
                <c:pt idx="172">
                  <c:v>69.378509999999991</c:v>
                </c:pt>
                <c:pt idx="173">
                  <c:v>69.378889999999998</c:v>
                </c:pt>
                <c:pt idx="174">
                  <c:v>69.379400000000004</c:v>
                </c:pt>
                <c:pt idx="175">
                  <c:v>69.380039999999994</c:v>
                </c:pt>
                <c:pt idx="176">
                  <c:v>69.38078999999999</c:v>
                </c:pt>
                <c:pt idx="177">
                  <c:v>69.38158</c:v>
                </c:pt>
                <c:pt idx="178">
                  <c:v>69.382350000000002</c:v>
                </c:pt>
                <c:pt idx="179">
                  <c:v>69.383049999999997</c:v>
                </c:pt>
                <c:pt idx="180">
                  <c:v>69.383629999999997</c:v>
                </c:pt>
                <c:pt idx="181">
                  <c:v>69.384039999999999</c:v>
                </c:pt>
                <c:pt idx="182">
                  <c:v>69.384289999999993</c:v>
                </c:pt>
                <c:pt idx="183">
                  <c:v>69.384379999999993</c:v>
                </c:pt>
                <c:pt idx="184">
                  <c:v>69.384360000000001</c:v>
                </c:pt>
                <c:pt idx="185">
                  <c:v>69.384280000000004</c:v>
                </c:pt>
                <c:pt idx="186">
                  <c:v>69.384230000000002</c:v>
                </c:pt>
                <c:pt idx="187">
                  <c:v>69.384289999999993</c:v>
                </c:pt>
                <c:pt idx="188">
                  <c:v>69.384550000000004</c:v>
                </c:pt>
                <c:pt idx="189">
                  <c:v>69.385099999999994</c:v>
                </c:pt>
                <c:pt idx="190">
                  <c:v>69.38597</c:v>
                </c:pt>
                <c:pt idx="191">
                  <c:v>69.387119999999996</c:v>
                </c:pt>
                <c:pt idx="192">
                  <c:v>69.388419999999996</c:v>
                </c:pt>
                <c:pt idx="193">
                  <c:v>69.389709999999994</c:v>
                </c:pt>
                <c:pt idx="194">
                  <c:v>69.390810000000002</c:v>
                </c:pt>
                <c:pt idx="195">
                  <c:v>69.391620000000003</c:v>
                </c:pt>
                <c:pt idx="196">
                  <c:v>69.392110000000002</c:v>
                </c:pt>
                <c:pt idx="197">
                  <c:v>69.392340000000004</c:v>
                </c:pt>
                <c:pt idx="198">
                  <c:v>69.392430000000004</c:v>
                </c:pt>
                <c:pt idx="199">
                  <c:v>69.392489999999995</c:v>
                </c:pt>
                <c:pt idx="200">
                  <c:v>69.392600000000002</c:v>
                </c:pt>
                <c:pt idx="201">
                  <c:v>69.392830000000004</c:v>
                </c:pt>
                <c:pt idx="202">
                  <c:v>69.393180000000001</c:v>
                </c:pt>
                <c:pt idx="203">
                  <c:v>69.393639999999991</c:v>
                </c:pt>
                <c:pt idx="204">
                  <c:v>69.394179999999992</c:v>
                </c:pt>
                <c:pt idx="205">
                  <c:v>69.394750000000002</c:v>
                </c:pt>
                <c:pt idx="206">
                  <c:v>69.395290000000003</c:v>
                </c:pt>
                <c:pt idx="207">
                  <c:v>69.395740000000004</c:v>
                </c:pt>
                <c:pt idx="208">
                  <c:v>69.396029999999996</c:v>
                </c:pt>
                <c:pt idx="209">
                  <c:v>69.396140000000003</c:v>
                </c:pt>
                <c:pt idx="210">
                  <c:v>69.396050000000002</c:v>
                </c:pt>
                <c:pt idx="211">
                  <c:v>69.395769999999999</c:v>
                </c:pt>
                <c:pt idx="212">
                  <c:v>69.39537</c:v>
                </c:pt>
                <c:pt idx="213">
                  <c:v>69.394909999999996</c:v>
                </c:pt>
                <c:pt idx="214">
                  <c:v>69.394449999999992</c:v>
                </c:pt>
                <c:pt idx="215">
                  <c:v>69.394089999999991</c:v>
                </c:pt>
                <c:pt idx="216">
                  <c:v>69.393879999999996</c:v>
                </c:pt>
                <c:pt idx="217">
                  <c:v>69.393889999999999</c:v>
                </c:pt>
                <c:pt idx="218">
                  <c:v>69.394109999999998</c:v>
                </c:pt>
                <c:pt idx="219">
                  <c:v>69.394480000000001</c:v>
                </c:pt>
                <c:pt idx="220">
                  <c:v>69.394909999999996</c:v>
                </c:pt>
                <c:pt idx="221">
                  <c:v>69.395240000000001</c:v>
                </c:pt>
                <c:pt idx="222">
                  <c:v>69.395340000000004</c:v>
                </c:pt>
                <c:pt idx="223">
                  <c:v>69.395179999999996</c:v>
                </c:pt>
                <c:pt idx="224">
                  <c:v>69.394840000000002</c:v>
                </c:pt>
                <c:pt idx="225">
                  <c:v>69.394400000000005</c:v>
                </c:pt>
                <c:pt idx="226">
                  <c:v>69.393959999999993</c:v>
                </c:pt>
                <c:pt idx="227">
                  <c:v>69.393659999999997</c:v>
                </c:pt>
                <c:pt idx="228">
                  <c:v>69.39349</c:v>
                </c:pt>
                <c:pt idx="229">
                  <c:v>69.393439999999998</c:v>
                </c:pt>
                <c:pt idx="230">
                  <c:v>69.393509999999992</c:v>
                </c:pt>
                <c:pt idx="231">
                  <c:v>69.393630000000002</c:v>
                </c:pt>
                <c:pt idx="232">
                  <c:v>69.393739999999994</c:v>
                </c:pt>
                <c:pt idx="233">
                  <c:v>69.39385</c:v>
                </c:pt>
                <c:pt idx="234">
                  <c:v>69.393889999999999</c:v>
                </c:pt>
                <c:pt idx="235">
                  <c:v>69.393749999999997</c:v>
                </c:pt>
                <c:pt idx="236">
                  <c:v>69.393439999999998</c:v>
                </c:pt>
                <c:pt idx="237">
                  <c:v>69.393019999999993</c:v>
                </c:pt>
                <c:pt idx="238">
                  <c:v>69.392499999999998</c:v>
                </c:pt>
                <c:pt idx="239">
                  <c:v>69.391859999999994</c:v>
                </c:pt>
                <c:pt idx="240">
                  <c:v>69.391170000000002</c:v>
                </c:pt>
                <c:pt idx="241">
                  <c:v>69.390509999999992</c:v>
                </c:pt>
                <c:pt idx="242">
                  <c:v>69.389929999999993</c:v>
                </c:pt>
                <c:pt idx="243">
                  <c:v>69.389510000000001</c:v>
                </c:pt>
                <c:pt idx="244">
                  <c:v>69.389290000000003</c:v>
                </c:pt>
                <c:pt idx="245">
                  <c:v>69.389269999999996</c:v>
                </c:pt>
                <c:pt idx="246">
                  <c:v>69.389399999999995</c:v>
                </c:pt>
                <c:pt idx="247">
                  <c:v>69.38960999999999</c:v>
                </c:pt>
                <c:pt idx="248">
                  <c:v>69.389780000000002</c:v>
                </c:pt>
                <c:pt idx="249">
                  <c:v>69.389830000000003</c:v>
                </c:pt>
                <c:pt idx="250">
                  <c:v>69.389659999999992</c:v>
                </c:pt>
                <c:pt idx="251">
                  <c:v>69.389229999999998</c:v>
                </c:pt>
                <c:pt idx="252">
                  <c:v>69.38852</c:v>
                </c:pt>
                <c:pt idx="253">
                  <c:v>69.387609999999995</c:v>
                </c:pt>
                <c:pt idx="254">
                  <c:v>69.386709999999994</c:v>
                </c:pt>
                <c:pt idx="255">
                  <c:v>69.385909999999996</c:v>
                </c:pt>
                <c:pt idx="256">
                  <c:v>69.385220000000004</c:v>
                </c:pt>
                <c:pt idx="257">
                  <c:v>69.384640000000005</c:v>
                </c:pt>
                <c:pt idx="258">
                  <c:v>69.384119999999996</c:v>
                </c:pt>
                <c:pt idx="259">
                  <c:v>69.383589999999998</c:v>
                </c:pt>
                <c:pt idx="260">
                  <c:v>69.38306</c:v>
                </c:pt>
                <c:pt idx="261">
                  <c:v>69.382499999999993</c:v>
                </c:pt>
                <c:pt idx="262">
                  <c:v>69.381860000000003</c:v>
                </c:pt>
                <c:pt idx="263">
                  <c:v>69.381069999999994</c:v>
                </c:pt>
                <c:pt idx="264">
                  <c:v>69.380099999999999</c:v>
                </c:pt>
                <c:pt idx="265">
                  <c:v>69.378969999999995</c:v>
                </c:pt>
                <c:pt idx="266">
                  <c:v>69.377749999999992</c:v>
                </c:pt>
                <c:pt idx="267">
                  <c:v>69.376549999999995</c:v>
                </c:pt>
                <c:pt idx="268">
                  <c:v>69.375439999999998</c:v>
                </c:pt>
                <c:pt idx="269">
                  <c:v>69.374439999999993</c:v>
                </c:pt>
                <c:pt idx="270">
                  <c:v>69.373639999999995</c:v>
                </c:pt>
                <c:pt idx="271">
                  <c:v>69.373109999999997</c:v>
                </c:pt>
                <c:pt idx="272">
                  <c:v>69.372799999999998</c:v>
                </c:pt>
                <c:pt idx="273">
                  <c:v>69.372730000000004</c:v>
                </c:pt>
                <c:pt idx="274">
                  <c:v>69.372820000000004</c:v>
                </c:pt>
                <c:pt idx="275">
                  <c:v>69.372979999999998</c:v>
                </c:pt>
                <c:pt idx="276">
                  <c:v>69.373069999999998</c:v>
                </c:pt>
                <c:pt idx="277">
                  <c:v>69.372959999999992</c:v>
                </c:pt>
                <c:pt idx="278">
                  <c:v>69.372640000000004</c:v>
                </c:pt>
                <c:pt idx="279">
                  <c:v>69.372119999999995</c:v>
                </c:pt>
                <c:pt idx="280">
                  <c:v>69.371499999999997</c:v>
                </c:pt>
                <c:pt idx="281">
                  <c:v>69.370919999999998</c:v>
                </c:pt>
                <c:pt idx="282">
                  <c:v>69.370480000000001</c:v>
                </c:pt>
                <c:pt idx="283">
                  <c:v>69.370260000000002</c:v>
                </c:pt>
                <c:pt idx="284">
                  <c:v>69.37021</c:v>
                </c:pt>
                <c:pt idx="285">
                  <c:v>69.370249999999999</c:v>
                </c:pt>
                <c:pt idx="286">
                  <c:v>69.370279999999994</c:v>
                </c:pt>
                <c:pt idx="287">
                  <c:v>69.370199999999997</c:v>
                </c:pt>
                <c:pt idx="288">
                  <c:v>69.369900000000001</c:v>
                </c:pt>
                <c:pt idx="289">
                  <c:v>69.369399999999999</c:v>
                </c:pt>
                <c:pt idx="290">
                  <c:v>69.368690000000001</c:v>
                </c:pt>
                <c:pt idx="291">
                  <c:v>69.367779999999996</c:v>
                </c:pt>
                <c:pt idx="292">
                  <c:v>69.366709999999998</c:v>
                </c:pt>
                <c:pt idx="293">
                  <c:v>69.365489999999994</c:v>
                </c:pt>
                <c:pt idx="294">
                  <c:v>69.364170000000001</c:v>
                </c:pt>
                <c:pt idx="295">
                  <c:v>69.362870000000001</c:v>
                </c:pt>
                <c:pt idx="296">
                  <c:v>69.361719999999991</c:v>
                </c:pt>
                <c:pt idx="297">
                  <c:v>69.360779999999991</c:v>
                </c:pt>
                <c:pt idx="298">
                  <c:v>69.360119999999995</c:v>
                </c:pt>
                <c:pt idx="299">
                  <c:v>69.359830000000002</c:v>
                </c:pt>
                <c:pt idx="300">
                  <c:v>69.359819999999999</c:v>
                </c:pt>
                <c:pt idx="301">
                  <c:v>69.359909999999999</c:v>
                </c:pt>
                <c:pt idx="302">
                  <c:v>69.360039999999998</c:v>
                </c:pt>
                <c:pt idx="303">
                  <c:v>69.360109999999992</c:v>
                </c:pt>
                <c:pt idx="304">
                  <c:v>69.360010000000003</c:v>
                </c:pt>
                <c:pt idx="305">
                  <c:v>69.359700000000004</c:v>
                </c:pt>
                <c:pt idx="306">
                  <c:v>69.359189999999998</c:v>
                </c:pt>
                <c:pt idx="307">
                  <c:v>69.358559999999997</c:v>
                </c:pt>
                <c:pt idx="308">
                  <c:v>69.357939999999999</c:v>
                </c:pt>
                <c:pt idx="309">
                  <c:v>69.357410000000002</c:v>
                </c:pt>
                <c:pt idx="310">
                  <c:v>69.357019999999991</c:v>
                </c:pt>
                <c:pt idx="311">
                  <c:v>69.356809999999996</c:v>
                </c:pt>
                <c:pt idx="312">
                  <c:v>69.356740000000002</c:v>
                </c:pt>
                <c:pt idx="313">
                  <c:v>69.356709999999993</c:v>
                </c:pt>
                <c:pt idx="314">
                  <c:v>69.356629999999996</c:v>
                </c:pt>
                <c:pt idx="315">
                  <c:v>69.356439999999992</c:v>
                </c:pt>
                <c:pt idx="316">
                  <c:v>69.356129999999993</c:v>
                </c:pt>
                <c:pt idx="317">
                  <c:v>69.355629999999991</c:v>
                </c:pt>
                <c:pt idx="318">
                  <c:v>69.354900000000001</c:v>
                </c:pt>
                <c:pt idx="319">
                  <c:v>69.354050000000001</c:v>
                </c:pt>
                <c:pt idx="320">
                  <c:v>69.353129999999993</c:v>
                </c:pt>
                <c:pt idx="321">
                  <c:v>69.352189999999993</c:v>
                </c:pt>
                <c:pt idx="322">
                  <c:v>69.351280000000003</c:v>
                </c:pt>
                <c:pt idx="323">
                  <c:v>69.350449999999995</c:v>
                </c:pt>
                <c:pt idx="324">
                  <c:v>69.349800000000002</c:v>
                </c:pt>
                <c:pt idx="325">
                  <c:v>69.349379999999996</c:v>
                </c:pt>
                <c:pt idx="326">
                  <c:v>69.349299999999999</c:v>
                </c:pt>
                <c:pt idx="327">
                  <c:v>69.349519999999998</c:v>
                </c:pt>
                <c:pt idx="328">
                  <c:v>69.349899999999991</c:v>
                </c:pt>
                <c:pt idx="329">
                  <c:v>69.350290000000001</c:v>
                </c:pt>
                <c:pt idx="330">
                  <c:v>69.350579999999994</c:v>
                </c:pt>
                <c:pt idx="331">
                  <c:v>69.350700000000003</c:v>
                </c:pt>
                <c:pt idx="332">
                  <c:v>69.350639999999999</c:v>
                </c:pt>
                <c:pt idx="333">
                  <c:v>69.350399999999993</c:v>
                </c:pt>
                <c:pt idx="334">
                  <c:v>69.350030000000004</c:v>
                </c:pt>
                <c:pt idx="335">
                  <c:v>69.349599999999995</c:v>
                </c:pt>
                <c:pt idx="336">
                  <c:v>69.349270000000004</c:v>
                </c:pt>
                <c:pt idx="337">
                  <c:v>69.349080000000001</c:v>
                </c:pt>
                <c:pt idx="338">
                  <c:v>69.349009999999993</c:v>
                </c:pt>
                <c:pt idx="339">
                  <c:v>69.349069999999998</c:v>
                </c:pt>
                <c:pt idx="340">
                  <c:v>69.349279999999993</c:v>
                </c:pt>
                <c:pt idx="341">
                  <c:v>69.349599999999995</c:v>
                </c:pt>
                <c:pt idx="342">
                  <c:v>69.349869999999996</c:v>
                </c:pt>
                <c:pt idx="343">
                  <c:v>69.350059999999999</c:v>
                </c:pt>
                <c:pt idx="344">
                  <c:v>69.350139999999996</c:v>
                </c:pt>
                <c:pt idx="345">
                  <c:v>69.350059999999999</c:v>
                </c:pt>
                <c:pt idx="346">
                  <c:v>69.349760000000003</c:v>
                </c:pt>
                <c:pt idx="347">
                  <c:v>69.349360000000004</c:v>
                </c:pt>
                <c:pt idx="348">
                  <c:v>69.348910000000004</c:v>
                </c:pt>
                <c:pt idx="349">
                  <c:v>69.348529999999997</c:v>
                </c:pt>
                <c:pt idx="350">
                  <c:v>69.348309999999998</c:v>
                </c:pt>
                <c:pt idx="351">
                  <c:v>69.348230000000001</c:v>
                </c:pt>
                <c:pt idx="352">
                  <c:v>69.348370000000003</c:v>
                </c:pt>
                <c:pt idx="353">
                  <c:v>69.348749999999995</c:v>
                </c:pt>
                <c:pt idx="354">
                  <c:v>69.349409999999992</c:v>
                </c:pt>
                <c:pt idx="355">
                  <c:v>69.350309999999993</c:v>
                </c:pt>
                <c:pt idx="356">
                  <c:v>69.351299999999995</c:v>
                </c:pt>
                <c:pt idx="357">
                  <c:v>69.352209999999999</c:v>
                </c:pt>
                <c:pt idx="358">
                  <c:v>69.352879999999999</c:v>
                </c:pt>
                <c:pt idx="359">
                  <c:v>69.353259999999992</c:v>
                </c:pt>
                <c:pt idx="360">
                  <c:v>69.353340000000003</c:v>
                </c:pt>
                <c:pt idx="361">
                  <c:v>69.35324</c:v>
                </c:pt>
                <c:pt idx="362">
                  <c:v>69.353099999999998</c:v>
                </c:pt>
                <c:pt idx="363">
                  <c:v>69.352949999999993</c:v>
                </c:pt>
                <c:pt idx="364">
                  <c:v>69.352899999999991</c:v>
                </c:pt>
                <c:pt idx="365">
                  <c:v>69.354223454545448</c:v>
                </c:pt>
                <c:pt idx="366">
                  <c:v>69.354550090909086</c:v>
                </c:pt>
                <c:pt idx="367">
                  <c:v>69.354876727272725</c:v>
                </c:pt>
                <c:pt idx="368">
                  <c:v>69.355203363636363</c:v>
                </c:pt>
                <c:pt idx="369">
                  <c:v>69.355530000000002</c:v>
                </c:pt>
                <c:pt idx="370">
                  <c:v>69.35585663636364</c:v>
                </c:pt>
                <c:pt idx="371">
                  <c:v>69.356183272727264</c:v>
                </c:pt>
                <c:pt idx="372">
                  <c:v>69.356509909090903</c:v>
                </c:pt>
                <c:pt idx="373">
                  <c:v>69.356836545454541</c:v>
                </c:pt>
                <c:pt idx="374">
                  <c:v>69.35716318181818</c:v>
                </c:pt>
                <c:pt idx="375">
                  <c:v>69.357489818181818</c:v>
                </c:pt>
                <c:pt idx="376">
                  <c:v>69.357816454545457</c:v>
                </c:pt>
                <c:pt idx="377">
                  <c:v>69.358143090909095</c:v>
                </c:pt>
                <c:pt idx="378">
                  <c:v>69.35846972727272</c:v>
                </c:pt>
                <c:pt idx="379">
                  <c:v>69.358796363636358</c:v>
                </c:pt>
                <c:pt idx="380">
                  <c:v>69.359122999999997</c:v>
                </c:pt>
                <c:pt idx="381">
                  <c:v>69.359449636363635</c:v>
                </c:pt>
                <c:pt idx="382">
                  <c:v>69.359776272727274</c:v>
                </c:pt>
                <c:pt idx="383">
                  <c:v>69.360102909090912</c:v>
                </c:pt>
                <c:pt idx="384">
                  <c:v>69.360429545454537</c:v>
                </c:pt>
                <c:pt idx="385">
                  <c:v>69.360756181818175</c:v>
                </c:pt>
                <c:pt idx="386">
                  <c:v>69.361082818181814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9-4F28-9309-813670DB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April 2018'!$L$1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900"/>
            <c:dispRSqr val="1"/>
            <c:dispEq val="1"/>
            <c:trendlineLbl>
              <c:layout>
                <c:manualLayout>
                  <c:x val="-6.4312291562199614E-2"/>
                  <c:y val="0.38751053178507827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April 2018'!$D$2:$D$388</c:f>
              <c:numCache>
                <c:formatCode>0.0</c:formatCode>
                <c:ptCount val="387"/>
                <c:pt idx="0">
                  <c:v>58228</c:v>
                </c:pt>
                <c:pt idx="1">
                  <c:v>58229</c:v>
                </c:pt>
                <c:pt idx="2">
                  <c:v>58230</c:v>
                </c:pt>
                <c:pt idx="3">
                  <c:v>58231</c:v>
                </c:pt>
                <c:pt idx="4">
                  <c:v>58232</c:v>
                </c:pt>
                <c:pt idx="5">
                  <c:v>58233</c:v>
                </c:pt>
                <c:pt idx="6">
                  <c:v>58234</c:v>
                </c:pt>
                <c:pt idx="7">
                  <c:v>58235</c:v>
                </c:pt>
                <c:pt idx="8">
                  <c:v>58236</c:v>
                </c:pt>
                <c:pt idx="9">
                  <c:v>58237</c:v>
                </c:pt>
                <c:pt idx="10">
                  <c:v>58238</c:v>
                </c:pt>
                <c:pt idx="11">
                  <c:v>58239</c:v>
                </c:pt>
                <c:pt idx="12">
                  <c:v>58240</c:v>
                </c:pt>
                <c:pt idx="13">
                  <c:v>58241</c:v>
                </c:pt>
                <c:pt idx="14">
                  <c:v>58242</c:v>
                </c:pt>
                <c:pt idx="15">
                  <c:v>58243</c:v>
                </c:pt>
                <c:pt idx="16">
                  <c:v>58244</c:v>
                </c:pt>
                <c:pt idx="17">
                  <c:v>58245</c:v>
                </c:pt>
                <c:pt idx="18">
                  <c:v>58246</c:v>
                </c:pt>
                <c:pt idx="19">
                  <c:v>58247</c:v>
                </c:pt>
                <c:pt idx="20">
                  <c:v>58248</c:v>
                </c:pt>
                <c:pt idx="21">
                  <c:v>58249</c:v>
                </c:pt>
                <c:pt idx="22">
                  <c:v>58250</c:v>
                </c:pt>
                <c:pt idx="23">
                  <c:v>58251</c:v>
                </c:pt>
                <c:pt idx="24">
                  <c:v>58252</c:v>
                </c:pt>
                <c:pt idx="25">
                  <c:v>58253</c:v>
                </c:pt>
                <c:pt idx="26">
                  <c:v>58254</c:v>
                </c:pt>
                <c:pt idx="27">
                  <c:v>58255</c:v>
                </c:pt>
                <c:pt idx="28">
                  <c:v>58256</c:v>
                </c:pt>
                <c:pt idx="29">
                  <c:v>58257</c:v>
                </c:pt>
                <c:pt idx="30">
                  <c:v>58258</c:v>
                </c:pt>
                <c:pt idx="31">
                  <c:v>58259</c:v>
                </c:pt>
                <c:pt idx="32">
                  <c:v>58260</c:v>
                </c:pt>
                <c:pt idx="33">
                  <c:v>58261</c:v>
                </c:pt>
                <c:pt idx="34">
                  <c:v>58262</c:v>
                </c:pt>
                <c:pt idx="35">
                  <c:v>58263</c:v>
                </c:pt>
                <c:pt idx="36">
                  <c:v>58264</c:v>
                </c:pt>
                <c:pt idx="37">
                  <c:v>58265</c:v>
                </c:pt>
                <c:pt idx="38">
                  <c:v>58266</c:v>
                </c:pt>
                <c:pt idx="39">
                  <c:v>58267</c:v>
                </c:pt>
                <c:pt idx="40">
                  <c:v>58268</c:v>
                </c:pt>
                <c:pt idx="41">
                  <c:v>58269</c:v>
                </c:pt>
                <c:pt idx="42">
                  <c:v>58270</c:v>
                </c:pt>
                <c:pt idx="43">
                  <c:v>58271</c:v>
                </c:pt>
                <c:pt idx="44">
                  <c:v>58272</c:v>
                </c:pt>
                <c:pt idx="45">
                  <c:v>58273</c:v>
                </c:pt>
                <c:pt idx="46">
                  <c:v>58274</c:v>
                </c:pt>
                <c:pt idx="47">
                  <c:v>58275</c:v>
                </c:pt>
                <c:pt idx="48">
                  <c:v>58276</c:v>
                </c:pt>
                <c:pt idx="49">
                  <c:v>58277</c:v>
                </c:pt>
                <c:pt idx="50">
                  <c:v>58278</c:v>
                </c:pt>
                <c:pt idx="51">
                  <c:v>58279</c:v>
                </c:pt>
                <c:pt idx="52">
                  <c:v>58280</c:v>
                </c:pt>
                <c:pt idx="53">
                  <c:v>58281</c:v>
                </c:pt>
                <c:pt idx="54">
                  <c:v>58282</c:v>
                </c:pt>
                <c:pt idx="55">
                  <c:v>58283</c:v>
                </c:pt>
                <c:pt idx="56">
                  <c:v>58284</c:v>
                </c:pt>
                <c:pt idx="57">
                  <c:v>58285</c:v>
                </c:pt>
                <c:pt idx="58">
                  <c:v>58286</c:v>
                </c:pt>
                <c:pt idx="59">
                  <c:v>58287</c:v>
                </c:pt>
                <c:pt idx="60">
                  <c:v>58288</c:v>
                </c:pt>
                <c:pt idx="61">
                  <c:v>58289</c:v>
                </c:pt>
                <c:pt idx="62">
                  <c:v>58290</c:v>
                </c:pt>
                <c:pt idx="63">
                  <c:v>58291</c:v>
                </c:pt>
                <c:pt idx="64">
                  <c:v>58292</c:v>
                </c:pt>
                <c:pt idx="65">
                  <c:v>58293</c:v>
                </c:pt>
                <c:pt idx="66">
                  <c:v>58294</c:v>
                </c:pt>
                <c:pt idx="67">
                  <c:v>58295</c:v>
                </c:pt>
                <c:pt idx="68">
                  <c:v>58296</c:v>
                </c:pt>
                <c:pt idx="69">
                  <c:v>58297</c:v>
                </c:pt>
                <c:pt idx="70">
                  <c:v>58298</c:v>
                </c:pt>
                <c:pt idx="71">
                  <c:v>58299</c:v>
                </c:pt>
                <c:pt idx="72">
                  <c:v>58300</c:v>
                </c:pt>
                <c:pt idx="73">
                  <c:v>58301</c:v>
                </c:pt>
                <c:pt idx="74">
                  <c:v>58302</c:v>
                </c:pt>
                <c:pt idx="75">
                  <c:v>58303</c:v>
                </c:pt>
                <c:pt idx="76">
                  <c:v>58304</c:v>
                </c:pt>
                <c:pt idx="77">
                  <c:v>58305</c:v>
                </c:pt>
                <c:pt idx="78">
                  <c:v>58306</c:v>
                </c:pt>
                <c:pt idx="79">
                  <c:v>58307</c:v>
                </c:pt>
                <c:pt idx="80">
                  <c:v>58308</c:v>
                </c:pt>
                <c:pt idx="81">
                  <c:v>58309</c:v>
                </c:pt>
                <c:pt idx="82">
                  <c:v>58310</c:v>
                </c:pt>
                <c:pt idx="83">
                  <c:v>58311</c:v>
                </c:pt>
                <c:pt idx="84">
                  <c:v>58312</c:v>
                </c:pt>
                <c:pt idx="85">
                  <c:v>58313</c:v>
                </c:pt>
                <c:pt idx="86">
                  <c:v>58314</c:v>
                </c:pt>
                <c:pt idx="87">
                  <c:v>58315</c:v>
                </c:pt>
                <c:pt idx="88">
                  <c:v>58316</c:v>
                </c:pt>
                <c:pt idx="89">
                  <c:v>58317</c:v>
                </c:pt>
                <c:pt idx="90">
                  <c:v>58318</c:v>
                </c:pt>
                <c:pt idx="91">
                  <c:v>58319</c:v>
                </c:pt>
                <c:pt idx="92">
                  <c:v>58320</c:v>
                </c:pt>
                <c:pt idx="93">
                  <c:v>58321</c:v>
                </c:pt>
                <c:pt idx="94">
                  <c:v>58322</c:v>
                </c:pt>
                <c:pt idx="95">
                  <c:v>58323</c:v>
                </c:pt>
                <c:pt idx="96">
                  <c:v>58324</c:v>
                </c:pt>
                <c:pt idx="97">
                  <c:v>58325</c:v>
                </c:pt>
                <c:pt idx="98">
                  <c:v>58326</c:v>
                </c:pt>
                <c:pt idx="99">
                  <c:v>58327</c:v>
                </c:pt>
                <c:pt idx="100">
                  <c:v>58328</c:v>
                </c:pt>
                <c:pt idx="101">
                  <c:v>58329</c:v>
                </c:pt>
                <c:pt idx="102">
                  <c:v>58330</c:v>
                </c:pt>
                <c:pt idx="103">
                  <c:v>58331</c:v>
                </c:pt>
                <c:pt idx="104">
                  <c:v>58332</c:v>
                </c:pt>
                <c:pt idx="105">
                  <c:v>58333</c:v>
                </c:pt>
                <c:pt idx="106">
                  <c:v>58334</c:v>
                </c:pt>
                <c:pt idx="107">
                  <c:v>58335</c:v>
                </c:pt>
                <c:pt idx="108">
                  <c:v>58336</c:v>
                </c:pt>
                <c:pt idx="109">
                  <c:v>58337</c:v>
                </c:pt>
                <c:pt idx="110">
                  <c:v>58338</c:v>
                </c:pt>
                <c:pt idx="111">
                  <c:v>58339</c:v>
                </c:pt>
                <c:pt idx="112">
                  <c:v>58340</c:v>
                </c:pt>
                <c:pt idx="113">
                  <c:v>58341</c:v>
                </c:pt>
                <c:pt idx="114">
                  <c:v>58342</c:v>
                </c:pt>
                <c:pt idx="115">
                  <c:v>58343</c:v>
                </c:pt>
                <c:pt idx="116">
                  <c:v>58344</c:v>
                </c:pt>
                <c:pt idx="117">
                  <c:v>58345</c:v>
                </c:pt>
                <c:pt idx="118">
                  <c:v>58346</c:v>
                </c:pt>
                <c:pt idx="119">
                  <c:v>58347</c:v>
                </c:pt>
                <c:pt idx="120">
                  <c:v>58348</c:v>
                </c:pt>
                <c:pt idx="121">
                  <c:v>58349</c:v>
                </c:pt>
                <c:pt idx="122">
                  <c:v>58350</c:v>
                </c:pt>
                <c:pt idx="123">
                  <c:v>58351</c:v>
                </c:pt>
                <c:pt idx="124">
                  <c:v>58352</c:v>
                </c:pt>
                <c:pt idx="125">
                  <c:v>58353</c:v>
                </c:pt>
                <c:pt idx="126">
                  <c:v>58354</c:v>
                </c:pt>
                <c:pt idx="127">
                  <c:v>58355</c:v>
                </c:pt>
                <c:pt idx="128">
                  <c:v>58356</c:v>
                </c:pt>
                <c:pt idx="129">
                  <c:v>58357</c:v>
                </c:pt>
                <c:pt idx="130">
                  <c:v>58358</c:v>
                </c:pt>
                <c:pt idx="131">
                  <c:v>58359</c:v>
                </c:pt>
                <c:pt idx="132">
                  <c:v>58360</c:v>
                </c:pt>
                <c:pt idx="133">
                  <c:v>58361</c:v>
                </c:pt>
                <c:pt idx="134">
                  <c:v>58362</c:v>
                </c:pt>
                <c:pt idx="135">
                  <c:v>58363</c:v>
                </c:pt>
                <c:pt idx="136">
                  <c:v>58364</c:v>
                </c:pt>
                <c:pt idx="137">
                  <c:v>58365</c:v>
                </c:pt>
                <c:pt idx="138">
                  <c:v>58366</c:v>
                </c:pt>
                <c:pt idx="139">
                  <c:v>58367</c:v>
                </c:pt>
                <c:pt idx="140">
                  <c:v>58368</c:v>
                </c:pt>
                <c:pt idx="141">
                  <c:v>58369</c:v>
                </c:pt>
                <c:pt idx="142">
                  <c:v>58370</c:v>
                </c:pt>
                <c:pt idx="143">
                  <c:v>58371</c:v>
                </c:pt>
                <c:pt idx="144">
                  <c:v>58372</c:v>
                </c:pt>
                <c:pt idx="145">
                  <c:v>58373</c:v>
                </c:pt>
                <c:pt idx="146">
                  <c:v>58374</c:v>
                </c:pt>
                <c:pt idx="147">
                  <c:v>58375</c:v>
                </c:pt>
                <c:pt idx="148">
                  <c:v>58376</c:v>
                </c:pt>
                <c:pt idx="149">
                  <c:v>58377</c:v>
                </c:pt>
                <c:pt idx="150">
                  <c:v>58378</c:v>
                </c:pt>
                <c:pt idx="151">
                  <c:v>58379</c:v>
                </c:pt>
                <c:pt idx="152">
                  <c:v>58380</c:v>
                </c:pt>
                <c:pt idx="153">
                  <c:v>58381</c:v>
                </c:pt>
                <c:pt idx="154">
                  <c:v>58382</c:v>
                </c:pt>
                <c:pt idx="155">
                  <c:v>58383</c:v>
                </c:pt>
                <c:pt idx="156">
                  <c:v>58384</c:v>
                </c:pt>
                <c:pt idx="157">
                  <c:v>58385</c:v>
                </c:pt>
                <c:pt idx="158">
                  <c:v>58386</c:v>
                </c:pt>
                <c:pt idx="159">
                  <c:v>58387</c:v>
                </c:pt>
                <c:pt idx="160">
                  <c:v>58388</c:v>
                </c:pt>
                <c:pt idx="161">
                  <c:v>58389</c:v>
                </c:pt>
                <c:pt idx="162">
                  <c:v>58390</c:v>
                </c:pt>
                <c:pt idx="163">
                  <c:v>58391</c:v>
                </c:pt>
                <c:pt idx="164">
                  <c:v>58392</c:v>
                </c:pt>
                <c:pt idx="165">
                  <c:v>58393</c:v>
                </c:pt>
                <c:pt idx="166">
                  <c:v>58394</c:v>
                </c:pt>
                <c:pt idx="167">
                  <c:v>58395</c:v>
                </c:pt>
                <c:pt idx="168">
                  <c:v>58396</c:v>
                </c:pt>
                <c:pt idx="169">
                  <c:v>58397</c:v>
                </c:pt>
                <c:pt idx="170">
                  <c:v>58398</c:v>
                </c:pt>
                <c:pt idx="171">
                  <c:v>58399</c:v>
                </c:pt>
                <c:pt idx="172">
                  <c:v>58400</c:v>
                </c:pt>
                <c:pt idx="173">
                  <c:v>58401</c:v>
                </c:pt>
                <c:pt idx="174">
                  <c:v>58402</c:v>
                </c:pt>
                <c:pt idx="175">
                  <c:v>58403</c:v>
                </c:pt>
                <c:pt idx="176">
                  <c:v>58404</c:v>
                </c:pt>
                <c:pt idx="177">
                  <c:v>58405</c:v>
                </c:pt>
                <c:pt idx="178">
                  <c:v>58406</c:v>
                </c:pt>
                <c:pt idx="179">
                  <c:v>58407</c:v>
                </c:pt>
                <c:pt idx="180">
                  <c:v>58408</c:v>
                </c:pt>
                <c:pt idx="181">
                  <c:v>58409</c:v>
                </c:pt>
                <c:pt idx="182">
                  <c:v>58410</c:v>
                </c:pt>
                <c:pt idx="183">
                  <c:v>58411</c:v>
                </c:pt>
                <c:pt idx="184">
                  <c:v>58412</c:v>
                </c:pt>
                <c:pt idx="185">
                  <c:v>58413</c:v>
                </c:pt>
                <c:pt idx="186">
                  <c:v>58414</c:v>
                </c:pt>
                <c:pt idx="187">
                  <c:v>58415</c:v>
                </c:pt>
                <c:pt idx="188">
                  <c:v>58416</c:v>
                </c:pt>
                <c:pt idx="189">
                  <c:v>58417</c:v>
                </c:pt>
                <c:pt idx="190">
                  <c:v>58418</c:v>
                </c:pt>
                <c:pt idx="191">
                  <c:v>58419</c:v>
                </c:pt>
                <c:pt idx="192">
                  <c:v>58420</c:v>
                </c:pt>
                <c:pt idx="193">
                  <c:v>58421</c:v>
                </c:pt>
                <c:pt idx="194">
                  <c:v>58422</c:v>
                </c:pt>
                <c:pt idx="195">
                  <c:v>58423</c:v>
                </c:pt>
                <c:pt idx="196">
                  <c:v>58424</c:v>
                </c:pt>
                <c:pt idx="197">
                  <c:v>58425</c:v>
                </c:pt>
                <c:pt idx="198">
                  <c:v>58426</c:v>
                </c:pt>
                <c:pt idx="199">
                  <c:v>58427</c:v>
                </c:pt>
                <c:pt idx="200">
                  <c:v>58428</c:v>
                </c:pt>
                <c:pt idx="201">
                  <c:v>58429</c:v>
                </c:pt>
                <c:pt idx="202">
                  <c:v>58430</c:v>
                </c:pt>
                <c:pt idx="203">
                  <c:v>58431</c:v>
                </c:pt>
                <c:pt idx="204">
                  <c:v>58432</c:v>
                </c:pt>
                <c:pt idx="205">
                  <c:v>58433</c:v>
                </c:pt>
                <c:pt idx="206">
                  <c:v>58434</c:v>
                </c:pt>
                <c:pt idx="207">
                  <c:v>58435</c:v>
                </c:pt>
                <c:pt idx="208">
                  <c:v>58436</c:v>
                </c:pt>
                <c:pt idx="209">
                  <c:v>58437</c:v>
                </c:pt>
                <c:pt idx="210">
                  <c:v>58438</c:v>
                </c:pt>
                <c:pt idx="211">
                  <c:v>58439</c:v>
                </c:pt>
                <c:pt idx="212">
                  <c:v>58440</c:v>
                </c:pt>
                <c:pt idx="213">
                  <c:v>58441</c:v>
                </c:pt>
                <c:pt idx="214">
                  <c:v>58442</c:v>
                </c:pt>
                <c:pt idx="215">
                  <c:v>58443</c:v>
                </c:pt>
                <c:pt idx="216">
                  <c:v>58444</c:v>
                </c:pt>
                <c:pt idx="217">
                  <c:v>58445</c:v>
                </c:pt>
                <c:pt idx="218">
                  <c:v>58446</c:v>
                </c:pt>
                <c:pt idx="219">
                  <c:v>58447</c:v>
                </c:pt>
                <c:pt idx="220">
                  <c:v>58448</c:v>
                </c:pt>
                <c:pt idx="221">
                  <c:v>58449</c:v>
                </c:pt>
                <c:pt idx="222">
                  <c:v>58450</c:v>
                </c:pt>
                <c:pt idx="223">
                  <c:v>58451</c:v>
                </c:pt>
                <c:pt idx="224">
                  <c:v>58452</c:v>
                </c:pt>
                <c:pt idx="225">
                  <c:v>58453</c:v>
                </c:pt>
                <c:pt idx="226">
                  <c:v>58454</c:v>
                </c:pt>
                <c:pt idx="227">
                  <c:v>58455</c:v>
                </c:pt>
                <c:pt idx="228">
                  <c:v>58456</c:v>
                </c:pt>
                <c:pt idx="229">
                  <c:v>58457</c:v>
                </c:pt>
                <c:pt idx="230">
                  <c:v>58458</c:v>
                </c:pt>
                <c:pt idx="231">
                  <c:v>58459</c:v>
                </c:pt>
                <c:pt idx="232">
                  <c:v>58460</c:v>
                </c:pt>
                <c:pt idx="233">
                  <c:v>58461</c:v>
                </c:pt>
                <c:pt idx="234">
                  <c:v>58462</c:v>
                </c:pt>
                <c:pt idx="235">
                  <c:v>58463</c:v>
                </c:pt>
                <c:pt idx="236">
                  <c:v>58464</c:v>
                </c:pt>
                <c:pt idx="237">
                  <c:v>58465</c:v>
                </c:pt>
                <c:pt idx="238">
                  <c:v>58466</c:v>
                </c:pt>
                <c:pt idx="239">
                  <c:v>58467</c:v>
                </c:pt>
                <c:pt idx="240">
                  <c:v>58468</c:v>
                </c:pt>
                <c:pt idx="241">
                  <c:v>58469</c:v>
                </c:pt>
                <c:pt idx="242">
                  <c:v>58470</c:v>
                </c:pt>
                <c:pt idx="243">
                  <c:v>58471</c:v>
                </c:pt>
                <c:pt idx="244">
                  <c:v>58472</c:v>
                </c:pt>
                <c:pt idx="245">
                  <c:v>58473</c:v>
                </c:pt>
                <c:pt idx="246">
                  <c:v>58474</c:v>
                </c:pt>
                <c:pt idx="247">
                  <c:v>58475</c:v>
                </c:pt>
                <c:pt idx="248">
                  <c:v>58476</c:v>
                </c:pt>
                <c:pt idx="249">
                  <c:v>58477</c:v>
                </c:pt>
                <c:pt idx="250">
                  <c:v>58478</c:v>
                </c:pt>
                <c:pt idx="251">
                  <c:v>58479</c:v>
                </c:pt>
                <c:pt idx="252">
                  <c:v>58480</c:v>
                </c:pt>
                <c:pt idx="253">
                  <c:v>58481</c:v>
                </c:pt>
                <c:pt idx="254">
                  <c:v>58482</c:v>
                </c:pt>
                <c:pt idx="255">
                  <c:v>58483</c:v>
                </c:pt>
                <c:pt idx="256">
                  <c:v>58484</c:v>
                </c:pt>
                <c:pt idx="257">
                  <c:v>58485</c:v>
                </c:pt>
                <c:pt idx="258">
                  <c:v>58486</c:v>
                </c:pt>
                <c:pt idx="259">
                  <c:v>58487</c:v>
                </c:pt>
                <c:pt idx="260">
                  <c:v>58488</c:v>
                </c:pt>
                <c:pt idx="261">
                  <c:v>58489</c:v>
                </c:pt>
                <c:pt idx="262">
                  <c:v>58490</c:v>
                </c:pt>
                <c:pt idx="263">
                  <c:v>58491</c:v>
                </c:pt>
                <c:pt idx="264">
                  <c:v>58492</c:v>
                </c:pt>
                <c:pt idx="265">
                  <c:v>58493</c:v>
                </c:pt>
                <c:pt idx="266">
                  <c:v>58494</c:v>
                </c:pt>
                <c:pt idx="267">
                  <c:v>58495</c:v>
                </c:pt>
                <c:pt idx="268">
                  <c:v>58496</c:v>
                </c:pt>
                <c:pt idx="269">
                  <c:v>58497</c:v>
                </c:pt>
                <c:pt idx="270">
                  <c:v>58498</c:v>
                </c:pt>
                <c:pt idx="271">
                  <c:v>58499</c:v>
                </c:pt>
                <c:pt idx="272">
                  <c:v>58500</c:v>
                </c:pt>
                <c:pt idx="273">
                  <c:v>58501</c:v>
                </c:pt>
                <c:pt idx="274">
                  <c:v>58502</c:v>
                </c:pt>
                <c:pt idx="275">
                  <c:v>58503</c:v>
                </c:pt>
                <c:pt idx="276">
                  <c:v>58504</c:v>
                </c:pt>
                <c:pt idx="277">
                  <c:v>58505</c:v>
                </c:pt>
                <c:pt idx="278">
                  <c:v>58506</c:v>
                </c:pt>
                <c:pt idx="279">
                  <c:v>58507</c:v>
                </c:pt>
                <c:pt idx="280">
                  <c:v>58508</c:v>
                </c:pt>
                <c:pt idx="281">
                  <c:v>58509</c:v>
                </c:pt>
                <c:pt idx="282">
                  <c:v>58510</c:v>
                </c:pt>
                <c:pt idx="283">
                  <c:v>58511</c:v>
                </c:pt>
                <c:pt idx="284">
                  <c:v>58512</c:v>
                </c:pt>
                <c:pt idx="285">
                  <c:v>58513</c:v>
                </c:pt>
                <c:pt idx="286">
                  <c:v>58514</c:v>
                </c:pt>
                <c:pt idx="287">
                  <c:v>58515</c:v>
                </c:pt>
                <c:pt idx="288">
                  <c:v>58516</c:v>
                </c:pt>
                <c:pt idx="289">
                  <c:v>58517</c:v>
                </c:pt>
                <c:pt idx="290">
                  <c:v>58518</c:v>
                </c:pt>
                <c:pt idx="291">
                  <c:v>58519</c:v>
                </c:pt>
                <c:pt idx="292">
                  <c:v>58520</c:v>
                </c:pt>
                <c:pt idx="293">
                  <c:v>58521</c:v>
                </c:pt>
                <c:pt idx="294">
                  <c:v>58522</c:v>
                </c:pt>
                <c:pt idx="295">
                  <c:v>58523</c:v>
                </c:pt>
                <c:pt idx="296">
                  <c:v>58524</c:v>
                </c:pt>
                <c:pt idx="297">
                  <c:v>58525</c:v>
                </c:pt>
                <c:pt idx="298">
                  <c:v>58526</c:v>
                </c:pt>
                <c:pt idx="299">
                  <c:v>58527</c:v>
                </c:pt>
                <c:pt idx="300">
                  <c:v>58528</c:v>
                </c:pt>
                <c:pt idx="301">
                  <c:v>58529</c:v>
                </c:pt>
                <c:pt idx="302">
                  <c:v>58530</c:v>
                </c:pt>
                <c:pt idx="303">
                  <c:v>58531</c:v>
                </c:pt>
                <c:pt idx="304">
                  <c:v>58532</c:v>
                </c:pt>
                <c:pt idx="305">
                  <c:v>58533</c:v>
                </c:pt>
                <c:pt idx="306">
                  <c:v>58534</c:v>
                </c:pt>
                <c:pt idx="307">
                  <c:v>58535</c:v>
                </c:pt>
                <c:pt idx="308">
                  <c:v>58536</c:v>
                </c:pt>
                <c:pt idx="309">
                  <c:v>58537</c:v>
                </c:pt>
                <c:pt idx="310">
                  <c:v>58538</c:v>
                </c:pt>
                <c:pt idx="311">
                  <c:v>58539</c:v>
                </c:pt>
                <c:pt idx="312">
                  <c:v>58540</c:v>
                </c:pt>
                <c:pt idx="313">
                  <c:v>58541</c:v>
                </c:pt>
                <c:pt idx="314">
                  <c:v>58542</c:v>
                </c:pt>
                <c:pt idx="315">
                  <c:v>58543</c:v>
                </c:pt>
                <c:pt idx="316">
                  <c:v>58544</c:v>
                </c:pt>
                <c:pt idx="317">
                  <c:v>58545</c:v>
                </c:pt>
                <c:pt idx="318">
                  <c:v>58546</c:v>
                </c:pt>
                <c:pt idx="319">
                  <c:v>58547</c:v>
                </c:pt>
                <c:pt idx="320">
                  <c:v>58548</c:v>
                </c:pt>
                <c:pt idx="321">
                  <c:v>58549</c:v>
                </c:pt>
                <c:pt idx="322">
                  <c:v>58550</c:v>
                </c:pt>
                <c:pt idx="323">
                  <c:v>58551</c:v>
                </c:pt>
                <c:pt idx="324">
                  <c:v>58552</c:v>
                </c:pt>
                <c:pt idx="325">
                  <c:v>58553</c:v>
                </c:pt>
                <c:pt idx="326">
                  <c:v>58554</c:v>
                </c:pt>
                <c:pt idx="327">
                  <c:v>58555</c:v>
                </c:pt>
                <c:pt idx="328">
                  <c:v>58556</c:v>
                </c:pt>
                <c:pt idx="329">
                  <c:v>58557</c:v>
                </c:pt>
                <c:pt idx="330">
                  <c:v>58558</c:v>
                </c:pt>
                <c:pt idx="331">
                  <c:v>58559</c:v>
                </c:pt>
                <c:pt idx="332">
                  <c:v>58560</c:v>
                </c:pt>
                <c:pt idx="333">
                  <c:v>58561</c:v>
                </c:pt>
                <c:pt idx="334">
                  <c:v>58562</c:v>
                </c:pt>
                <c:pt idx="335">
                  <c:v>58563</c:v>
                </c:pt>
                <c:pt idx="336">
                  <c:v>58564</c:v>
                </c:pt>
                <c:pt idx="337">
                  <c:v>58565</c:v>
                </c:pt>
                <c:pt idx="338">
                  <c:v>58566</c:v>
                </c:pt>
                <c:pt idx="339">
                  <c:v>58567</c:v>
                </c:pt>
                <c:pt idx="340">
                  <c:v>58568</c:v>
                </c:pt>
                <c:pt idx="341">
                  <c:v>58569</c:v>
                </c:pt>
                <c:pt idx="342">
                  <c:v>58570</c:v>
                </c:pt>
                <c:pt idx="343">
                  <c:v>58571</c:v>
                </c:pt>
                <c:pt idx="344">
                  <c:v>58572</c:v>
                </c:pt>
                <c:pt idx="345">
                  <c:v>58573</c:v>
                </c:pt>
                <c:pt idx="346">
                  <c:v>58574</c:v>
                </c:pt>
                <c:pt idx="347">
                  <c:v>58575</c:v>
                </c:pt>
                <c:pt idx="348">
                  <c:v>58576</c:v>
                </c:pt>
                <c:pt idx="349">
                  <c:v>58577</c:v>
                </c:pt>
                <c:pt idx="350">
                  <c:v>58578</c:v>
                </c:pt>
                <c:pt idx="351">
                  <c:v>58579</c:v>
                </c:pt>
                <c:pt idx="352">
                  <c:v>58580</c:v>
                </c:pt>
                <c:pt idx="353">
                  <c:v>58581</c:v>
                </c:pt>
                <c:pt idx="354">
                  <c:v>58582</c:v>
                </c:pt>
                <c:pt idx="355">
                  <c:v>58583</c:v>
                </c:pt>
                <c:pt idx="356">
                  <c:v>58584</c:v>
                </c:pt>
                <c:pt idx="357">
                  <c:v>58585</c:v>
                </c:pt>
                <c:pt idx="358">
                  <c:v>58586</c:v>
                </c:pt>
                <c:pt idx="359">
                  <c:v>58587</c:v>
                </c:pt>
                <c:pt idx="360">
                  <c:v>58588</c:v>
                </c:pt>
                <c:pt idx="361">
                  <c:v>58589</c:v>
                </c:pt>
                <c:pt idx="362">
                  <c:v>58590</c:v>
                </c:pt>
                <c:pt idx="363">
                  <c:v>58591</c:v>
                </c:pt>
                <c:pt idx="364">
                  <c:v>58592</c:v>
                </c:pt>
                <c:pt idx="365">
                  <c:v>58666.5</c:v>
                </c:pt>
                <c:pt idx="366">
                  <c:v>58757.75</c:v>
                </c:pt>
                <c:pt idx="367">
                  <c:v>58849</c:v>
                </c:pt>
                <c:pt idx="368">
                  <c:v>58940.25</c:v>
                </c:pt>
                <c:pt idx="369">
                  <c:v>59031.5</c:v>
                </c:pt>
              </c:numCache>
            </c:numRef>
          </c:xVal>
          <c:yVal>
            <c:numRef>
              <c:f>'DeltaT Analysis April 2018'!$L$2:$L$388</c:f>
              <c:numCache>
                <c:formatCode>0.000</c:formatCode>
                <c:ptCount val="387"/>
                <c:pt idx="0">
                  <c:v>69.068579999999997</c:v>
                </c:pt>
                <c:pt idx="1">
                  <c:v>69.069559999999996</c:v>
                </c:pt>
                <c:pt idx="2">
                  <c:v>69.070509999999999</c:v>
                </c:pt>
                <c:pt idx="3">
                  <c:v>69.0715</c:v>
                </c:pt>
                <c:pt idx="4">
                  <c:v>69.072599999999994</c:v>
                </c:pt>
                <c:pt idx="5">
                  <c:v>69.073859999999996</c:v>
                </c:pt>
                <c:pt idx="6">
                  <c:v>69.07526</c:v>
                </c:pt>
                <c:pt idx="7">
                  <c:v>69.076740000000001</c:v>
                </c:pt>
                <c:pt idx="8">
                  <c:v>69.078220000000002</c:v>
                </c:pt>
                <c:pt idx="9">
                  <c:v>69.079610000000002</c:v>
                </c:pt>
                <c:pt idx="10">
                  <c:v>69.080839999999995</c:v>
                </c:pt>
                <c:pt idx="11">
                  <c:v>69.081890000000001</c:v>
                </c:pt>
                <c:pt idx="12">
                  <c:v>69.082740000000001</c:v>
                </c:pt>
                <c:pt idx="13">
                  <c:v>69.083399999999997</c:v>
                </c:pt>
                <c:pt idx="14">
                  <c:v>69.0839</c:v>
                </c:pt>
                <c:pt idx="15">
                  <c:v>69.084270000000004</c:v>
                </c:pt>
                <c:pt idx="16">
                  <c:v>69.084589999999992</c:v>
                </c:pt>
                <c:pt idx="17">
                  <c:v>69.08493</c:v>
                </c:pt>
                <c:pt idx="18">
                  <c:v>69.085340000000002</c:v>
                </c:pt>
                <c:pt idx="19">
                  <c:v>69.085830000000001</c:v>
                </c:pt>
                <c:pt idx="20">
                  <c:v>69.086449999999999</c:v>
                </c:pt>
                <c:pt idx="21">
                  <c:v>69.087189999999993</c:v>
                </c:pt>
                <c:pt idx="22">
                  <c:v>69.088039999999992</c:v>
                </c:pt>
                <c:pt idx="23">
                  <c:v>69.088949999999997</c:v>
                </c:pt>
                <c:pt idx="24">
                  <c:v>69.089869999999991</c:v>
                </c:pt>
                <c:pt idx="25">
                  <c:v>69.090729999999994</c:v>
                </c:pt>
                <c:pt idx="26">
                  <c:v>69.091470000000001</c:v>
                </c:pt>
                <c:pt idx="27">
                  <c:v>69.09205</c:v>
                </c:pt>
                <c:pt idx="28">
                  <c:v>69.092479999999995</c:v>
                </c:pt>
                <c:pt idx="29">
                  <c:v>69.092849999999999</c:v>
                </c:pt>
                <c:pt idx="30">
                  <c:v>69.093229999999991</c:v>
                </c:pt>
                <c:pt idx="31">
                  <c:v>69.09366</c:v>
                </c:pt>
                <c:pt idx="32">
                  <c:v>69.094200000000001</c:v>
                </c:pt>
                <c:pt idx="33">
                  <c:v>69.094819999999999</c:v>
                </c:pt>
                <c:pt idx="34">
                  <c:v>69.095500000000001</c:v>
                </c:pt>
                <c:pt idx="35">
                  <c:v>69.096180000000004</c:v>
                </c:pt>
                <c:pt idx="36">
                  <c:v>69.096800000000002</c:v>
                </c:pt>
                <c:pt idx="37">
                  <c:v>69.097319999999996</c:v>
                </c:pt>
                <c:pt idx="38">
                  <c:v>69.097700000000003</c:v>
                </c:pt>
                <c:pt idx="39">
                  <c:v>69.097920000000002</c:v>
                </c:pt>
                <c:pt idx="40">
                  <c:v>69.097989999999996</c:v>
                </c:pt>
                <c:pt idx="41">
                  <c:v>69.097929999999991</c:v>
                </c:pt>
                <c:pt idx="42">
                  <c:v>69.097790000000003</c:v>
                </c:pt>
                <c:pt idx="43">
                  <c:v>69.097610000000003</c:v>
                </c:pt>
                <c:pt idx="44">
                  <c:v>69.097439999999992</c:v>
                </c:pt>
                <c:pt idx="45">
                  <c:v>69.097340000000003</c:v>
                </c:pt>
                <c:pt idx="46">
                  <c:v>69.097329999999999</c:v>
                </c:pt>
                <c:pt idx="47">
                  <c:v>69.097459999999998</c:v>
                </c:pt>
                <c:pt idx="48">
                  <c:v>69.097729999999999</c:v>
                </c:pt>
                <c:pt idx="49">
                  <c:v>69.098129999999998</c:v>
                </c:pt>
                <c:pt idx="50">
                  <c:v>69.098640000000003</c:v>
                </c:pt>
                <c:pt idx="51">
                  <c:v>69.099209999999999</c:v>
                </c:pt>
                <c:pt idx="52">
                  <c:v>69.099760000000003</c:v>
                </c:pt>
                <c:pt idx="53">
                  <c:v>69.100229999999996</c:v>
                </c:pt>
                <c:pt idx="54">
                  <c:v>69.100569999999991</c:v>
                </c:pt>
                <c:pt idx="55">
                  <c:v>69.100759999999994</c:v>
                </c:pt>
                <c:pt idx="56">
                  <c:v>69.100849999999994</c:v>
                </c:pt>
                <c:pt idx="57">
                  <c:v>69.100899999999996</c:v>
                </c:pt>
                <c:pt idx="58">
                  <c:v>69.100989999999996</c:v>
                </c:pt>
                <c:pt idx="59">
                  <c:v>69.101169999999996</c:v>
                </c:pt>
                <c:pt idx="60">
                  <c:v>69.101439999999997</c:v>
                </c:pt>
                <c:pt idx="61">
                  <c:v>69.101770000000002</c:v>
                </c:pt>
                <c:pt idx="62">
                  <c:v>69.102099999999993</c:v>
                </c:pt>
                <c:pt idx="63">
                  <c:v>69.102379999999997</c:v>
                </c:pt>
                <c:pt idx="64">
                  <c:v>69.102559999999997</c:v>
                </c:pt>
                <c:pt idx="65">
                  <c:v>69.102609999999999</c:v>
                </c:pt>
                <c:pt idx="66">
                  <c:v>69.102519999999998</c:v>
                </c:pt>
                <c:pt idx="67">
                  <c:v>69.102279999999993</c:v>
                </c:pt>
                <c:pt idx="68">
                  <c:v>69.101910000000004</c:v>
                </c:pt>
                <c:pt idx="69">
                  <c:v>69.10145</c:v>
                </c:pt>
                <c:pt idx="70">
                  <c:v>69.100929999999991</c:v>
                </c:pt>
                <c:pt idx="71">
                  <c:v>69.100409999999997</c:v>
                </c:pt>
                <c:pt idx="72">
                  <c:v>69.099930000000001</c:v>
                </c:pt>
                <c:pt idx="73">
                  <c:v>69.099530000000001</c:v>
                </c:pt>
                <c:pt idx="74">
                  <c:v>69.099239999999995</c:v>
                </c:pt>
                <c:pt idx="75">
                  <c:v>69.099069999999998</c:v>
                </c:pt>
                <c:pt idx="76">
                  <c:v>69.099040000000002</c:v>
                </c:pt>
                <c:pt idx="77">
                  <c:v>69.099099999999993</c:v>
                </c:pt>
                <c:pt idx="78">
                  <c:v>69.099239999999995</c:v>
                </c:pt>
                <c:pt idx="79">
                  <c:v>69.099409999999992</c:v>
                </c:pt>
                <c:pt idx="80">
                  <c:v>69.099549999999994</c:v>
                </c:pt>
                <c:pt idx="81">
                  <c:v>69.099599999999995</c:v>
                </c:pt>
                <c:pt idx="82">
                  <c:v>69.09953999999999</c:v>
                </c:pt>
                <c:pt idx="83">
                  <c:v>69.099400000000003</c:v>
                </c:pt>
                <c:pt idx="84">
                  <c:v>69.099220000000003</c:v>
                </c:pt>
                <c:pt idx="85">
                  <c:v>69.099080000000001</c:v>
                </c:pt>
                <c:pt idx="86">
                  <c:v>69.099059999999994</c:v>
                </c:pt>
                <c:pt idx="87">
                  <c:v>69.099180000000004</c:v>
                </c:pt>
                <c:pt idx="88">
                  <c:v>69.099409999999992</c:v>
                </c:pt>
                <c:pt idx="89">
                  <c:v>69.099699999999999</c:v>
                </c:pt>
                <c:pt idx="90">
                  <c:v>69.099969999999999</c:v>
                </c:pt>
                <c:pt idx="91">
                  <c:v>69.100149999999999</c:v>
                </c:pt>
                <c:pt idx="92">
                  <c:v>69.100189999999998</c:v>
                </c:pt>
                <c:pt idx="93">
                  <c:v>69.100089999999994</c:v>
                </c:pt>
                <c:pt idx="94">
                  <c:v>69.099850000000004</c:v>
                </c:pt>
                <c:pt idx="95">
                  <c:v>69.099469999999997</c:v>
                </c:pt>
                <c:pt idx="96">
                  <c:v>69.099009999999993</c:v>
                </c:pt>
                <c:pt idx="97">
                  <c:v>69.098489999999998</c:v>
                </c:pt>
                <c:pt idx="98">
                  <c:v>69.09796</c:v>
                </c:pt>
                <c:pt idx="99">
                  <c:v>69.097480000000004</c:v>
                </c:pt>
                <c:pt idx="100">
                  <c:v>69.097070000000002</c:v>
                </c:pt>
                <c:pt idx="101">
                  <c:v>69.096789999999999</c:v>
                </c:pt>
                <c:pt idx="102">
                  <c:v>69.09662999999999</c:v>
                </c:pt>
                <c:pt idx="103">
                  <c:v>69.096599999999995</c:v>
                </c:pt>
                <c:pt idx="104">
                  <c:v>69.096670000000003</c:v>
                </c:pt>
                <c:pt idx="105">
                  <c:v>69.096819999999994</c:v>
                </c:pt>
                <c:pt idx="106">
                  <c:v>69.096989999999991</c:v>
                </c:pt>
                <c:pt idx="107">
                  <c:v>69.097149999999999</c:v>
                </c:pt>
                <c:pt idx="108">
                  <c:v>69.097189999999998</c:v>
                </c:pt>
                <c:pt idx="109">
                  <c:v>69.097160000000002</c:v>
                </c:pt>
                <c:pt idx="110">
                  <c:v>69.097039999999993</c:v>
                </c:pt>
                <c:pt idx="111">
                  <c:v>69.096890000000002</c:v>
                </c:pt>
                <c:pt idx="112">
                  <c:v>69.096769999999992</c:v>
                </c:pt>
                <c:pt idx="113">
                  <c:v>69.096779999999995</c:v>
                </c:pt>
                <c:pt idx="114">
                  <c:v>69.096949999999993</c:v>
                </c:pt>
                <c:pt idx="115">
                  <c:v>69.097279999999998</c:v>
                </c:pt>
                <c:pt idx="116">
                  <c:v>69.097740000000002</c:v>
                </c:pt>
                <c:pt idx="117">
                  <c:v>69.098219999999998</c:v>
                </c:pt>
                <c:pt idx="118">
                  <c:v>69.098649999999992</c:v>
                </c:pt>
                <c:pt idx="119">
                  <c:v>69.098959999999991</c:v>
                </c:pt>
                <c:pt idx="120">
                  <c:v>69.099119999999999</c:v>
                </c:pt>
                <c:pt idx="121">
                  <c:v>69.099130000000002</c:v>
                </c:pt>
                <c:pt idx="122">
                  <c:v>69.099009999999993</c:v>
                </c:pt>
                <c:pt idx="123">
                  <c:v>69.098799999999997</c:v>
                </c:pt>
                <c:pt idx="124">
                  <c:v>69.098529999999997</c:v>
                </c:pt>
                <c:pt idx="125">
                  <c:v>69.098259999999996</c:v>
                </c:pt>
                <c:pt idx="126">
                  <c:v>69.098029999999994</c:v>
                </c:pt>
                <c:pt idx="127">
                  <c:v>69.097880000000004</c:v>
                </c:pt>
                <c:pt idx="128">
                  <c:v>69.097859999999997</c:v>
                </c:pt>
                <c:pt idx="129">
                  <c:v>69.097970000000004</c:v>
                </c:pt>
                <c:pt idx="130">
                  <c:v>69.098230000000001</c:v>
                </c:pt>
                <c:pt idx="131">
                  <c:v>69.09859999999999</c:v>
                </c:pt>
                <c:pt idx="132">
                  <c:v>69.099069999999998</c:v>
                </c:pt>
                <c:pt idx="133">
                  <c:v>69.09957</c:v>
                </c:pt>
                <c:pt idx="134">
                  <c:v>69.100070000000002</c:v>
                </c:pt>
                <c:pt idx="135">
                  <c:v>69.100520000000003</c:v>
                </c:pt>
                <c:pt idx="136">
                  <c:v>69.100899999999996</c:v>
                </c:pt>
                <c:pt idx="137">
                  <c:v>69.101209999999995</c:v>
                </c:pt>
                <c:pt idx="138">
                  <c:v>69.101479999999995</c:v>
                </c:pt>
                <c:pt idx="139">
                  <c:v>69.101770000000002</c:v>
                </c:pt>
                <c:pt idx="140">
                  <c:v>69.102159999999998</c:v>
                </c:pt>
                <c:pt idx="141">
                  <c:v>69.102719999999991</c:v>
                </c:pt>
                <c:pt idx="142">
                  <c:v>69.103470000000002</c:v>
                </c:pt>
                <c:pt idx="143">
                  <c:v>69.104399999999998</c:v>
                </c:pt>
                <c:pt idx="144">
                  <c:v>69.105419999999995</c:v>
                </c:pt>
                <c:pt idx="145">
                  <c:v>69.106449999999995</c:v>
                </c:pt>
                <c:pt idx="146">
                  <c:v>69.107389999999995</c:v>
                </c:pt>
                <c:pt idx="147">
                  <c:v>69.108189999999993</c:v>
                </c:pt>
                <c:pt idx="148">
                  <c:v>69.108819999999994</c:v>
                </c:pt>
                <c:pt idx="149">
                  <c:v>69.109309999999994</c:v>
                </c:pt>
                <c:pt idx="150">
                  <c:v>69.109669999999994</c:v>
                </c:pt>
                <c:pt idx="151">
                  <c:v>69.109970000000004</c:v>
                </c:pt>
                <c:pt idx="152">
                  <c:v>69.110230000000001</c:v>
                </c:pt>
                <c:pt idx="153">
                  <c:v>69.110529999999997</c:v>
                </c:pt>
                <c:pt idx="154">
                  <c:v>69.110900000000001</c:v>
                </c:pt>
                <c:pt idx="155">
                  <c:v>69.11139</c:v>
                </c:pt>
                <c:pt idx="156">
                  <c:v>69.112009999999998</c:v>
                </c:pt>
                <c:pt idx="157">
                  <c:v>69.112769999999998</c:v>
                </c:pt>
                <c:pt idx="158">
                  <c:v>69.113669999999999</c:v>
                </c:pt>
                <c:pt idx="159">
                  <c:v>69.114670000000004</c:v>
                </c:pt>
                <c:pt idx="160">
                  <c:v>69.115719999999996</c:v>
                </c:pt>
                <c:pt idx="161">
                  <c:v>69.116770000000002</c:v>
                </c:pt>
                <c:pt idx="162">
                  <c:v>69.117760000000004</c:v>
                </c:pt>
                <c:pt idx="163">
                  <c:v>69.118659999999991</c:v>
                </c:pt>
                <c:pt idx="164">
                  <c:v>69.119469999999993</c:v>
                </c:pt>
                <c:pt idx="165">
                  <c:v>69.120220000000003</c:v>
                </c:pt>
                <c:pt idx="166">
                  <c:v>69.120949999999993</c:v>
                </c:pt>
                <c:pt idx="167">
                  <c:v>69.121759999999995</c:v>
                </c:pt>
                <c:pt idx="168">
                  <c:v>69.122699999999995</c:v>
                </c:pt>
                <c:pt idx="169">
                  <c:v>69.123809999999992</c:v>
                </c:pt>
                <c:pt idx="170">
                  <c:v>69.125119999999995</c:v>
                </c:pt>
                <c:pt idx="171">
                  <c:v>69.126559999999998</c:v>
                </c:pt>
                <c:pt idx="172">
                  <c:v>69.128059999999991</c:v>
                </c:pt>
                <c:pt idx="173">
                  <c:v>69.129519999999999</c:v>
                </c:pt>
                <c:pt idx="174">
                  <c:v>69.130859999999998</c:v>
                </c:pt>
                <c:pt idx="175">
                  <c:v>69.13203</c:v>
                </c:pt>
                <c:pt idx="176">
                  <c:v>69.133039999999994</c:v>
                </c:pt>
                <c:pt idx="177">
                  <c:v>69.133889999999994</c:v>
                </c:pt>
                <c:pt idx="178">
                  <c:v>69.134630000000001</c:v>
                </c:pt>
                <c:pt idx="179">
                  <c:v>69.135319999999993</c:v>
                </c:pt>
                <c:pt idx="180">
                  <c:v>69.135989999999993</c:v>
                </c:pt>
                <c:pt idx="181">
                  <c:v>69.136709999999994</c:v>
                </c:pt>
                <c:pt idx="182">
                  <c:v>69.137519999999995</c:v>
                </c:pt>
                <c:pt idx="183">
                  <c:v>69.138449999999992</c:v>
                </c:pt>
                <c:pt idx="184">
                  <c:v>69.139499999999998</c:v>
                </c:pt>
                <c:pt idx="185">
                  <c:v>69.140689999999992</c:v>
                </c:pt>
                <c:pt idx="186">
                  <c:v>69.141980000000004</c:v>
                </c:pt>
                <c:pt idx="187">
                  <c:v>69.143349999999998</c:v>
                </c:pt>
                <c:pt idx="188">
                  <c:v>69.144750000000002</c:v>
                </c:pt>
                <c:pt idx="189">
                  <c:v>69.146109999999993</c:v>
                </c:pt>
                <c:pt idx="190">
                  <c:v>69.147390000000001</c:v>
                </c:pt>
                <c:pt idx="191">
                  <c:v>69.148569999999992</c:v>
                </c:pt>
                <c:pt idx="192">
                  <c:v>69.149659999999997</c:v>
                </c:pt>
                <c:pt idx="193">
                  <c:v>69.150689999999997</c:v>
                </c:pt>
                <c:pt idx="194">
                  <c:v>69.151740000000004</c:v>
                </c:pt>
                <c:pt idx="195">
                  <c:v>69.152860000000004</c:v>
                </c:pt>
                <c:pt idx="196">
                  <c:v>69.154110000000003</c:v>
                </c:pt>
                <c:pt idx="197">
                  <c:v>69.155500000000004</c:v>
                </c:pt>
                <c:pt idx="198">
                  <c:v>69.15701</c:v>
                </c:pt>
                <c:pt idx="199">
                  <c:v>69.158590000000004</c:v>
                </c:pt>
                <c:pt idx="200">
                  <c:v>69.160150000000002</c:v>
                </c:pt>
                <c:pt idx="201">
                  <c:v>69.161609999999996</c:v>
                </c:pt>
                <c:pt idx="202">
                  <c:v>69.162909999999997</c:v>
                </c:pt>
                <c:pt idx="203">
                  <c:v>69.164019999999994</c:v>
                </c:pt>
                <c:pt idx="204">
                  <c:v>69.164919999999995</c:v>
                </c:pt>
                <c:pt idx="205">
                  <c:v>69.165649999999999</c:v>
                </c:pt>
                <c:pt idx="206">
                  <c:v>69.166240000000002</c:v>
                </c:pt>
                <c:pt idx="207">
                  <c:v>69.166749999999993</c:v>
                </c:pt>
                <c:pt idx="208">
                  <c:v>69.167239999999993</c:v>
                </c:pt>
                <c:pt idx="209">
                  <c:v>69.167770000000004</c:v>
                </c:pt>
                <c:pt idx="210">
                  <c:v>69.168390000000002</c:v>
                </c:pt>
                <c:pt idx="211">
                  <c:v>69.169119999999992</c:v>
                </c:pt>
                <c:pt idx="212">
                  <c:v>69.169979999999995</c:v>
                </c:pt>
                <c:pt idx="213">
                  <c:v>69.170959999999994</c:v>
                </c:pt>
                <c:pt idx="214">
                  <c:v>69.172049999999999</c:v>
                </c:pt>
                <c:pt idx="215">
                  <c:v>69.173220000000001</c:v>
                </c:pt>
                <c:pt idx="216">
                  <c:v>69.174440000000004</c:v>
                </c:pt>
                <c:pt idx="217">
                  <c:v>69.175640000000001</c:v>
                </c:pt>
                <c:pt idx="218">
                  <c:v>69.176739999999995</c:v>
                </c:pt>
                <c:pt idx="219">
                  <c:v>69.177679999999995</c:v>
                </c:pt>
                <c:pt idx="220">
                  <c:v>69.1785</c:v>
                </c:pt>
                <c:pt idx="221">
                  <c:v>69.179279999999991</c:v>
                </c:pt>
                <c:pt idx="222">
                  <c:v>69.180149999999998</c:v>
                </c:pt>
                <c:pt idx="223">
                  <c:v>69.181159999999991</c:v>
                </c:pt>
                <c:pt idx="224">
                  <c:v>69.182329999999993</c:v>
                </c:pt>
                <c:pt idx="225">
                  <c:v>69.183639999999997</c:v>
                </c:pt>
                <c:pt idx="226">
                  <c:v>69.185029999999998</c:v>
                </c:pt>
                <c:pt idx="227">
                  <c:v>69.186459999999997</c:v>
                </c:pt>
                <c:pt idx="228">
                  <c:v>69.187860000000001</c:v>
                </c:pt>
                <c:pt idx="229">
                  <c:v>69.189099999999996</c:v>
                </c:pt>
                <c:pt idx="230">
                  <c:v>69.19014</c:v>
                </c:pt>
                <c:pt idx="231">
                  <c:v>69.190939999999998</c:v>
                </c:pt>
                <c:pt idx="232">
                  <c:v>69.191609999999997</c:v>
                </c:pt>
                <c:pt idx="233">
                  <c:v>69.192170000000004</c:v>
                </c:pt>
                <c:pt idx="234">
                  <c:v>69.192660000000004</c:v>
                </c:pt>
                <c:pt idx="235">
                  <c:v>69.193169999999995</c:v>
                </c:pt>
                <c:pt idx="236">
                  <c:v>69.193709999999996</c:v>
                </c:pt>
                <c:pt idx="237">
                  <c:v>69.194339999999997</c:v>
                </c:pt>
                <c:pt idx="238">
                  <c:v>69.195080000000004</c:v>
                </c:pt>
                <c:pt idx="239">
                  <c:v>69.195930000000004</c:v>
                </c:pt>
                <c:pt idx="240">
                  <c:v>69.196899999999999</c:v>
                </c:pt>
                <c:pt idx="241">
                  <c:v>69.197940000000003</c:v>
                </c:pt>
                <c:pt idx="242">
                  <c:v>69.199010000000001</c:v>
                </c:pt>
                <c:pt idx="243">
                  <c:v>69.20008</c:v>
                </c:pt>
                <c:pt idx="244">
                  <c:v>69.201149999999998</c:v>
                </c:pt>
                <c:pt idx="245">
                  <c:v>69.202150000000003</c:v>
                </c:pt>
                <c:pt idx="246">
                  <c:v>69.203029999999998</c:v>
                </c:pt>
                <c:pt idx="247">
                  <c:v>69.203729999999993</c:v>
                </c:pt>
                <c:pt idx="248">
                  <c:v>69.204419999999999</c:v>
                </c:pt>
                <c:pt idx="249">
                  <c:v>69.205119999999994</c:v>
                </c:pt>
                <c:pt idx="250">
                  <c:v>69.2059</c:v>
                </c:pt>
                <c:pt idx="251">
                  <c:v>69.206850000000003</c:v>
                </c:pt>
                <c:pt idx="252">
                  <c:v>69.207939999999994</c:v>
                </c:pt>
                <c:pt idx="253">
                  <c:v>69.209159999999997</c:v>
                </c:pt>
                <c:pt idx="254">
                  <c:v>69.210300000000004</c:v>
                </c:pt>
                <c:pt idx="255">
                  <c:v>69.211420000000004</c:v>
                </c:pt>
                <c:pt idx="256">
                  <c:v>69.212499999999991</c:v>
                </c:pt>
                <c:pt idx="257">
                  <c:v>69.213390000000004</c:v>
                </c:pt>
                <c:pt idx="258">
                  <c:v>69.214109999999991</c:v>
                </c:pt>
                <c:pt idx="259">
                  <c:v>69.214739999999992</c:v>
                </c:pt>
                <c:pt idx="260">
                  <c:v>69.215229999999991</c:v>
                </c:pt>
                <c:pt idx="261">
                  <c:v>69.215699999999998</c:v>
                </c:pt>
                <c:pt idx="262">
                  <c:v>69.216179999999994</c:v>
                </c:pt>
                <c:pt idx="263">
                  <c:v>69.216709999999992</c:v>
                </c:pt>
                <c:pt idx="264">
                  <c:v>69.217370000000003</c:v>
                </c:pt>
                <c:pt idx="265">
                  <c:v>69.218159999999997</c:v>
                </c:pt>
                <c:pt idx="266">
                  <c:v>69.219149999999999</c:v>
                </c:pt>
                <c:pt idx="267">
                  <c:v>69.220280000000002</c:v>
                </c:pt>
                <c:pt idx="268">
                  <c:v>69.221499999999992</c:v>
                </c:pt>
                <c:pt idx="269">
                  <c:v>69.222809999999996</c:v>
                </c:pt>
                <c:pt idx="270">
                  <c:v>69.224159999999998</c:v>
                </c:pt>
                <c:pt idx="271">
                  <c:v>69.225520000000003</c:v>
                </c:pt>
                <c:pt idx="272">
                  <c:v>69.226889999999997</c:v>
                </c:pt>
                <c:pt idx="273">
                  <c:v>69.228139999999996</c:v>
                </c:pt>
                <c:pt idx="274">
                  <c:v>69.22927</c:v>
                </c:pt>
                <c:pt idx="275">
                  <c:v>69.230360000000005</c:v>
                </c:pt>
                <c:pt idx="276">
                  <c:v>69.23151</c:v>
                </c:pt>
                <c:pt idx="277">
                  <c:v>69.232789999999994</c:v>
                </c:pt>
                <c:pt idx="278">
                  <c:v>69.234290000000001</c:v>
                </c:pt>
                <c:pt idx="279">
                  <c:v>69.235990000000001</c:v>
                </c:pt>
                <c:pt idx="280">
                  <c:v>69.237780000000001</c:v>
                </c:pt>
                <c:pt idx="281">
                  <c:v>69.239620000000002</c:v>
                </c:pt>
                <c:pt idx="282">
                  <c:v>69.241349999999997</c:v>
                </c:pt>
                <c:pt idx="283">
                  <c:v>69.242890000000003</c:v>
                </c:pt>
                <c:pt idx="284">
                  <c:v>69.244219999999999</c:v>
                </c:pt>
                <c:pt idx="285">
                  <c:v>69.245359999999991</c:v>
                </c:pt>
                <c:pt idx="286">
                  <c:v>69.246380000000002</c:v>
                </c:pt>
                <c:pt idx="287">
                  <c:v>69.247309999999999</c:v>
                </c:pt>
                <c:pt idx="288">
                  <c:v>69.248170000000002</c:v>
                </c:pt>
                <c:pt idx="289">
                  <c:v>69.248930000000001</c:v>
                </c:pt>
                <c:pt idx="290">
                  <c:v>69.249740000000003</c:v>
                </c:pt>
                <c:pt idx="291">
                  <c:v>69.250579999999999</c:v>
                </c:pt>
                <c:pt idx="292">
                  <c:v>69.251530000000002</c:v>
                </c:pt>
                <c:pt idx="293">
                  <c:v>69.252700000000004</c:v>
                </c:pt>
                <c:pt idx="294">
                  <c:v>69.254089999999991</c:v>
                </c:pt>
                <c:pt idx="295">
                  <c:v>69.255629999999996</c:v>
                </c:pt>
                <c:pt idx="296">
                  <c:v>69.257269999999991</c:v>
                </c:pt>
                <c:pt idx="297">
                  <c:v>69.258960000000002</c:v>
                </c:pt>
                <c:pt idx="298">
                  <c:v>69.260589999999993</c:v>
                </c:pt>
                <c:pt idx="299">
                  <c:v>69.262140000000002</c:v>
                </c:pt>
                <c:pt idx="300">
                  <c:v>69.263620000000003</c:v>
                </c:pt>
                <c:pt idx="301">
                  <c:v>69.265010000000004</c:v>
                </c:pt>
                <c:pt idx="302">
                  <c:v>69.266279999999995</c:v>
                </c:pt>
                <c:pt idx="303">
                  <c:v>69.267560000000003</c:v>
                </c:pt>
                <c:pt idx="304">
                  <c:v>69.268900000000002</c:v>
                </c:pt>
                <c:pt idx="305">
                  <c:v>69.270399999999995</c:v>
                </c:pt>
                <c:pt idx="306">
                  <c:v>69.272179999999992</c:v>
                </c:pt>
                <c:pt idx="307">
                  <c:v>69.27413</c:v>
                </c:pt>
                <c:pt idx="308">
                  <c:v>69.2761</c:v>
                </c:pt>
                <c:pt idx="309">
                  <c:v>69.278040000000004</c:v>
                </c:pt>
                <c:pt idx="310">
                  <c:v>69.279910000000001</c:v>
                </c:pt>
                <c:pt idx="311">
                  <c:v>69.281629999999993</c:v>
                </c:pt>
                <c:pt idx="312">
                  <c:v>69.283140000000003</c:v>
                </c:pt>
                <c:pt idx="313">
                  <c:v>69.284440000000004</c:v>
                </c:pt>
                <c:pt idx="314">
                  <c:v>69.285589999999999</c:v>
                </c:pt>
                <c:pt idx="315">
                  <c:v>69.286599999999993</c:v>
                </c:pt>
                <c:pt idx="316">
                  <c:v>69.287599999999998</c:v>
                </c:pt>
                <c:pt idx="317">
                  <c:v>69.288619999999995</c:v>
                </c:pt>
                <c:pt idx="318">
                  <c:v>69.289729999999992</c:v>
                </c:pt>
                <c:pt idx="319">
                  <c:v>69.290840000000003</c:v>
                </c:pt>
                <c:pt idx="320">
                  <c:v>69.292109999999994</c:v>
                </c:pt>
                <c:pt idx="321">
                  <c:v>69.293559999999999</c:v>
                </c:pt>
                <c:pt idx="322">
                  <c:v>69.295119999999997</c:v>
                </c:pt>
                <c:pt idx="323">
                  <c:v>69.29683</c:v>
                </c:pt>
                <c:pt idx="324">
                  <c:v>69.298590000000004</c:v>
                </c:pt>
                <c:pt idx="325">
                  <c:v>69.300330000000002</c:v>
                </c:pt>
                <c:pt idx="326">
                  <c:v>69.302049999999994</c:v>
                </c:pt>
                <c:pt idx="327">
                  <c:v>69.303749999999994</c:v>
                </c:pt>
                <c:pt idx="328">
                  <c:v>69.305340000000001</c:v>
                </c:pt>
                <c:pt idx="329">
                  <c:v>69.306879999999992</c:v>
                </c:pt>
                <c:pt idx="330">
                  <c:v>69.308440000000004</c:v>
                </c:pt>
                <c:pt idx="331">
                  <c:v>69.310109999999995</c:v>
                </c:pt>
                <c:pt idx="332">
                  <c:v>69.311989999999994</c:v>
                </c:pt>
                <c:pt idx="333">
                  <c:v>69.314099999999996</c:v>
                </c:pt>
                <c:pt idx="334">
                  <c:v>69.316429999999997</c:v>
                </c:pt>
                <c:pt idx="335">
                  <c:v>69.318939999999998</c:v>
                </c:pt>
                <c:pt idx="336">
                  <c:v>69.321550000000002</c:v>
                </c:pt>
                <c:pt idx="337">
                  <c:v>69.324100000000001</c:v>
                </c:pt>
                <c:pt idx="338">
                  <c:v>69.32647</c:v>
                </c:pt>
                <c:pt idx="339">
                  <c:v>69.328580000000002</c:v>
                </c:pt>
                <c:pt idx="340">
                  <c:v>69.330420000000004</c:v>
                </c:pt>
                <c:pt idx="341">
                  <c:v>69.331999999999994</c:v>
                </c:pt>
                <c:pt idx="342">
                  <c:v>69.333439999999996</c:v>
                </c:pt>
                <c:pt idx="343">
                  <c:v>69.334890000000001</c:v>
                </c:pt>
                <c:pt idx="344">
                  <c:v>69.336349999999996</c:v>
                </c:pt>
                <c:pt idx="345">
                  <c:v>69.337850000000003</c:v>
                </c:pt>
                <c:pt idx="346">
                  <c:v>69.339389999999995</c:v>
                </c:pt>
                <c:pt idx="347">
                  <c:v>69.340989999999991</c:v>
                </c:pt>
                <c:pt idx="348">
                  <c:v>69.342669999999998</c:v>
                </c:pt>
                <c:pt idx="349">
                  <c:v>69.344439999999992</c:v>
                </c:pt>
                <c:pt idx="350">
                  <c:v>69.346310000000003</c:v>
                </c:pt>
                <c:pt idx="351">
                  <c:v>69.348259999999996</c:v>
                </c:pt>
                <c:pt idx="352">
                  <c:v>69.350259999999992</c:v>
                </c:pt>
                <c:pt idx="353">
                  <c:v>69.352199999999996</c:v>
                </c:pt>
                <c:pt idx="354">
                  <c:v>69.353970000000004</c:v>
                </c:pt>
                <c:pt idx="355">
                  <c:v>69.355620000000002</c:v>
                </c:pt>
                <c:pt idx="356">
                  <c:v>69.357199999999992</c:v>
                </c:pt>
                <c:pt idx="357">
                  <c:v>69.358689999999996</c:v>
                </c:pt>
                <c:pt idx="358">
                  <c:v>69.360169999999997</c:v>
                </c:pt>
                <c:pt idx="359">
                  <c:v>69.361719999999991</c:v>
                </c:pt>
                <c:pt idx="360">
                  <c:v>69.363379999999992</c:v>
                </c:pt>
                <c:pt idx="361">
                  <c:v>69.36520999999999</c:v>
                </c:pt>
                <c:pt idx="362">
                  <c:v>69.367319999999992</c:v>
                </c:pt>
                <c:pt idx="363">
                  <c:v>69.369569999999996</c:v>
                </c:pt>
                <c:pt idx="364">
                  <c:v>69.371759999999995</c:v>
                </c:pt>
                <c:pt idx="365" formatCode="0.00">
                  <c:v>69.7</c:v>
                </c:pt>
                <c:pt idx="366" formatCode="0.00">
                  <c:v>69.8</c:v>
                </c:pt>
                <c:pt idx="367" formatCode="0.00">
                  <c:v>69.900000000000006</c:v>
                </c:pt>
                <c:pt idx="368" formatCode="0.00">
                  <c:v>70</c:v>
                </c:pt>
                <c:pt idx="369" formatCode="0.0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1-429F-87B9-3B7ED23E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0.12834942563587493"/>
                  <c:y val="0.69563802888918758"/>
                </c:manualLayout>
              </c:layout>
              <c:numFmt formatCode="0.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DeltaT Analysis Dec 2017'!$K$2:$K$395</c:f>
              <c:numCache>
                <c:formatCode>0.00</c:formatCode>
                <c:ptCount val="394"/>
                <c:pt idx="0">
                  <c:v>2017.9749999999999</c:v>
                </c:pt>
                <c:pt idx="1">
                  <c:v>2017.9777777777779</c:v>
                </c:pt>
                <c:pt idx="2">
                  <c:v>2017.9805555555556</c:v>
                </c:pt>
                <c:pt idx="3">
                  <c:v>2017.9833333333333</c:v>
                </c:pt>
                <c:pt idx="4">
                  <c:v>2017.9861111111111</c:v>
                </c:pt>
                <c:pt idx="5">
                  <c:v>2017.9888888888888</c:v>
                </c:pt>
                <c:pt idx="6">
                  <c:v>2017.9916666666666</c:v>
                </c:pt>
                <c:pt idx="7">
                  <c:v>2017.9944444444445</c:v>
                </c:pt>
                <c:pt idx="8">
                  <c:v>2017.9972222222223</c:v>
                </c:pt>
                <c:pt idx="9">
                  <c:v>2018</c:v>
                </c:pt>
                <c:pt idx="10">
                  <c:v>2018</c:v>
                </c:pt>
                <c:pt idx="11">
                  <c:v>2018.0027777777777</c:v>
                </c:pt>
                <c:pt idx="12">
                  <c:v>2018.0055555555555</c:v>
                </c:pt>
                <c:pt idx="13">
                  <c:v>2018.0083333333334</c:v>
                </c:pt>
                <c:pt idx="14">
                  <c:v>2018.0111111111112</c:v>
                </c:pt>
                <c:pt idx="15">
                  <c:v>2018.0138888888889</c:v>
                </c:pt>
                <c:pt idx="16">
                  <c:v>2018.0166666666667</c:v>
                </c:pt>
                <c:pt idx="17">
                  <c:v>2018.0194444444444</c:v>
                </c:pt>
                <c:pt idx="18">
                  <c:v>2018.0222222222221</c:v>
                </c:pt>
                <c:pt idx="19">
                  <c:v>2018.0250000000001</c:v>
                </c:pt>
                <c:pt idx="20">
                  <c:v>2018.0277777777778</c:v>
                </c:pt>
                <c:pt idx="21">
                  <c:v>2018.0305555555556</c:v>
                </c:pt>
                <c:pt idx="22">
                  <c:v>2018.0333333333333</c:v>
                </c:pt>
                <c:pt idx="23">
                  <c:v>2018.036111111111</c:v>
                </c:pt>
                <c:pt idx="24">
                  <c:v>2018.0388888888888</c:v>
                </c:pt>
                <c:pt idx="25">
                  <c:v>2018.0416666666667</c:v>
                </c:pt>
                <c:pt idx="26">
                  <c:v>2018.0444444444445</c:v>
                </c:pt>
                <c:pt idx="27">
                  <c:v>2018.0472222222222</c:v>
                </c:pt>
                <c:pt idx="28">
                  <c:v>2018.05</c:v>
                </c:pt>
                <c:pt idx="29">
                  <c:v>2018.0527777777777</c:v>
                </c:pt>
                <c:pt idx="30">
                  <c:v>2018.0555555555557</c:v>
                </c:pt>
                <c:pt idx="31">
                  <c:v>2018.0583333333334</c:v>
                </c:pt>
                <c:pt idx="32">
                  <c:v>2018.0611111111111</c:v>
                </c:pt>
                <c:pt idx="33">
                  <c:v>2018.0638888888889</c:v>
                </c:pt>
                <c:pt idx="34">
                  <c:v>2018.0666666666666</c:v>
                </c:pt>
                <c:pt idx="35">
                  <c:v>2018.0694444444443</c:v>
                </c:pt>
                <c:pt idx="36">
                  <c:v>2018.0722222222223</c:v>
                </c:pt>
                <c:pt idx="37">
                  <c:v>2018.075</c:v>
                </c:pt>
                <c:pt idx="38">
                  <c:v>2018.0777777777778</c:v>
                </c:pt>
                <c:pt idx="39">
                  <c:v>2018.0805555555555</c:v>
                </c:pt>
                <c:pt idx="40">
                  <c:v>2018.0833333333333</c:v>
                </c:pt>
                <c:pt idx="41">
                  <c:v>2018.0833333333333</c:v>
                </c:pt>
                <c:pt idx="42">
                  <c:v>2018.0861111111112</c:v>
                </c:pt>
                <c:pt idx="43">
                  <c:v>2018.088888888889</c:v>
                </c:pt>
                <c:pt idx="44">
                  <c:v>2018.0916666666667</c:v>
                </c:pt>
                <c:pt idx="45">
                  <c:v>2018.0944444444444</c:v>
                </c:pt>
                <c:pt idx="46">
                  <c:v>2018.0972222222222</c:v>
                </c:pt>
                <c:pt idx="47">
                  <c:v>2018.1</c:v>
                </c:pt>
                <c:pt idx="48">
                  <c:v>2018.1027777777779</c:v>
                </c:pt>
                <c:pt idx="49">
                  <c:v>2018.1055555555556</c:v>
                </c:pt>
                <c:pt idx="50">
                  <c:v>2018.1083333333333</c:v>
                </c:pt>
                <c:pt idx="51">
                  <c:v>2018.1111111111111</c:v>
                </c:pt>
                <c:pt idx="52">
                  <c:v>2018.1138888888888</c:v>
                </c:pt>
                <c:pt idx="53">
                  <c:v>2018.1166666666666</c:v>
                </c:pt>
                <c:pt idx="54">
                  <c:v>2018.1194444444445</c:v>
                </c:pt>
                <c:pt idx="55">
                  <c:v>2018.1222222222223</c:v>
                </c:pt>
                <c:pt idx="56">
                  <c:v>2018.125</c:v>
                </c:pt>
                <c:pt idx="57">
                  <c:v>2018.1277777777777</c:v>
                </c:pt>
                <c:pt idx="58">
                  <c:v>2018.1305555555555</c:v>
                </c:pt>
                <c:pt idx="59">
                  <c:v>2018.1333333333334</c:v>
                </c:pt>
                <c:pt idx="60">
                  <c:v>2018.1361111111112</c:v>
                </c:pt>
                <c:pt idx="61">
                  <c:v>2018.1388888888889</c:v>
                </c:pt>
                <c:pt idx="62">
                  <c:v>2018.1416666666667</c:v>
                </c:pt>
                <c:pt idx="63">
                  <c:v>2018.1444444444444</c:v>
                </c:pt>
                <c:pt idx="64">
                  <c:v>2018.1472222222221</c:v>
                </c:pt>
                <c:pt idx="65">
                  <c:v>2018.15</c:v>
                </c:pt>
                <c:pt idx="66">
                  <c:v>2018.1527777777778</c:v>
                </c:pt>
                <c:pt idx="67">
                  <c:v>2018.1555555555556</c:v>
                </c:pt>
                <c:pt idx="68">
                  <c:v>2018.1583333333333</c:v>
                </c:pt>
                <c:pt idx="69">
                  <c:v>2018.1666666666667</c:v>
                </c:pt>
                <c:pt idx="70">
                  <c:v>2018.1694444444445</c:v>
                </c:pt>
                <c:pt idx="71">
                  <c:v>2018.1722222222222</c:v>
                </c:pt>
                <c:pt idx="72">
                  <c:v>2018.175</c:v>
                </c:pt>
                <c:pt idx="73">
                  <c:v>2018.1777777777777</c:v>
                </c:pt>
                <c:pt idx="74">
                  <c:v>2018.1805555555557</c:v>
                </c:pt>
                <c:pt idx="75">
                  <c:v>2018.1833333333334</c:v>
                </c:pt>
                <c:pt idx="76">
                  <c:v>2018.1861111111111</c:v>
                </c:pt>
                <c:pt idx="77">
                  <c:v>2018.1888888888889</c:v>
                </c:pt>
                <c:pt idx="78">
                  <c:v>2018.1916666666666</c:v>
                </c:pt>
                <c:pt idx="79">
                  <c:v>2018.1944444444443</c:v>
                </c:pt>
                <c:pt idx="80">
                  <c:v>2018.1972222222223</c:v>
                </c:pt>
                <c:pt idx="81">
                  <c:v>2018.2</c:v>
                </c:pt>
                <c:pt idx="82">
                  <c:v>2018.2027777777778</c:v>
                </c:pt>
                <c:pt idx="83">
                  <c:v>2018.2055555555555</c:v>
                </c:pt>
                <c:pt idx="84">
                  <c:v>2018.2083333333333</c:v>
                </c:pt>
                <c:pt idx="85">
                  <c:v>2018.2111111111112</c:v>
                </c:pt>
                <c:pt idx="86">
                  <c:v>2018.213888888889</c:v>
                </c:pt>
                <c:pt idx="87">
                  <c:v>2018.2166666666667</c:v>
                </c:pt>
                <c:pt idx="88">
                  <c:v>2018.2194444444444</c:v>
                </c:pt>
                <c:pt idx="89">
                  <c:v>2018.2222222222222</c:v>
                </c:pt>
                <c:pt idx="90">
                  <c:v>2018.2249999999999</c:v>
                </c:pt>
                <c:pt idx="91">
                  <c:v>2018.2277777777779</c:v>
                </c:pt>
                <c:pt idx="92">
                  <c:v>2018.2305555555556</c:v>
                </c:pt>
                <c:pt idx="93">
                  <c:v>2018.2333333333333</c:v>
                </c:pt>
                <c:pt idx="94">
                  <c:v>2018.2361111111111</c:v>
                </c:pt>
                <c:pt idx="95">
                  <c:v>2018.2388888888888</c:v>
                </c:pt>
                <c:pt idx="96">
                  <c:v>2018.2416666666666</c:v>
                </c:pt>
                <c:pt idx="97">
                  <c:v>2018.2444444444445</c:v>
                </c:pt>
                <c:pt idx="98">
                  <c:v>2018.2472222222223</c:v>
                </c:pt>
                <c:pt idx="99">
                  <c:v>2018.25</c:v>
                </c:pt>
                <c:pt idx="100">
                  <c:v>2018.25</c:v>
                </c:pt>
                <c:pt idx="101">
                  <c:v>2018.2527777777777</c:v>
                </c:pt>
                <c:pt idx="102">
                  <c:v>2018.2555555555555</c:v>
                </c:pt>
                <c:pt idx="103">
                  <c:v>2018.2583333333334</c:v>
                </c:pt>
                <c:pt idx="104">
                  <c:v>2018.2611111111112</c:v>
                </c:pt>
                <c:pt idx="105">
                  <c:v>2018.2638888888889</c:v>
                </c:pt>
                <c:pt idx="106">
                  <c:v>2018.2666666666667</c:v>
                </c:pt>
                <c:pt idx="107">
                  <c:v>2018.2694444444444</c:v>
                </c:pt>
                <c:pt idx="108">
                  <c:v>2018.2722222222221</c:v>
                </c:pt>
                <c:pt idx="109">
                  <c:v>2018.2750000000001</c:v>
                </c:pt>
                <c:pt idx="110">
                  <c:v>2018.2777777777778</c:v>
                </c:pt>
                <c:pt idx="111">
                  <c:v>2018.2805555555556</c:v>
                </c:pt>
                <c:pt idx="112">
                  <c:v>2018.2833333333333</c:v>
                </c:pt>
                <c:pt idx="113">
                  <c:v>2018.286111111111</c:v>
                </c:pt>
                <c:pt idx="114">
                  <c:v>2018.2888888888888</c:v>
                </c:pt>
                <c:pt idx="115">
                  <c:v>2018.2916666666667</c:v>
                </c:pt>
                <c:pt idx="116">
                  <c:v>2018.2944444444445</c:v>
                </c:pt>
                <c:pt idx="117">
                  <c:v>2018.2972222222222</c:v>
                </c:pt>
                <c:pt idx="118">
                  <c:v>2018.3</c:v>
                </c:pt>
                <c:pt idx="119">
                  <c:v>2018.3027777777777</c:v>
                </c:pt>
                <c:pt idx="120">
                  <c:v>2018.3055555555557</c:v>
                </c:pt>
                <c:pt idx="121">
                  <c:v>2018.3083333333334</c:v>
                </c:pt>
                <c:pt idx="122">
                  <c:v>2018.3111111111111</c:v>
                </c:pt>
                <c:pt idx="123">
                  <c:v>2018.3138888888889</c:v>
                </c:pt>
                <c:pt idx="124">
                  <c:v>2018.3166666666666</c:v>
                </c:pt>
                <c:pt idx="125">
                  <c:v>2018.3194444444443</c:v>
                </c:pt>
                <c:pt idx="126">
                  <c:v>2018.3222222222223</c:v>
                </c:pt>
                <c:pt idx="127">
                  <c:v>2018.325</c:v>
                </c:pt>
                <c:pt idx="128">
                  <c:v>2018.3277777777778</c:v>
                </c:pt>
                <c:pt idx="129">
                  <c:v>2018.3305555555555</c:v>
                </c:pt>
                <c:pt idx="130">
                  <c:v>2018.3333333333333</c:v>
                </c:pt>
                <c:pt idx="131">
                  <c:v>2018.3361111111112</c:v>
                </c:pt>
                <c:pt idx="132">
                  <c:v>2018.338888888889</c:v>
                </c:pt>
                <c:pt idx="133">
                  <c:v>2018.3416666666667</c:v>
                </c:pt>
                <c:pt idx="134">
                  <c:v>2018.3444444444444</c:v>
                </c:pt>
                <c:pt idx="135">
                  <c:v>2018.3472222222222</c:v>
                </c:pt>
                <c:pt idx="136">
                  <c:v>2018.35</c:v>
                </c:pt>
                <c:pt idx="137">
                  <c:v>2018.3527777777779</c:v>
                </c:pt>
                <c:pt idx="138">
                  <c:v>2018.3555555555556</c:v>
                </c:pt>
                <c:pt idx="139">
                  <c:v>2018.3583333333333</c:v>
                </c:pt>
                <c:pt idx="140">
                  <c:v>2018.3611111111111</c:v>
                </c:pt>
                <c:pt idx="141">
                  <c:v>2018.3638888888888</c:v>
                </c:pt>
                <c:pt idx="142">
                  <c:v>2018.3666666666666</c:v>
                </c:pt>
                <c:pt idx="143">
                  <c:v>2018.3694444444445</c:v>
                </c:pt>
                <c:pt idx="144">
                  <c:v>2018.3722222222223</c:v>
                </c:pt>
                <c:pt idx="145">
                  <c:v>2018.375</c:v>
                </c:pt>
                <c:pt idx="146">
                  <c:v>2018.3777777777777</c:v>
                </c:pt>
                <c:pt idx="147">
                  <c:v>2018.3805555555555</c:v>
                </c:pt>
                <c:pt idx="148">
                  <c:v>2018.3833333333334</c:v>
                </c:pt>
                <c:pt idx="149">
                  <c:v>2018.3861111111112</c:v>
                </c:pt>
                <c:pt idx="150">
                  <c:v>2018.3888888888889</c:v>
                </c:pt>
                <c:pt idx="151">
                  <c:v>2018.3916666666667</c:v>
                </c:pt>
                <c:pt idx="152">
                  <c:v>2018.3944444444444</c:v>
                </c:pt>
                <c:pt idx="153">
                  <c:v>2018.3972222222221</c:v>
                </c:pt>
                <c:pt idx="154">
                  <c:v>2018.4</c:v>
                </c:pt>
                <c:pt idx="155">
                  <c:v>2018.4027777777778</c:v>
                </c:pt>
                <c:pt idx="156">
                  <c:v>2018.4055555555556</c:v>
                </c:pt>
                <c:pt idx="157">
                  <c:v>2018.4083333333333</c:v>
                </c:pt>
                <c:pt idx="158">
                  <c:v>2018.411111111111</c:v>
                </c:pt>
                <c:pt idx="159">
                  <c:v>2018.4138888888888</c:v>
                </c:pt>
                <c:pt idx="160">
                  <c:v>2018.4166666666667</c:v>
                </c:pt>
                <c:pt idx="161">
                  <c:v>2018.4166666666667</c:v>
                </c:pt>
                <c:pt idx="162">
                  <c:v>2018.4194444444445</c:v>
                </c:pt>
                <c:pt idx="163">
                  <c:v>2018.4222222222222</c:v>
                </c:pt>
                <c:pt idx="164">
                  <c:v>2018.425</c:v>
                </c:pt>
                <c:pt idx="165">
                  <c:v>2018.4277777777777</c:v>
                </c:pt>
                <c:pt idx="166">
                  <c:v>2018.4305555555557</c:v>
                </c:pt>
                <c:pt idx="167">
                  <c:v>2018.4333333333334</c:v>
                </c:pt>
                <c:pt idx="168">
                  <c:v>2018.4361111111111</c:v>
                </c:pt>
                <c:pt idx="169">
                  <c:v>2018.4388888888889</c:v>
                </c:pt>
                <c:pt idx="170">
                  <c:v>2018.4416666666666</c:v>
                </c:pt>
                <c:pt idx="171">
                  <c:v>2018.4444444444443</c:v>
                </c:pt>
                <c:pt idx="172">
                  <c:v>2018.4472222222223</c:v>
                </c:pt>
                <c:pt idx="173">
                  <c:v>2018.45</c:v>
                </c:pt>
                <c:pt idx="174">
                  <c:v>2018.4527777777778</c:v>
                </c:pt>
                <c:pt idx="175">
                  <c:v>2018.4555555555555</c:v>
                </c:pt>
                <c:pt idx="176">
                  <c:v>2018.4583333333333</c:v>
                </c:pt>
                <c:pt idx="177">
                  <c:v>2018.4611111111112</c:v>
                </c:pt>
                <c:pt idx="178">
                  <c:v>2018.463888888889</c:v>
                </c:pt>
                <c:pt idx="179">
                  <c:v>2018.4666666666667</c:v>
                </c:pt>
                <c:pt idx="180">
                  <c:v>2018.4694444444444</c:v>
                </c:pt>
                <c:pt idx="181">
                  <c:v>2018.4722222222222</c:v>
                </c:pt>
                <c:pt idx="182">
                  <c:v>2018.4749999999999</c:v>
                </c:pt>
                <c:pt idx="183">
                  <c:v>2018.4777777777779</c:v>
                </c:pt>
                <c:pt idx="184">
                  <c:v>2018.4805555555556</c:v>
                </c:pt>
                <c:pt idx="185">
                  <c:v>2018.4833333333333</c:v>
                </c:pt>
                <c:pt idx="186">
                  <c:v>2018.4861111111111</c:v>
                </c:pt>
                <c:pt idx="187">
                  <c:v>2018.4888888888888</c:v>
                </c:pt>
                <c:pt idx="188">
                  <c:v>2018.4916666666666</c:v>
                </c:pt>
                <c:pt idx="189">
                  <c:v>2018.4944444444445</c:v>
                </c:pt>
                <c:pt idx="190">
                  <c:v>2018.4972222222223</c:v>
                </c:pt>
                <c:pt idx="191">
                  <c:v>2018.5</c:v>
                </c:pt>
                <c:pt idx="192">
                  <c:v>2018.5027777777777</c:v>
                </c:pt>
                <c:pt idx="193">
                  <c:v>2018.5055555555555</c:v>
                </c:pt>
                <c:pt idx="194">
                  <c:v>2018.5083333333334</c:v>
                </c:pt>
                <c:pt idx="195">
                  <c:v>2018.5111111111112</c:v>
                </c:pt>
                <c:pt idx="196">
                  <c:v>2018.5138888888889</c:v>
                </c:pt>
                <c:pt idx="197">
                  <c:v>2018.5166666666667</c:v>
                </c:pt>
                <c:pt idx="198">
                  <c:v>2018.5194444444444</c:v>
                </c:pt>
                <c:pt idx="199">
                  <c:v>2018.5222222222221</c:v>
                </c:pt>
                <c:pt idx="200">
                  <c:v>2018.5250000000001</c:v>
                </c:pt>
                <c:pt idx="201">
                  <c:v>2018.5277777777778</c:v>
                </c:pt>
                <c:pt idx="202">
                  <c:v>2018.5305555555556</c:v>
                </c:pt>
                <c:pt idx="203">
                  <c:v>2018.5333333333333</c:v>
                </c:pt>
                <c:pt idx="204">
                  <c:v>2018.536111111111</c:v>
                </c:pt>
                <c:pt idx="205">
                  <c:v>2018.5388888888888</c:v>
                </c:pt>
                <c:pt idx="206">
                  <c:v>2018.5416666666667</c:v>
                </c:pt>
                <c:pt idx="207">
                  <c:v>2018.5444444444445</c:v>
                </c:pt>
                <c:pt idx="208">
                  <c:v>2018.5472222222222</c:v>
                </c:pt>
                <c:pt idx="209">
                  <c:v>2018.55</c:v>
                </c:pt>
                <c:pt idx="210">
                  <c:v>2018.5527777777777</c:v>
                </c:pt>
                <c:pt idx="211">
                  <c:v>2018.5555555555557</c:v>
                </c:pt>
                <c:pt idx="212">
                  <c:v>2018.5583333333334</c:v>
                </c:pt>
                <c:pt idx="213">
                  <c:v>2018.5611111111111</c:v>
                </c:pt>
                <c:pt idx="214">
                  <c:v>2018.5638888888889</c:v>
                </c:pt>
                <c:pt idx="215">
                  <c:v>2018.5666666666666</c:v>
                </c:pt>
                <c:pt idx="216">
                  <c:v>2018.5694444444443</c:v>
                </c:pt>
                <c:pt idx="217">
                  <c:v>2018.5722222222223</c:v>
                </c:pt>
                <c:pt idx="218">
                  <c:v>2018.575</c:v>
                </c:pt>
                <c:pt idx="219">
                  <c:v>2018.5777777777778</c:v>
                </c:pt>
                <c:pt idx="220">
                  <c:v>2018.5805555555555</c:v>
                </c:pt>
                <c:pt idx="221">
                  <c:v>2018.5833333333333</c:v>
                </c:pt>
                <c:pt idx="222">
                  <c:v>2018.5833333333333</c:v>
                </c:pt>
                <c:pt idx="223">
                  <c:v>2018.5861111111112</c:v>
                </c:pt>
                <c:pt idx="224">
                  <c:v>2018.588888888889</c:v>
                </c:pt>
                <c:pt idx="225">
                  <c:v>2018.5916666666667</c:v>
                </c:pt>
                <c:pt idx="226">
                  <c:v>2018.5944444444444</c:v>
                </c:pt>
                <c:pt idx="227">
                  <c:v>2018.5972222222222</c:v>
                </c:pt>
                <c:pt idx="228">
                  <c:v>2018.6</c:v>
                </c:pt>
                <c:pt idx="229">
                  <c:v>2018.6027777777779</c:v>
                </c:pt>
                <c:pt idx="230">
                  <c:v>2018.6055555555556</c:v>
                </c:pt>
                <c:pt idx="231">
                  <c:v>2018.6083333333333</c:v>
                </c:pt>
                <c:pt idx="232">
                  <c:v>2018.6111111111111</c:v>
                </c:pt>
                <c:pt idx="233">
                  <c:v>2018.6138888888888</c:v>
                </c:pt>
                <c:pt idx="234">
                  <c:v>2018.6166666666666</c:v>
                </c:pt>
                <c:pt idx="235">
                  <c:v>2018.6194444444445</c:v>
                </c:pt>
                <c:pt idx="236">
                  <c:v>2018.6222222222223</c:v>
                </c:pt>
                <c:pt idx="237">
                  <c:v>2018.625</c:v>
                </c:pt>
                <c:pt idx="238">
                  <c:v>2018.6277777777777</c:v>
                </c:pt>
                <c:pt idx="239">
                  <c:v>2018.6305555555555</c:v>
                </c:pt>
                <c:pt idx="240">
                  <c:v>2018.6333333333334</c:v>
                </c:pt>
                <c:pt idx="241">
                  <c:v>2018.6361111111112</c:v>
                </c:pt>
                <c:pt idx="242">
                  <c:v>2018.6388888888889</c:v>
                </c:pt>
                <c:pt idx="243">
                  <c:v>2018.6416666666667</c:v>
                </c:pt>
                <c:pt idx="244">
                  <c:v>2018.6444444444444</c:v>
                </c:pt>
                <c:pt idx="245">
                  <c:v>2018.6472222222221</c:v>
                </c:pt>
                <c:pt idx="246">
                  <c:v>2018.65</c:v>
                </c:pt>
                <c:pt idx="247">
                  <c:v>2018.6527777777778</c:v>
                </c:pt>
                <c:pt idx="248">
                  <c:v>2018.6555555555556</c:v>
                </c:pt>
                <c:pt idx="249">
                  <c:v>2018.6583333333333</c:v>
                </c:pt>
                <c:pt idx="250">
                  <c:v>2018.661111111111</c:v>
                </c:pt>
                <c:pt idx="251">
                  <c:v>2018.6638888888888</c:v>
                </c:pt>
                <c:pt idx="252">
                  <c:v>2018.6666666666667</c:v>
                </c:pt>
                <c:pt idx="253">
                  <c:v>2018.6666666666667</c:v>
                </c:pt>
                <c:pt idx="254">
                  <c:v>2018.6694444444445</c:v>
                </c:pt>
                <c:pt idx="255">
                  <c:v>2018.6722222222222</c:v>
                </c:pt>
                <c:pt idx="256">
                  <c:v>2018.675</c:v>
                </c:pt>
                <c:pt idx="257">
                  <c:v>2018.6777777777777</c:v>
                </c:pt>
                <c:pt idx="258">
                  <c:v>2018.6805555555557</c:v>
                </c:pt>
                <c:pt idx="259">
                  <c:v>2018.6833333333334</c:v>
                </c:pt>
                <c:pt idx="260">
                  <c:v>2018.6861111111111</c:v>
                </c:pt>
                <c:pt idx="261">
                  <c:v>2018.6888888888889</c:v>
                </c:pt>
                <c:pt idx="262">
                  <c:v>2018.6916666666666</c:v>
                </c:pt>
                <c:pt idx="263">
                  <c:v>2018.6944444444443</c:v>
                </c:pt>
                <c:pt idx="264">
                  <c:v>2018.6972222222223</c:v>
                </c:pt>
                <c:pt idx="265">
                  <c:v>2018.7</c:v>
                </c:pt>
                <c:pt idx="266">
                  <c:v>2018.7027777777778</c:v>
                </c:pt>
                <c:pt idx="267">
                  <c:v>2018.7055555555555</c:v>
                </c:pt>
                <c:pt idx="268">
                  <c:v>2018.7083333333333</c:v>
                </c:pt>
                <c:pt idx="269">
                  <c:v>2018.7111111111112</c:v>
                </c:pt>
                <c:pt idx="270">
                  <c:v>2018.713888888889</c:v>
                </c:pt>
                <c:pt idx="271">
                  <c:v>2018.7166666666667</c:v>
                </c:pt>
                <c:pt idx="272">
                  <c:v>2018.7194444444444</c:v>
                </c:pt>
                <c:pt idx="273">
                  <c:v>2018.7222222222222</c:v>
                </c:pt>
                <c:pt idx="274">
                  <c:v>2018.7249999999999</c:v>
                </c:pt>
                <c:pt idx="275">
                  <c:v>2018.7277777777779</c:v>
                </c:pt>
                <c:pt idx="276">
                  <c:v>2018.7305555555556</c:v>
                </c:pt>
                <c:pt idx="277">
                  <c:v>2018.7333333333333</c:v>
                </c:pt>
                <c:pt idx="278">
                  <c:v>2018.7361111111111</c:v>
                </c:pt>
                <c:pt idx="279">
                  <c:v>2018.7388888888888</c:v>
                </c:pt>
                <c:pt idx="280">
                  <c:v>2018.7416666666666</c:v>
                </c:pt>
                <c:pt idx="281">
                  <c:v>2018.7444444444445</c:v>
                </c:pt>
                <c:pt idx="282">
                  <c:v>2018.7472222222223</c:v>
                </c:pt>
                <c:pt idx="283">
                  <c:v>2018.75</c:v>
                </c:pt>
                <c:pt idx="284">
                  <c:v>2018.7527777777777</c:v>
                </c:pt>
                <c:pt idx="285">
                  <c:v>2018.7555555555555</c:v>
                </c:pt>
                <c:pt idx="286">
                  <c:v>2018.7583333333334</c:v>
                </c:pt>
                <c:pt idx="287">
                  <c:v>2018.7611111111112</c:v>
                </c:pt>
                <c:pt idx="288">
                  <c:v>2018.7638888888889</c:v>
                </c:pt>
                <c:pt idx="289">
                  <c:v>2018.7666666666667</c:v>
                </c:pt>
                <c:pt idx="290">
                  <c:v>2018.7694444444444</c:v>
                </c:pt>
                <c:pt idx="291">
                  <c:v>2018.7722222222221</c:v>
                </c:pt>
                <c:pt idx="292">
                  <c:v>2018.7750000000001</c:v>
                </c:pt>
                <c:pt idx="293">
                  <c:v>2018.7777777777778</c:v>
                </c:pt>
                <c:pt idx="294">
                  <c:v>2018.7805555555556</c:v>
                </c:pt>
                <c:pt idx="295">
                  <c:v>2018.7833333333333</c:v>
                </c:pt>
                <c:pt idx="296">
                  <c:v>2018.786111111111</c:v>
                </c:pt>
                <c:pt idx="297">
                  <c:v>2018.7888888888888</c:v>
                </c:pt>
                <c:pt idx="298">
                  <c:v>2018.7916666666667</c:v>
                </c:pt>
                <c:pt idx="299">
                  <c:v>2018.7944444444445</c:v>
                </c:pt>
                <c:pt idx="300">
                  <c:v>2018.7972222222222</c:v>
                </c:pt>
                <c:pt idx="301">
                  <c:v>2018.8</c:v>
                </c:pt>
                <c:pt idx="302">
                  <c:v>2018.8027777777777</c:v>
                </c:pt>
                <c:pt idx="303">
                  <c:v>2018.8055555555557</c:v>
                </c:pt>
                <c:pt idx="304">
                  <c:v>2018.8083333333334</c:v>
                </c:pt>
                <c:pt idx="305">
                  <c:v>2018.8111111111111</c:v>
                </c:pt>
                <c:pt idx="306">
                  <c:v>2018.8138888888889</c:v>
                </c:pt>
                <c:pt idx="307">
                  <c:v>2018.8166666666666</c:v>
                </c:pt>
                <c:pt idx="308">
                  <c:v>2018.8194444444443</c:v>
                </c:pt>
                <c:pt idx="309">
                  <c:v>2018.8222222222223</c:v>
                </c:pt>
                <c:pt idx="310">
                  <c:v>2018.825</c:v>
                </c:pt>
                <c:pt idx="311">
                  <c:v>2018.8277777777778</c:v>
                </c:pt>
                <c:pt idx="312">
                  <c:v>2018.8305555555555</c:v>
                </c:pt>
                <c:pt idx="313">
                  <c:v>2018.8333333333333</c:v>
                </c:pt>
                <c:pt idx="314">
                  <c:v>2018.8333333333333</c:v>
                </c:pt>
                <c:pt idx="315">
                  <c:v>2018.8361111111112</c:v>
                </c:pt>
                <c:pt idx="316">
                  <c:v>2018.838888888889</c:v>
                </c:pt>
                <c:pt idx="317">
                  <c:v>2018.8416666666667</c:v>
                </c:pt>
                <c:pt idx="318">
                  <c:v>2018.8444444444444</c:v>
                </c:pt>
                <c:pt idx="319">
                  <c:v>2018.8472222222222</c:v>
                </c:pt>
                <c:pt idx="320">
                  <c:v>2018.85</c:v>
                </c:pt>
                <c:pt idx="321">
                  <c:v>2018.8527777777779</c:v>
                </c:pt>
                <c:pt idx="322">
                  <c:v>2018.8555555555556</c:v>
                </c:pt>
                <c:pt idx="323">
                  <c:v>2018.8583333333333</c:v>
                </c:pt>
                <c:pt idx="324">
                  <c:v>2018.8611111111111</c:v>
                </c:pt>
                <c:pt idx="325">
                  <c:v>2018.8638888888888</c:v>
                </c:pt>
                <c:pt idx="326">
                  <c:v>2018.8666666666666</c:v>
                </c:pt>
                <c:pt idx="327">
                  <c:v>2018.8694444444445</c:v>
                </c:pt>
                <c:pt idx="328">
                  <c:v>2018.8722222222223</c:v>
                </c:pt>
                <c:pt idx="329">
                  <c:v>2018.875</c:v>
                </c:pt>
                <c:pt idx="330">
                  <c:v>2018.8777777777777</c:v>
                </c:pt>
                <c:pt idx="331">
                  <c:v>2018.8805555555555</c:v>
                </c:pt>
                <c:pt idx="332">
                  <c:v>2018.8833333333334</c:v>
                </c:pt>
                <c:pt idx="333">
                  <c:v>2018.8861111111112</c:v>
                </c:pt>
                <c:pt idx="334">
                  <c:v>2018.8888888888889</c:v>
                </c:pt>
                <c:pt idx="335">
                  <c:v>2018.8916666666667</c:v>
                </c:pt>
                <c:pt idx="336">
                  <c:v>2018.8944444444444</c:v>
                </c:pt>
                <c:pt idx="337">
                  <c:v>2018.8972222222221</c:v>
                </c:pt>
                <c:pt idx="338">
                  <c:v>2018.9</c:v>
                </c:pt>
                <c:pt idx="339">
                  <c:v>2018.9027777777778</c:v>
                </c:pt>
                <c:pt idx="340">
                  <c:v>2018.9055555555556</c:v>
                </c:pt>
                <c:pt idx="341">
                  <c:v>2018.9083333333333</c:v>
                </c:pt>
                <c:pt idx="342">
                  <c:v>2018.911111111111</c:v>
                </c:pt>
                <c:pt idx="343">
                  <c:v>2018.9138888888888</c:v>
                </c:pt>
                <c:pt idx="344">
                  <c:v>2018.9166666666667</c:v>
                </c:pt>
                <c:pt idx="345">
                  <c:v>2018.9194444444445</c:v>
                </c:pt>
                <c:pt idx="346">
                  <c:v>2018.9222222222222</c:v>
                </c:pt>
                <c:pt idx="347">
                  <c:v>2018.925</c:v>
                </c:pt>
                <c:pt idx="348">
                  <c:v>2018.9277777777777</c:v>
                </c:pt>
                <c:pt idx="349">
                  <c:v>2018.9305555555557</c:v>
                </c:pt>
                <c:pt idx="350">
                  <c:v>2018.9333333333334</c:v>
                </c:pt>
                <c:pt idx="351">
                  <c:v>2018.9361111111111</c:v>
                </c:pt>
                <c:pt idx="352">
                  <c:v>2018.9388888888889</c:v>
                </c:pt>
                <c:pt idx="353">
                  <c:v>2018.9416666666666</c:v>
                </c:pt>
                <c:pt idx="354">
                  <c:v>2018.9444444444443</c:v>
                </c:pt>
                <c:pt idx="355">
                  <c:v>2018.9472222222223</c:v>
                </c:pt>
                <c:pt idx="356">
                  <c:v>2018.95</c:v>
                </c:pt>
                <c:pt idx="357">
                  <c:v>2018.9527777777778</c:v>
                </c:pt>
                <c:pt idx="358">
                  <c:v>2018.9555555555555</c:v>
                </c:pt>
                <c:pt idx="359">
                  <c:v>2018.9583333333333</c:v>
                </c:pt>
                <c:pt idx="360">
                  <c:v>2018.9611111111112</c:v>
                </c:pt>
                <c:pt idx="361">
                  <c:v>2018.963888888889</c:v>
                </c:pt>
                <c:pt idx="362">
                  <c:v>2018.9666666666667</c:v>
                </c:pt>
                <c:pt idx="363">
                  <c:v>2018.9694444444444</c:v>
                </c:pt>
                <c:pt idx="364">
                  <c:v>2018.9722222222222</c:v>
                </c:pt>
                <c:pt idx="365">
                  <c:v>2019</c:v>
                </c:pt>
                <c:pt idx="366">
                  <c:v>2019.25</c:v>
                </c:pt>
                <c:pt idx="367">
                  <c:v>2019.5</c:v>
                </c:pt>
                <c:pt idx="368">
                  <c:v>2019.75</c:v>
                </c:pt>
                <c:pt idx="369">
                  <c:v>2020</c:v>
                </c:pt>
                <c:pt idx="370">
                  <c:v>2020.25</c:v>
                </c:pt>
                <c:pt idx="371">
                  <c:v>2020.5</c:v>
                </c:pt>
                <c:pt idx="372">
                  <c:v>2020.75</c:v>
                </c:pt>
                <c:pt idx="373">
                  <c:v>2021</c:v>
                </c:pt>
                <c:pt idx="374">
                  <c:v>2021.25</c:v>
                </c:pt>
                <c:pt idx="375">
                  <c:v>2021.5</c:v>
                </c:pt>
                <c:pt idx="376">
                  <c:v>2021.75</c:v>
                </c:pt>
                <c:pt idx="377">
                  <c:v>2022</c:v>
                </c:pt>
                <c:pt idx="378">
                  <c:v>2022.25</c:v>
                </c:pt>
                <c:pt idx="379">
                  <c:v>2022.5</c:v>
                </c:pt>
                <c:pt idx="380">
                  <c:v>2022.75</c:v>
                </c:pt>
                <c:pt idx="381">
                  <c:v>2023</c:v>
                </c:pt>
                <c:pt idx="382">
                  <c:v>2023.25</c:v>
                </c:pt>
                <c:pt idx="383">
                  <c:v>2023.5</c:v>
                </c:pt>
                <c:pt idx="384">
                  <c:v>2023.75</c:v>
                </c:pt>
                <c:pt idx="385">
                  <c:v>2024</c:v>
                </c:pt>
                <c:pt idx="386">
                  <c:v>2024.25</c:v>
                </c:pt>
                <c:pt idx="387">
                  <c:v>2024.5</c:v>
                </c:pt>
                <c:pt idx="388">
                  <c:v>2024.75</c:v>
                </c:pt>
                <c:pt idx="389">
                  <c:v>2025</c:v>
                </c:pt>
                <c:pt idx="390">
                  <c:v>2025.25</c:v>
                </c:pt>
                <c:pt idx="391">
                  <c:v>2025.5</c:v>
                </c:pt>
                <c:pt idx="392">
                  <c:v>2025.75</c:v>
                </c:pt>
                <c:pt idx="393">
                  <c:v>2026</c:v>
                </c:pt>
              </c:numCache>
            </c:numRef>
          </c:xVal>
          <c:yVal>
            <c:numRef>
              <c:f>'New DeltaT Analysis Dec 2017'!$L$2:$L$395</c:f>
              <c:numCache>
                <c:formatCode>0.00</c:formatCode>
                <c:ptCount val="394"/>
                <c:pt idx="0">
                  <c:v>68.958280000000002</c:v>
                </c:pt>
                <c:pt idx="1">
                  <c:v>68.958919999999992</c:v>
                </c:pt>
                <c:pt idx="2">
                  <c:v>68.95966</c:v>
                </c:pt>
                <c:pt idx="3">
                  <c:v>68.960520000000002</c:v>
                </c:pt>
                <c:pt idx="4">
                  <c:v>68.961510000000004</c:v>
                </c:pt>
                <c:pt idx="5">
                  <c:v>68.962599999999995</c:v>
                </c:pt>
                <c:pt idx="6">
                  <c:v>68.963740000000001</c:v>
                </c:pt>
                <c:pt idx="7">
                  <c:v>68.964879999999994</c:v>
                </c:pt>
                <c:pt idx="8">
                  <c:v>68.965969999999999</c:v>
                </c:pt>
                <c:pt idx="9">
                  <c:v>68.96696</c:v>
                </c:pt>
                <c:pt idx="10">
                  <c:v>68.967839999999995</c:v>
                </c:pt>
                <c:pt idx="11">
                  <c:v>68.968670000000003</c:v>
                </c:pt>
                <c:pt idx="12">
                  <c:v>68.96951</c:v>
                </c:pt>
                <c:pt idx="13">
                  <c:v>68.970420000000004</c:v>
                </c:pt>
                <c:pt idx="14">
                  <c:v>68.971429999999998</c:v>
                </c:pt>
                <c:pt idx="15">
                  <c:v>68.972560000000001</c:v>
                </c:pt>
                <c:pt idx="16">
                  <c:v>68.973779999999991</c:v>
                </c:pt>
                <c:pt idx="17">
                  <c:v>68.975039999999993</c:v>
                </c:pt>
                <c:pt idx="18">
                  <c:v>68.976259999999996</c:v>
                </c:pt>
                <c:pt idx="19">
                  <c:v>68.977409999999992</c:v>
                </c:pt>
                <c:pt idx="20">
                  <c:v>68.978449999999995</c:v>
                </c:pt>
                <c:pt idx="21">
                  <c:v>68.979349999999997</c:v>
                </c:pt>
                <c:pt idx="22">
                  <c:v>68.980130000000003</c:v>
                </c:pt>
                <c:pt idx="23">
                  <c:v>68.980789999999999</c:v>
                </c:pt>
                <c:pt idx="24">
                  <c:v>68.981359999999995</c:v>
                </c:pt>
                <c:pt idx="25">
                  <c:v>68.981870000000001</c:v>
                </c:pt>
                <c:pt idx="26">
                  <c:v>68.982379999999992</c:v>
                </c:pt>
                <c:pt idx="27">
                  <c:v>68.982929999999996</c:v>
                </c:pt>
                <c:pt idx="28">
                  <c:v>68.98357</c:v>
                </c:pt>
                <c:pt idx="29">
                  <c:v>68.984340000000003</c:v>
                </c:pt>
                <c:pt idx="30">
                  <c:v>68.985240000000005</c:v>
                </c:pt>
                <c:pt idx="31">
                  <c:v>68.986279999999994</c:v>
                </c:pt>
                <c:pt idx="32">
                  <c:v>68.987409999999997</c:v>
                </c:pt>
                <c:pt idx="33">
                  <c:v>68.988609999999994</c:v>
                </c:pt>
                <c:pt idx="34">
                  <c:v>68.989809999999991</c:v>
                </c:pt>
                <c:pt idx="35">
                  <c:v>68.990979999999993</c:v>
                </c:pt>
                <c:pt idx="36">
                  <c:v>68.992069999999998</c:v>
                </c:pt>
                <c:pt idx="37">
                  <c:v>68.993049999999997</c:v>
                </c:pt>
                <c:pt idx="38">
                  <c:v>68.993960000000001</c:v>
                </c:pt>
                <c:pt idx="39">
                  <c:v>68.99485</c:v>
                </c:pt>
                <c:pt idx="40">
                  <c:v>68.995800000000003</c:v>
                </c:pt>
                <c:pt idx="41">
                  <c:v>68.996870000000001</c:v>
                </c:pt>
                <c:pt idx="42">
                  <c:v>68.998069999999998</c:v>
                </c:pt>
                <c:pt idx="43">
                  <c:v>68.999380000000002</c:v>
                </c:pt>
                <c:pt idx="44">
                  <c:v>69.000730000000004</c:v>
                </c:pt>
                <c:pt idx="45">
                  <c:v>69.00206</c:v>
                </c:pt>
                <c:pt idx="46">
                  <c:v>69.003299999999996</c:v>
                </c:pt>
                <c:pt idx="47">
                  <c:v>69.004409999999993</c:v>
                </c:pt>
                <c:pt idx="48">
                  <c:v>69.005369999999999</c:v>
                </c:pt>
                <c:pt idx="49">
                  <c:v>69.006199999999993</c:v>
                </c:pt>
                <c:pt idx="50">
                  <c:v>69.006909999999991</c:v>
                </c:pt>
                <c:pt idx="51">
                  <c:v>69.00752</c:v>
                </c:pt>
                <c:pt idx="52">
                  <c:v>69.008089999999996</c:v>
                </c:pt>
                <c:pt idx="53">
                  <c:v>69.008669999999995</c:v>
                </c:pt>
                <c:pt idx="54">
                  <c:v>69.009289999999993</c:v>
                </c:pt>
                <c:pt idx="55">
                  <c:v>69.010009999999994</c:v>
                </c:pt>
                <c:pt idx="56">
                  <c:v>69.010849999999991</c:v>
                </c:pt>
                <c:pt idx="57">
                  <c:v>69.011839999999992</c:v>
                </c:pt>
                <c:pt idx="58">
                  <c:v>69.012969999999996</c:v>
                </c:pt>
                <c:pt idx="59">
                  <c:v>69.014209999999991</c:v>
                </c:pt>
                <c:pt idx="60">
                  <c:v>69.015529999999998</c:v>
                </c:pt>
                <c:pt idx="61">
                  <c:v>69.016869999999997</c:v>
                </c:pt>
                <c:pt idx="62">
                  <c:v>69.018180000000001</c:v>
                </c:pt>
                <c:pt idx="63">
                  <c:v>69.019409999999993</c:v>
                </c:pt>
                <c:pt idx="64">
                  <c:v>69.020560000000003</c:v>
                </c:pt>
                <c:pt idx="65">
                  <c:v>69.021630000000002</c:v>
                </c:pt>
                <c:pt idx="66">
                  <c:v>69.022669999999991</c:v>
                </c:pt>
                <c:pt idx="67">
                  <c:v>69.023740000000004</c:v>
                </c:pt>
                <c:pt idx="68">
                  <c:v>69.024919999999995</c:v>
                </c:pt>
                <c:pt idx="69">
                  <c:v>69.026240000000001</c:v>
                </c:pt>
                <c:pt idx="70">
                  <c:v>69.027709999999999</c:v>
                </c:pt>
                <c:pt idx="71">
                  <c:v>69.029269999999997</c:v>
                </c:pt>
                <c:pt idx="72">
                  <c:v>69.030869999999993</c:v>
                </c:pt>
                <c:pt idx="73">
                  <c:v>69.032409999999999</c:v>
                </c:pt>
                <c:pt idx="74">
                  <c:v>69.033860000000004</c:v>
                </c:pt>
                <c:pt idx="75">
                  <c:v>69.035179999999997</c:v>
                </c:pt>
                <c:pt idx="76">
                  <c:v>69.036360000000002</c:v>
                </c:pt>
                <c:pt idx="77">
                  <c:v>69.037419999999997</c:v>
                </c:pt>
                <c:pt idx="78">
                  <c:v>69.038380000000004</c:v>
                </c:pt>
                <c:pt idx="79">
                  <c:v>69.039289999999994</c:v>
                </c:pt>
                <c:pt idx="80">
                  <c:v>69.040199999999999</c:v>
                </c:pt>
                <c:pt idx="81">
                  <c:v>69.041150000000002</c:v>
                </c:pt>
                <c:pt idx="82">
                  <c:v>69.042189999999991</c:v>
                </c:pt>
                <c:pt idx="83">
                  <c:v>69.043350000000004</c:v>
                </c:pt>
                <c:pt idx="84">
                  <c:v>69.044659999999993</c:v>
                </c:pt>
                <c:pt idx="85">
                  <c:v>69.046129999999991</c:v>
                </c:pt>
                <c:pt idx="86">
                  <c:v>69.047740000000005</c:v>
                </c:pt>
                <c:pt idx="87">
                  <c:v>69.049440000000004</c:v>
                </c:pt>
                <c:pt idx="88">
                  <c:v>69.051169999999999</c:v>
                </c:pt>
                <c:pt idx="89">
                  <c:v>69.052869999999999</c:v>
                </c:pt>
                <c:pt idx="90">
                  <c:v>69.054479999999998</c:v>
                </c:pt>
                <c:pt idx="91">
                  <c:v>69.055979999999991</c:v>
                </c:pt>
                <c:pt idx="92">
                  <c:v>69.057389999999998</c:v>
                </c:pt>
                <c:pt idx="93">
                  <c:v>69.058750000000003</c:v>
                </c:pt>
                <c:pt idx="94">
                  <c:v>69.060109999999995</c:v>
                </c:pt>
                <c:pt idx="95">
                  <c:v>69.061549999999997</c:v>
                </c:pt>
                <c:pt idx="96">
                  <c:v>69.063109999999995</c:v>
                </c:pt>
                <c:pt idx="97">
                  <c:v>69.064809999999994</c:v>
                </c:pt>
                <c:pt idx="98">
                  <c:v>69.066639999999992</c:v>
                </c:pt>
                <c:pt idx="99">
                  <c:v>69.068539999999999</c:v>
                </c:pt>
                <c:pt idx="100">
                  <c:v>69.070430000000002</c:v>
                </c:pt>
                <c:pt idx="101">
                  <c:v>69.072249999999997</c:v>
                </c:pt>
                <c:pt idx="102">
                  <c:v>69.073939999999993</c:v>
                </c:pt>
                <c:pt idx="103">
                  <c:v>69.075479999999999</c:v>
                </c:pt>
                <c:pt idx="104">
                  <c:v>69.07687</c:v>
                </c:pt>
                <c:pt idx="105">
                  <c:v>69.078130000000002</c:v>
                </c:pt>
                <c:pt idx="106">
                  <c:v>69.079300000000003</c:v>
                </c:pt>
                <c:pt idx="107">
                  <c:v>69.080429999999993</c:v>
                </c:pt>
                <c:pt idx="108">
                  <c:v>69.081490000000002</c:v>
                </c:pt>
                <c:pt idx="109">
                  <c:v>69.082599999999999</c:v>
                </c:pt>
                <c:pt idx="110">
                  <c:v>69.08381</c:v>
                </c:pt>
                <c:pt idx="111">
                  <c:v>69.085139999999996</c:v>
                </c:pt>
                <c:pt idx="112">
                  <c:v>69.086619999999996</c:v>
                </c:pt>
                <c:pt idx="113">
                  <c:v>69.088229999999996</c:v>
                </c:pt>
                <c:pt idx="114">
                  <c:v>69.089950000000002</c:v>
                </c:pt>
                <c:pt idx="115">
                  <c:v>69.091719999999995</c:v>
                </c:pt>
                <c:pt idx="116">
                  <c:v>69.093469999999996</c:v>
                </c:pt>
                <c:pt idx="117">
                  <c:v>69.095129999999997</c:v>
                </c:pt>
                <c:pt idx="118">
                  <c:v>69.09666</c:v>
                </c:pt>
                <c:pt idx="119">
                  <c:v>69.098060000000004</c:v>
                </c:pt>
                <c:pt idx="120">
                  <c:v>69.099350000000001</c:v>
                </c:pt>
                <c:pt idx="121">
                  <c:v>69.1006</c:v>
                </c:pt>
                <c:pt idx="122">
                  <c:v>69.101879999999994</c:v>
                </c:pt>
                <c:pt idx="123">
                  <c:v>69.10324</c:v>
                </c:pt>
                <c:pt idx="124">
                  <c:v>69.10472</c:v>
                </c:pt>
                <c:pt idx="125">
                  <c:v>69.106300000000005</c:v>
                </c:pt>
                <c:pt idx="126">
                  <c:v>69.107950000000002</c:v>
                </c:pt>
                <c:pt idx="127">
                  <c:v>69.109619999999993</c:v>
                </c:pt>
                <c:pt idx="128">
                  <c:v>69.111220000000003</c:v>
                </c:pt>
                <c:pt idx="129">
                  <c:v>69.112709999999993</c:v>
                </c:pt>
                <c:pt idx="130">
                  <c:v>69.114049999999992</c:v>
                </c:pt>
                <c:pt idx="131">
                  <c:v>69.115229999999997</c:v>
                </c:pt>
                <c:pt idx="132">
                  <c:v>69.116259999999997</c:v>
                </c:pt>
                <c:pt idx="133">
                  <c:v>69.117179999999991</c:v>
                </c:pt>
                <c:pt idx="134">
                  <c:v>69.118009999999998</c:v>
                </c:pt>
                <c:pt idx="135">
                  <c:v>69.118809999999996</c:v>
                </c:pt>
                <c:pt idx="136">
                  <c:v>69.119630000000001</c:v>
                </c:pt>
                <c:pt idx="137">
                  <c:v>69.120519999999999</c:v>
                </c:pt>
                <c:pt idx="138">
                  <c:v>69.121510000000001</c:v>
                </c:pt>
                <c:pt idx="139">
                  <c:v>69.122619999999998</c:v>
                </c:pt>
                <c:pt idx="140">
                  <c:v>69.123850000000004</c:v>
                </c:pt>
                <c:pt idx="141">
                  <c:v>69.125199999999992</c:v>
                </c:pt>
                <c:pt idx="142">
                  <c:v>69.126629999999992</c:v>
                </c:pt>
                <c:pt idx="143">
                  <c:v>69.128069999999994</c:v>
                </c:pt>
                <c:pt idx="144">
                  <c:v>69.129449999999991</c:v>
                </c:pt>
                <c:pt idx="145">
                  <c:v>69.130709999999993</c:v>
                </c:pt>
                <c:pt idx="146">
                  <c:v>69.131810000000002</c:v>
                </c:pt>
                <c:pt idx="147">
                  <c:v>69.13279</c:v>
                </c:pt>
                <c:pt idx="148">
                  <c:v>69.133679999999998</c:v>
                </c:pt>
                <c:pt idx="149">
                  <c:v>69.134569999999997</c:v>
                </c:pt>
                <c:pt idx="150">
                  <c:v>69.13552</c:v>
                </c:pt>
                <c:pt idx="151">
                  <c:v>69.136560000000003</c:v>
                </c:pt>
                <c:pt idx="152">
                  <c:v>69.137680000000003</c:v>
                </c:pt>
                <c:pt idx="153">
                  <c:v>69.138869999999997</c:v>
                </c:pt>
                <c:pt idx="154">
                  <c:v>69.140069999999994</c:v>
                </c:pt>
                <c:pt idx="155">
                  <c:v>69.141210000000001</c:v>
                </c:pt>
                <c:pt idx="156">
                  <c:v>69.142259999999993</c:v>
                </c:pt>
                <c:pt idx="157">
                  <c:v>69.143159999999995</c:v>
                </c:pt>
                <c:pt idx="158">
                  <c:v>69.143900000000002</c:v>
                </c:pt>
                <c:pt idx="159">
                  <c:v>69.14448999999999</c:v>
                </c:pt>
                <c:pt idx="160">
                  <c:v>69.144949999999994</c:v>
                </c:pt>
                <c:pt idx="161">
                  <c:v>69.145319999999998</c:v>
                </c:pt>
                <c:pt idx="162">
                  <c:v>69.145629999999997</c:v>
                </c:pt>
                <c:pt idx="163">
                  <c:v>69.145939999999996</c:v>
                </c:pt>
                <c:pt idx="164">
                  <c:v>69.146289999999993</c:v>
                </c:pt>
                <c:pt idx="165">
                  <c:v>69.146729999999991</c:v>
                </c:pt>
                <c:pt idx="166">
                  <c:v>69.147269999999992</c:v>
                </c:pt>
                <c:pt idx="167">
                  <c:v>69.147930000000002</c:v>
                </c:pt>
                <c:pt idx="168">
                  <c:v>69.148699999999991</c:v>
                </c:pt>
                <c:pt idx="169">
                  <c:v>69.149549999999991</c:v>
                </c:pt>
                <c:pt idx="170">
                  <c:v>69.150440000000003</c:v>
                </c:pt>
                <c:pt idx="171">
                  <c:v>69.151319999999998</c:v>
                </c:pt>
                <c:pt idx="172">
                  <c:v>69.152100000000004</c:v>
                </c:pt>
                <c:pt idx="173">
                  <c:v>69.152749999999997</c:v>
                </c:pt>
                <c:pt idx="174">
                  <c:v>69.153260000000003</c:v>
                </c:pt>
                <c:pt idx="175">
                  <c:v>69.153660000000002</c:v>
                </c:pt>
                <c:pt idx="176">
                  <c:v>69.154020000000003</c:v>
                </c:pt>
                <c:pt idx="177">
                  <c:v>69.154429999999991</c:v>
                </c:pt>
                <c:pt idx="178">
                  <c:v>69.154920000000004</c:v>
                </c:pt>
                <c:pt idx="179">
                  <c:v>69.15549</c:v>
                </c:pt>
                <c:pt idx="180">
                  <c:v>69.156109999999998</c:v>
                </c:pt>
                <c:pt idx="181">
                  <c:v>69.156739999999999</c:v>
                </c:pt>
                <c:pt idx="182">
                  <c:v>69.157290000000003</c:v>
                </c:pt>
                <c:pt idx="183">
                  <c:v>69.157730000000001</c:v>
                </c:pt>
                <c:pt idx="184">
                  <c:v>69.158010000000004</c:v>
                </c:pt>
                <c:pt idx="185">
                  <c:v>69.158119999999997</c:v>
                </c:pt>
                <c:pt idx="186">
                  <c:v>69.158069999999995</c:v>
                </c:pt>
                <c:pt idx="187">
                  <c:v>69.157879999999992</c:v>
                </c:pt>
                <c:pt idx="188">
                  <c:v>69.157609999999991</c:v>
                </c:pt>
                <c:pt idx="189">
                  <c:v>69.157299999999992</c:v>
                </c:pt>
                <c:pt idx="190">
                  <c:v>69.15701</c:v>
                </c:pt>
                <c:pt idx="191">
                  <c:v>69.156809999999993</c:v>
                </c:pt>
                <c:pt idx="192">
                  <c:v>69.156750000000002</c:v>
                </c:pt>
                <c:pt idx="193">
                  <c:v>69.156829999999999</c:v>
                </c:pt>
                <c:pt idx="194">
                  <c:v>69.157070000000004</c:v>
                </c:pt>
                <c:pt idx="195">
                  <c:v>69.157439999999994</c:v>
                </c:pt>
                <c:pt idx="196">
                  <c:v>69.157920000000004</c:v>
                </c:pt>
                <c:pt idx="197">
                  <c:v>69.158459999999991</c:v>
                </c:pt>
                <c:pt idx="198">
                  <c:v>69.159019999999998</c:v>
                </c:pt>
                <c:pt idx="199">
                  <c:v>69.159530000000004</c:v>
                </c:pt>
                <c:pt idx="200">
                  <c:v>69.159949999999995</c:v>
                </c:pt>
                <c:pt idx="201">
                  <c:v>69.160240000000002</c:v>
                </c:pt>
                <c:pt idx="202">
                  <c:v>69.160429999999991</c:v>
                </c:pt>
                <c:pt idx="203">
                  <c:v>69.160579999999996</c:v>
                </c:pt>
                <c:pt idx="204">
                  <c:v>69.160789999999992</c:v>
                </c:pt>
                <c:pt idx="205">
                  <c:v>69.16113</c:v>
                </c:pt>
                <c:pt idx="206">
                  <c:v>69.161619999999999</c:v>
                </c:pt>
                <c:pt idx="207">
                  <c:v>69.16225</c:v>
                </c:pt>
                <c:pt idx="208">
                  <c:v>69.162970000000001</c:v>
                </c:pt>
                <c:pt idx="209">
                  <c:v>69.163699999999992</c:v>
                </c:pt>
                <c:pt idx="210">
                  <c:v>69.164369999999991</c:v>
                </c:pt>
                <c:pt idx="211">
                  <c:v>69.164959999999994</c:v>
                </c:pt>
                <c:pt idx="212">
                  <c:v>69.165430000000001</c:v>
                </c:pt>
                <c:pt idx="213">
                  <c:v>69.165790000000001</c:v>
                </c:pt>
                <c:pt idx="214">
                  <c:v>69.166060000000002</c:v>
                </c:pt>
                <c:pt idx="215">
                  <c:v>69.166269999999997</c:v>
                </c:pt>
                <c:pt idx="216">
                  <c:v>69.166449999999998</c:v>
                </c:pt>
                <c:pt idx="217">
                  <c:v>69.166640000000001</c:v>
                </c:pt>
                <c:pt idx="218">
                  <c:v>69.166879999999992</c:v>
                </c:pt>
                <c:pt idx="219">
                  <c:v>69.167169999999999</c:v>
                </c:pt>
                <c:pt idx="220">
                  <c:v>69.167519999999996</c:v>
                </c:pt>
                <c:pt idx="221">
                  <c:v>69.16794999999999</c:v>
                </c:pt>
                <c:pt idx="222">
                  <c:v>69.168430000000001</c:v>
                </c:pt>
                <c:pt idx="223">
                  <c:v>69.168989999999994</c:v>
                </c:pt>
                <c:pt idx="224">
                  <c:v>69.169690000000003</c:v>
                </c:pt>
                <c:pt idx="225">
                  <c:v>69.170450000000002</c:v>
                </c:pt>
                <c:pt idx="226">
                  <c:v>69.171189999999996</c:v>
                </c:pt>
                <c:pt idx="227">
                  <c:v>69.171849999999992</c:v>
                </c:pt>
                <c:pt idx="228">
                  <c:v>69.172370000000001</c:v>
                </c:pt>
                <c:pt idx="229">
                  <c:v>69.17277</c:v>
                </c:pt>
                <c:pt idx="230">
                  <c:v>69.17313</c:v>
                </c:pt>
                <c:pt idx="231">
                  <c:v>69.173540000000003</c:v>
                </c:pt>
                <c:pt idx="232">
                  <c:v>69.174120000000002</c:v>
                </c:pt>
                <c:pt idx="233">
                  <c:v>69.17492</c:v>
                </c:pt>
                <c:pt idx="234">
                  <c:v>69.175910000000002</c:v>
                </c:pt>
                <c:pt idx="235">
                  <c:v>69.176940000000002</c:v>
                </c:pt>
                <c:pt idx="236">
                  <c:v>69.177989999999994</c:v>
                </c:pt>
                <c:pt idx="237">
                  <c:v>69.179019999999994</c:v>
                </c:pt>
                <c:pt idx="238">
                  <c:v>69.179900000000004</c:v>
                </c:pt>
                <c:pt idx="239">
                  <c:v>69.180610000000001</c:v>
                </c:pt>
                <c:pt idx="240">
                  <c:v>69.181129999999996</c:v>
                </c:pt>
                <c:pt idx="241">
                  <c:v>69.181470000000004</c:v>
                </c:pt>
                <c:pt idx="242">
                  <c:v>69.18168</c:v>
                </c:pt>
                <c:pt idx="243">
                  <c:v>69.181929999999994</c:v>
                </c:pt>
                <c:pt idx="244">
                  <c:v>69.182199999999995</c:v>
                </c:pt>
                <c:pt idx="245">
                  <c:v>69.182450000000003</c:v>
                </c:pt>
                <c:pt idx="246">
                  <c:v>69.18271</c:v>
                </c:pt>
                <c:pt idx="247">
                  <c:v>69.183059999999998</c:v>
                </c:pt>
                <c:pt idx="248">
                  <c:v>69.183570000000003</c:v>
                </c:pt>
                <c:pt idx="249">
                  <c:v>69.184240000000003</c:v>
                </c:pt>
                <c:pt idx="250">
                  <c:v>69.185009999999991</c:v>
                </c:pt>
                <c:pt idx="251">
                  <c:v>69.185850000000002</c:v>
                </c:pt>
                <c:pt idx="252">
                  <c:v>69.186769999999996</c:v>
                </c:pt>
                <c:pt idx="253">
                  <c:v>69.187719999999999</c:v>
                </c:pt>
                <c:pt idx="254">
                  <c:v>69.188729999999993</c:v>
                </c:pt>
                <c:pt idx="255">
                  <c:v>69.189660000000003</c:v>
                </c:pt>
                <c:pt idx="256">
                  <c:v>69.190519999999992</c:v>
                </c:pt>
                <c:pt idx="257">
                  <c:v>69.19135</c:v>
                </c:pt>
                <c:pt idx="258">
                  <c:v>69.192170000000004</c:v>
                </c:pt>
                <c:pt idx="259">
                  <c:v>69.193079999999995</c:v>
                </c:pt>
                <c:pt idx="260">
                  <c:v>69.194119999999998</c:v>
                </c:pt>
                <c:pt idx="261">
                  <c:v>69.195439999999991</c:v>
                </c:pt>
                <c:pt idx="262">
                  <c:v>69.196960000000004</c:v>
                </c:pt>
                <c:pt idx="263">
                  <c:v>69.198589999999996</c:v>
                </c:pt>
                <c:pt idx="264">
                  <c:v>69.200159999999997</c:v>
                </c:pt>
                <c:pt idx="265">
                  <c:v>69.201560000000001</c:v>
                </c:pt>
                <c:pt idx="266">
                  <c:v>69.202799999999996</c:v>
                </c:pt>
                <c:pt idx="267">
                  <c:v>69.20384</c:v>
                </c:pt>
                <c:pt idx="268">
                  <c:v>69.204639999999998</c:v>
                </c:pt>
                <c:pt idx="269">
                  <c:v>69.205199999999991</c:v>
                </c:pt>
                <c:pt idx="270">
                  <c:v>69.205649999999991</c:v>
                </c:pt>
                <c:pt idx="271">
                  <c:v>69.206109999999995</c:v>
                </c:pt>
                <c:pt idx="272">
                  <c:v>69.206620000000001</c:v>
                </c:pt>
                <c:pt idx="273">
                  <c:v>69.207189999999997</c:v>
                </c:pt>
                <c:pt idx="274">
                  <c:v>69.207859999999997</c:v>
                </c:pt>
                <c:pt idx="275">
                  <c:v>69.208579999999998</c:v>
                </c:pt>
                <c:pt idx="276">
                  <c:v>69.209469999999996</c:v>
                </c:pt>
                <c:pt idx="277">
                  <c:v>69.210470000000001</c:v>
                </c:pt>
                <c:pt idx="278">
                  <c:v>69.211609999999993</c:v>
                </c:pt>
                <c:pt idx="279">
                  <c:v>69.21284</c:v>
                </c:pt>
                <c:pt idx="280">
                  <c:v>69.214029999999994</c:v>
                </c:pt>
                <c:pt idx="281">
                  <c:v>69.215170000000001</c:v>
                </c:pt>
                <c:pt idx="282">
                  <c:v>69.216239999999999</c:v>
                </c:pt>
                <c:pt idx="283">
                  <c:v>69.217190000000002</c:v>
                </c:pt>
                <c:pt idx="284">
                  <c:v>69.218059999999994</c:v>
                </c:pt>
                <c:pt idx="285">
                  <c:v>69.218959999999996</c:v>
                </c:pt>
                <c:pt idx="286">
                  <c:v>69.219929999999991</c:v>
                </c:pt>
                <c:pt idx="287">
                  <c:v>69.221029999999999</c:v>
                </c:pt>
                <c:pt idx="288">
                  <c:v>69.222380000000001</c:v>
                </c:pt>
                <c:pt idx="289">
                  <c:v>69.223869999999991</c:v>
                </c:pt>
                <c:pt idx="290">
                  <c:v>69.225459999999998</c:v>
                </c:pt>
                <c:pt idx="291">
                  <c:v>69.227090000000004</c:v>
                </c:pt>
                <c:pt idx="292">
                  <c:v>69.228639999999999</c:v>
                </c:pt>
                <c:pt idx="293">
                  <c:v>69.230049999999991</c:v>
                </c:pt>
                <c:pt idx="294">
                  <c:v>69.231300000000005</c:v>
                </c:pt>
                <c:pt idx="295">
                  <c:v>69.232389999999995</c:v>
                </c:pt>
                <c:pt idx="296">
                  <c:v>69.233379999999997</c:v>
                </c:pt>
                <c:pt idx="297">
                  <c:v>69.234319999999997</c:v>
                </c:pt>
                <c:pt idx="298">
                  <c:v>69.235209999999995</c:v>
                </c:pt>
                <c:pt idx="299">
                  <c:v>69.23603</c:v>
                </c:pt>
                <c:pt idx="300">
                  <c:v>69.236859999999993</c:v>
                </c:pt>
                <c:pt idx="301">
                  <c:v>69.237780000000001</c:v>
                </c:pt>
                <c:pt idx="302">
                  <c:v>69.238839999999996</c:v>
                </c:pt>
                <c:pt idx="303">
                  <c:v>69.240049999999997</c:v>
                </c:pt>
                <c:pt idx="304">
                  <c:v>69.24136</c:v>
                </c:pt>
                <c:pt idx="305">
                  <c:v>69.242729999999995</c:v>
                </c:pt>
                <c:pt idx="306">
                  <c:v>69.244169999999997</c:v>
                </c:pt>
                <c:pt idx="307">
                  <c:v>69.245589999999993</c:v>
                </c:pt>
                <c:pt idx="308">
                  <c:v>69.24691</c:v>
                </c:pt>
                <c:pt idx="309">
                  <c:v>69.248089999999991</c:v>
                </c:pt>
                <c:pt idx="310">
                  <c:v>69.249179999999996</c:v>
                </c:pt>
                <c:pt idx="311">
                  <c:v>69.25018</c:v>
                </c:pt>
                <c:pt idx="312">
                  <c:v>69.251089999999991</c:v>
                </c:pt>
                <c:pt idx="313">
                  <c:v>69.252009999999999</c:v>
                </c:pt>
                <c:pt idx="314">
                  <c:v>69.253069999999994</c:v>
                </c:pt>
                <c:pt idx="315">
                  <c:v>69.254319999999993</c:v>
                </c:pt>
                <c:pt idx="316">
                  <c:v>69.255799999999994</c:v>
                </c:pt>
                <c:pt idx="317">
                  <c:v>69.257390000000001</c:v>
                </c:pt>
                <c:pt idx="318">
                  <c:v>69.259079999999997</c:v>
                </c:pt>
                <c:pt idx="319">
                  <c:v>69.26079</c:v>
                </c:pt>
                <c:pt idx="320">
                  <c:v>69.262439999999998</c:v>
                </c:pt>
                <c:pt idx="321">
                  <c:v>69.263989999999993</c:v>
                </c:pt>
                <c:pt idx="322">
                  <c:v>69.26549</c:v>
                </c:pt>
                <c:pt idx="323">
                  <c:v>69.26688</c:v>
                </c:pt>
                <c:pt idx="324">
                  <c:v>69.268149999999991</c:v>
                </c:pt>
                <c:pt idx="325">
                  <c:v>69.269319999999993</c:v>
                </c:pt>
                <c:pt idx="326">
                  <c:v>69.270449999999997</c:v>
                </c:pt>
                <c:pt idx="327">
                  <c:v>69.271569999999997</c:v>
                </c:pt>
                <c:pt idx="328">
                  <c:v>69.272719999999993</c:v>
                </c:pt>
                <c:pt idx="329">
                  <c:v>69.273929999999993</c:v>
                </c:pt>
                <c:pt idx="330">
                  <c:v>69.275229999999993</c:v>
                </c:pt>
                <c:pt idx="331">
                  <c:v>69.276619999999994</c:v>
                </c:pt>
                <c:pt idx="332">
                  <c:v>69.278099999999995</c:v>
                </c:pt>
                <c:pt idx="333">
                  <c:v>69.279659999999993</c:v>
                </c:pt>
                <c:pt idx="334">
                  <c:v>69.281210000000002</c:v>
                </c:pt>
                <c:pt idx="335">
                  <c:v>69.282699999999991</c:v>
                </c:pt>
                <c:pt idx="336">
                  <c:v>69.284089999999992</c:v>
                </c:pt>
                <c:pt idx="337">
                  <c:v>69.285330000000002</c:v>
                </c:pt>
                <c:pt idx="338">
                  <c:v>69.286429999999996</c:v>
                </c:pt>
                <c:pt idx="339">
                  <c:v>69.287449999999993</c:v>
                </c:pt>
                <c:pt idx="340">
                  <c:v>69.288449999999997</c:v>
                </c:pt>
                <c:pt idx="341">
                  <c:v>69.289549999999991</c:v>
                </c:pt>
                <c:pt idx="342">
                  <c:v>69.290759999999992</c:v>
                </c:pt>
                <c:pt idx="343">
                  <c:v>69.29213</c:v>
                </c:pt>
                <c:pt idx="344">
                  <c:v>69.293629999999993</c:v>
                </c:pt>
                <c:pt idx="345">
                  <c:v>69.29522</c:v>
                </c:pt>
                <c:pt idx="346">
                  <c:v>69.29683</c:v>
                </c:pt>
                <c:pt idx="347">
                  <c:v>69.298369999999991</c:v>
                </c:pt>
                <c:pt idx="348">
                  <c:v>69.299809999999994</c:v>
                </c:pt>
                <c:pt idx="349">
                  <c:v>69.301079999999999</c:v>
                </c:pt>
                <c:pt idx="350">
                  <c:v>69.302149999999997</c:v>
                </c:pt>
                <c:pt idx="351">
                  <c:v>69.303029999999993</c:v>
                </c:pt>
                <c:pt idx="352">
                  <c:v>69.303829999999991</c:v>
                </c:pt>
                <c:pt idx="353">
                  <c:v>69.304580000000001</c:v>
                </c:pt>
                <c:pt idx="354">
                  <c:v>69.305399999999992</c:v>
                </c:pt>
                <c:pt idx="355">
                  <c:v>69.306299999999993</c:v>
                </c:pt>
                <c:pt idx="356">
                  <c:v>69.307289999999995</c:v>
                </c:pt>
                <c:pt idx="357">
                  <c:v>69.30838</c:v>
                </c:pt>
                <c:pt idx="358">
                  <c:v>69.30959</c:v>
                </c:pt>
                <c:pt idx="359">
                  <c:v>69.310900000000004</c:v>
                </c:pt>
                <c:pt idx="360">
                  <c:v>69.312290000000004</c:v>
                </c:pt>
                <c:pt idx="361">
                  <c:v>69.313769999999991</c:v>
                </c:pt>
                <c:pt idx="362">
                  <c:v>69.315269999999998</c:v>
                </c:pt>
                <c:pt idx="363">
                  <c:v>69.316689999999994</c:v>
                </c:pt>
                <c:pt idx="364">
                  <c:v>69.318010000000001</c:v>
                </c:pt>
                <c:pt idx="365">
                  <c:v>69.5</c:v>
                </c:pt>
                <c:pt idx="366">
                  <c:v>69.599999999999994</c:v>
                </c:pt>
                <c:pt idx="367">
                  <c:v>69.7</c:v>
                </c:pt>
                <c:pt idx="368">
                  <c:v>69.8</c:v>
                </c:pt>
                <c:pt idx="369">
                  <c:v>69.900000000000006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71</c:v>
                </c:pt>
                <c:pt idx="380">
                  <c:v>71</c:v>
                </c:pt>
                <c:pt idx="381">
                  <c:v>71</c:v>
                </c:pt>
                <c:pt idx="382">
                  <c:v>71</c:v>
                </c:pt>
                <c:pt idx="383">
                  <c:v>71</c:v>
                </c:pt>
                <c:pt idx="384">
                  <c:v>71</c:v>
                </c:pt>
                <c:pt idx="385">
                  <c:v>71</c:v>
                </c:pt>
                <c:pt idx="386">
                  <c:v>71</c:v>
                </c:pt>
                <c:pt idx="387">
                  <c:v>71</c:v>
                </c:pt>
                <c:pt idx="388">
                  <c:v>71</c:v>
                </c:pt>
                <c:pt idx="389">
                  <c:v>71</c:v>
                </c:pt>
                <c:pt idx="390">
                  <c:v>72</c:v>
                </c:pt>
                <c:pt idx="391">
                  <c:v>72</c:v>
                </c:pt>
                <c:pt idx="392">
                  <c:v>72</c:v>
                </c:pt>
                <c:pt idx="393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8-44D7-AD63-EF6140421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87320"/>
        <c:axId val="636691256"/>
      </c:scatterChart>
      <c:valAx>
        <c:axId val="63668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91256"/>
        <c:crosses val="autoZero"/>
        <c:crossBetween val="midCat"/>
      </c:valAx>
      <c:valAx>
        <c:axId val="63669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8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311726</xdr:colOff>
      <xdr:row>1</xdr:row>
      <xdr:rowOff>128155</xdr:rowOff>
    </xdr:from>
    <xdr:to>
      <xdr:col>25</xdr:col>
      <xdr:colOff>428625</xdr:colOff>
      <xdr:row>34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582706</xdr:colOff>
      <xdr:row>5</xdr:row>
      <xdr:rowOff>129986</xdr:rowOff>
    </xdr:from>
    <xdr:to>
      <xdr:col>30</xdr:col>
      <xdr:colOff>481852</xdr:colOff>
      <xdr:row>36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DF6E6-8A0B-40FC-BC60-3FA4BE4AF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582706</xdr:colOff>
      <xdr:row>5</xdr:row>
      <xdr:rowOff>129986</xdr:rowOff>
    </xdr:from>
    <xdr:to>
      <xdr:col>30</xdr:col>
      <xdr:colOff>481852</xdr:colOff>
      <xdr:row>36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78AC3-88E7-410B-9973-9633DA349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581838</xdr:colOff>
      <xdr:row>4</xdr:row>
      <xdr:rowOff>174734</xdr:rowOff>
    </xdr:from>
    <xdr:to>
      <xdr:col>30</xdr:col>
      <xdr:colOff>451953</xdr:colOff>
      <xdr:row>35</xdr:row>
      <xdr:rowOff>160447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37E7A-BB28-4A15-8541-6CE4318B2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topLeftCell="A37" zoomScaleNormal="100" workbookViewId="0">
      <selection sqref="A1:A1048576"/>
    </sheetView>
  </sheetViews>
  <sheetFormatPr defaultRowHeight="15" x14ac:dyDescent="0.25"/>
  <cols>
    <col min="3" max="3" width="13" style="6" customWidth="1"/>
    <col min="4" max="4" width="9.5703125" style="5" bestFit="1" customWidth="1"/>
    <col min="5" max="5" width="10.42578125" style="5" customWidth="1"/>
    <col min="6" max="9" width="9.140625" style="6"/>
    <col min="10" max="10" width="4.42578125" customWidth="1"/>
    <col min="11" max="11" width="10.7109375" customWidth="1"/>
    <col min="12" max="12" width="29.85546875" customWidth="1"/>
    <col min="13" max="13" width="12.28515625" customWidth="1"/>
  </cols>
  <sheetData>
    <row r="1" spans="1:12" x14ac:dyDescent="0.25">
      <c r="A1" s="26" t="s">
        <v>2</v>
      </c>
      <c r="B1" s="26" t="s">
        <v>3</v>
      </c>
      <c r="C1" s="28" t="s">
        <v>4</v>
      </c>
      <c r="D1" s="27" t="s">
        <v>0</v>
      </c>
      <c r="E1" s="27" t="s">
        <v>1</v>
      </c>
      <c r="F1" s="28" t="s">
        <v>10</v>
      </c>
      <c r="G1" s="28" t="s">
        <v>18</v>
      </c>
      <c r="H1" s="28" t="s">
        <v>19</v>
      </c>
      <c r="I1" s="28"/>
    </row>
    <row r="2" spans="1:12" x14ac:dyDescent="0.25">
      <c r="A2">
        <v>2011</v>
      </c>
      <c r="B2">
        <v>8</v>
      </c>
      <c r="C2" s="9">
        <f t="shared" ref="C2:C33" si="0">A2+(B2-1)/12</f>
        <v>2011.5833333333333</v>
      </c>
      <c r="D2" s="8">
        <v>66.475099999999998</v>
      </c>
      <c r="E2" s="8">
        <f t="shared" ref="E2:E22" si="1">(CoefX2*C2*C2)+(CoefX*C2) +CoefC</f>
        <v>66.497458187484881</v>
      </c>
      <c r="F2" s="9">
        <f>D2-E2</f>
        <v>-2.2358187484883274E-2</v>
      </c>
      <c r="G2" s="31">
        <v>34</v>
      </c>
      <c r="H2" s="31">
        <f>32.184+G2</f>
        <v>66.183999999999997</v>
      </c>
      <c r="I2" s="31">
        <f>H2-E2</f>
        <v>-0.31345818748488341</v>
      </c>
    </row>
    <row r="3" spans="1:12" x14ac:dyDescent="0.25">
      <c r="A3">
        <v>2011</v>
      </c>
      <c r="B3">
        <v>9</v>
      </c>
      <c r="C3" s="9">
        <f t="shared" si="0"/>
        <v>2011.6666666666667</v>
      </c>
      <c r="D3" s="8">
        <v>66.482900000000001</v>
      </c>
      <c r="E3" s="8">
        <f t="shared" si="1"/>
        <v>66.519490546663292</v>
      </c>
      <c r="F3" s="9">
        <f t="shared" ref="F3:F22" si="2">D3-E3</f>
        <v>-3.6590546663290979E-2</v>
      </c>
      <c r="G3" s="31">
        <v>34</v>
      </c>
      <c r="H3" s="31">
        <f t="shared" ref="H3:H66" si="3">32.184+G3</f>
        <v>66.183999999999997</v>
      </c>
      <c r="I3" s="31">
        <f t="shared" ref="I3:I66" si="4">H3-E3</f>
        <v>-0.33549054666329425</v>
      </c>
      <c r="J3" s="5"/>
    </row>
    <row r="4" spans="1:12" x14ac:dyDescent="0.25">
      <c r="A4">
        <v>2011</v>
      </c>
      <c r="B4">
        <v>10</v>
      </c>
      <c r="C4" s="9">
        <f t="shared" si="0"/>
        <v>2011.75</v>
      </c>
      <c r="D4" s="8">
        <v>66.505600000000001</v>
      </c>
      <c r="E4" s="8">
        <f t="shared" si="1"/>
        <v>66.54186532748281</v>
      </c>
      <c r="F4" s="9">
        <f t="shared" si="2"/>
        <v>-3.6265327482809084E-2</v>
      </c>
      <c r="G4" s="31">
        <v>34</v>
      </c>
      <c r="H4" s="31">
        <f t="shared" si="3"/>
        <v>66.183999999999997</v>
      </c>
      <c r="I4" s="31">
        <f t="shared" si="4"/>
        <v>-0.35786532748281275</v>
      </c>
      <c r="J4" s="5"/>
    </row>
    <row r="5" spans="1:12" x14ac:dyDescent="0.25">
      <c r="A5">
        <v>2011</v>
      </c>
      <c r="B5">
        <v>11</v>
      </c>
      <c r="C5" s="9">
        <f t="shared" si="0"/>
        <v>2011.8333333333333</v>
      </c>
      <c r="D5" s="8">
        <v>66.538300000000007</v>
      </c>
      <c r="E5" s="8">
        <f t="shared" si="1"/>
        <v>66.564582530001644</v>
      </c>
      <c r="F5" s="9">
        <f t="shared" si="2"/>
        <v>-2.6282530001637383E-2</v>
      </c>
      <c r="G5" s="31">
        <v>34</v>
      </c>
      <c r="H5" s="31">
        <f t="shared" si="3"/>
        <v>66.183999999999997</v>
      </c>
      <c r="I5" s="31">
        <f t="shared" si="4"/>
        <v>-0.38058253000164655</v>
      </c>
      <c r="J5" s="5"/>
    </row>
    <row r="6" spans="1:12" x14ac:dyDescent="0.25">
      <c r="A6">
        <v>2011</v>
      </c>
      <c r="B6">
        <v>12</v>
      </c>
      <c r="C6" s="9">
        <f t="shared" si="0"/>
        <v>2011.9166666666667</v>
      </c>
      <c r="D6" s="8">
        <v>66.570599999999999</v>
      </c>
      <c r="E6" s="8">
        <f t="shared" si="1"/>
        <v>66.587642154132482</v>
      </c>
      <c r="F6" s="9">
        <f t="shared" si="2"/>
        <v>-1.7042154132482779E-2</v>
      </c>
      <c r="G6" s="31">
        <v>34</v>
      </c>
      <c r="H6" s="31">
        <f t="shared" si="3"/>
        <v>66.183999999999997</v>
      </c>
      <c r="I6" s="31">
        <f t="shared" si="4"/>
        <v>-0.40364215413248417</v>
      </c>
      <c r="K6" s="3" t="s">
        <v>6</v>
      </c>
      <c r="L6" s="4" t="s">
        <v>5</v>
      </c>
    </row>
    <row r="7" spans="1:12" x14ac:dyDescent="0.25">
      <c r="A7">
        <v>2012</v>
      </c>
      <c r="B7">
        <v>1</v>
      </c>
      <c r="C7" s="9">
        <f t="shared" si="0"/>
        <v>2012</v>
      </c>
      <c r="D7" s="8">
        <v>66.602999999999994</v>
      </c>
      <c r="E7" s="8">
        <f t="shared" si="1"/>
        <v>66.611044199991738</v>
      </c>
      <c r="F7" s="9">
        <f t="shared" si="2"/>
        <v>-8.0441999917439944E-3</v>
      </c>
      <c r="G7" s="31">
        <v>34</v>
      </c>
      <c r="H7" s="31">
        <f t="shared" si="3"/>
        <v>66.183999999999997</v>
      </c>
      <c r="I7" s="31">
        <f t="shared" si="4"/>
        <v>-0.42704419999174092</v>
      </c>
      <c r="K7" s="1" t="s">
        <v>8</v>
      </c>
      <c r="L7" s="17">
        <v>2.465436E-2</v>
      </c>
    </row>
    <row r="8" spans="1:12" x14ac:dyDescent="0.25">
      <c r="A8">
        <v>2012</v>
      </c>
      <c r="B8">
        <v>2</v>
      </c>
      <c r="C8" s="9">
        <f t="shared" si="0"/>
        <v>2012.0833333333333</v>
      </c>
      <c r="D8" s="8">
        <v>66.634</v>
      </c>
      <c r="E8" s="8">
        <f t="shared" si="1"/>
        <v>66.634788667506655</v>
      </c>
      <c r="F8" s="9">
        <f t="shared" si="2"/>
        <v>-7.8866750665440577E-4</v>
      </c>
      <c r="G8" s="31">
        <v>34</v>
      </c>
      <c r="H8" s="31">
        <f t="shared" si="3"/>
        <v>66.183999999999997</v>
      </c>
      <c r="I8" s="31">
        <f t="shared" si="4"/>
        <v>-0.45078866750665725</v>
      </c>
      <c r="K8" s="1" t="s">
        <v>7</v>
      </c>
      <c r="L8" s="18">
        <v>-98.926265560000004</v>
      </c>
    </row>
    <row r="9" spans="1:12" x14ac:dyDescent="0.25">
      <c r="A9">
        <v>2012</v>
      </c>
      <c r="B9">
        <v>3</v>
      </c>
      <c r="C9" s="9">
        <f t="shared" si="0"/>
        <v>2012.1666666666667</v>
      </c>
      <c r="D9" s="8">
        <v>66.656899999999993</v>
      </c>
      <c r="E9" s="8">
        <f t="shared" si="1"/>
        <v>66.658875556648127</v>
      </c>
      <c r="F9" s="9">
        <f t="shared" si="2"/>
        <v>-1.9755566481336473E-3</v>
      </c>
      <c r="G9" s="31">
        <v>34</v>
      </c>
      <c r="H9" s="31">
        <f t="shared" si="3"/>
        <v>66.183999999999997</v>
      </c>
      <c r="I9" s="31">
        <f t="shared" si="4"/>
        <v>-0.4748755566481293</v>
      </c>
      <c r="K9" s="2" t="s">
        <v>9</v>
      </c>
      <c r="L9" s="19">
        <v>99301.857843079997</v>
      </c>
    </row>
    <row r="10" spans="1:12" x14ac:dyDescent="0.25">
      <c r="A10">
        <v>2012</v>
      </c>
      <c r="B10">
        <v>4</v>
      </c>
      <c r="C10" s="9">
        <f t="shared" si="0"/>
        <v>2012.25</v>
      </c>
      <c r="D10" s="8">
        <v>66.692499999999995</v>
      </c>
      <c r="E10" s="8">
        <f t="shared" si="1"/>
        <v>66.683304867503466</v>
      </c>
      <c r="F10" s="9">
        <f t="shared" si="2"/>
        <v>9.1951324965293679E-3</v>
      </c>
      <c r="G10" s="31">
        <v>34</v>
      </c>
      <c r="H10" s="31">
        <f t="shared" si="3"/>
        <v>66.183999999999997</v>
      </c>
      <c r="I10" s="31">
        <f t="shared" si="4"/>
        <v>-0.49930486750346859</v>
      </c>
    </row>
    <row r="11" spans="1:12" x14ac:dyDescent="0.25">
      <c r="A11">
        <v>2012</v>
      </c>
      <c r="B11">
        <v>5</v>
      </c>
      <c r="C11" s="9">
        <f t="shared" si="0"/>
        <v>2012.3333333333333</v>
      </c>
      <c r="D11" s="8">
        <v>66.728899999999996</v>
      </c>
      <c r="E11" s="8">
        <f t="shared" si="1"/>
        <v>66.708076599985361</v>
      </c>
      <c r="F11" s="9">
        <f t="shared" si="2"/>
        <v>2.0823400014634785E-2</v>
      </c>
      <c r="G11" s="31">
        <v>34</v>
      </c>
      <c r="H11" s="31">
        <f t="shared" si="3"/>
        <v>66.183999999999997</v>
      </c>
      <c r="I11" s="31">
        <f t="shared" si="4"/>
        <v>-0.5240765999853636</v>
      </c>
      <c r="K11" s="54" t="s">
        <v>11</v>
      </c>
      <c r="L11" s="55"/>
    </row>
    <row r="12" spans="1:12" x14ac:dyDescent="0.25">
      <c r="A12">
        <v>2012</v>
      </c>
      <c r="B12">
        <v>6</v>
      </c>
      <c r="C12" s="9">
        <f t="shared" si="0"/>
        <v>2012.4166666666667</v>
      </c>
      <c r="D12" s="8">
        <v>66.757900000000006</v>
      </c>
      <c r="E12" s="8">
        <f t="shared" si="1"/>
        <v>66.73319075415202</v>
      </c>
      <c r="F12" s="9">
        <f t="shared" si="2"/>
        <v>2.4709245847986949E-2</v>
      </c>
      <c r="G12" s="31">
        <v>34</v>
      </c>
      <c r="H12" s="31">
        <f t="shared" si="3"/>
        <v>66.183999999999997</v>
      </c>
      <c r="I12" s="31">
        <f t="shared" si="4"/>
        <v>-0.54919075415202201</v>
      </c>
      <c r="J12" s="20"/>
      <c r="K12" s="21" t="s">
        <v>15</v>
      </c>
      <c r="L12" s="16">
        <f>_xlfn.STDEV.P(F2:F61)</f>
        <v>2.7067256878862522E-2</v>
      </c>
    </row>
    <row r="13" spans="1:12" x14ac:dyDescent="0.25">
      <c r="A13">
        <v>2012</v>
      </c>
      <c r="B13">
        <v>7</v>
      </c>
      <c r="C13" s="9">
        <f t="shared" si="0"/>
        <v>2012.5</v>
      </c>
      <c r="D13" s="8">
        <v>66.770799999999994</v>
      </c>
      <c r="E13" s="8">
        <f t="shared" si="1"/>
        <v>66.758647330003441</v>
      </c>
      <c r="F13" s="9">
        <f t="shared" si="2"/>
        <v>1.2152669996552845E-2</v>
      </c>
      <c r="G13" s="32">
        <v>35</v>
      </c>
      <c r="H13" s="32">
        <f t="shared" si="3"/>
        <v>67.183999999999997</v>
      </c>
      <c r="I13" s="32">
        <f t="shared" si="4"/>
        <v>0.42535266999655619</v>
      </c>
      <c r="J13" s="20"/>
      <c r="K13" s="22" t="s">
        <v>16</v>
      </c>
      <c r="L13" s="24">
        <f>_xlfn.STDEV.P(F62:F73)</f>
        <v>0.18798169199824841</v>
      </c>
    </row>
    <row r="14" spans="1:12" x14ac:dyDescent="0.25">
      <c r="A14">
        <v>2012</v>
      </c>
      <c r="B14">
        <v>8</v>
      </c>
      <c r="C14" s="9">
        <f t="shared" si="0"/>
        <v>2012.5833333333333</v>
      </c>
      <c r="D14" s="8">
        <v>66.774000000000001</v>
      </c>
      <c r="E14" s="8">
        <f t="shared" si="1"/>
        <v>66.784446327481419</v>
      </c>
      <c r="F14" s="9">
        <f t="shared" si="2"/>
        <v>-1.0446327481417939E-2</v>
      </c>
      <c r="G14" s="32">
        <v>35</v>
      </c>
      <c r="H14" s="32">
        <f t="shared" si="3"/>
        <v>67.183999999999997</v>
      </c>
      <c r="I14" s="32">
        <f t="shared" si="4"/>
        <v>0.39955367251857865</v>
      </c>
      <c r="J14" s="20"/>
      <c r="K14" s="23" t="s">
        <v>17</v>
      </c>
      <c r="L14" s="25">
        <f>_xlfn.STDEV.P(F74:F80)</f>
        <v>0.26105664776816889</v>
      </c>
    </row>
    <row r="15" spans="1:12" x14ac:dyDescent="0.25">
      <c r="A15">
        <v>2012</v>
      </c>
      <c r="B15">
        <v>9</v>
      </c>
      <c r="C15" s="9">
        <f t="shared" si="0"/>
        <v>2012.6666666666667</v>
      </c>
      <c r="D15" s="8">
        <v>66.784599999999998</v>
      </c>
      <c r="E15" s="8">
        <f t="shared" si="1"/>
        <v>66.810587746658712</v>
      </c>
      <c r="F15" s="9">
        <f t="shared" si="2"/>
        <v>-2.5987746658714173E-2</v>
      </c>
      <c r="G15" s="32">
        <v>35</v>
      </c>
      <c r="H15" s="32">
        <f t="shared" si="3"/>
        <v>67.183999999999997</v>
      </c>
      <c r="I15" s="32">
        <f t="shared" si="4"/>
        <v>0.3734122533412858</v>
      </c>
    </row>
    <row r="16" spans="1:12" x14ac:dyDescent="0.25">
      <c r="A16">
        <v>2012</v>
      </c>
      <c r="B16">
        <v>10</v>
      </c>
      <c r="C16" s="9">
        <f t="shared" si="0"/>
        <v>2012.75</v>
      </c>
      <c r="D16" s="8">
        <v>66.810299999999998</v>
      </c>
      <c r="E16" s="8">
        <f t="shared" si="1"/>
        <v>66.837071587477112</v>
      </c>
      <c r="F16" s="9">
        <f t="shared" si="2"/>
        <v>-2.6771587477114167E-2</v>
      </c>
      <c r="G16" s="32">
        <v>35</v>
      </c>
      <c r="H16" s="32">
        <f t="shared" si="3"/>
        <v>67.183999999999997</v>
      </c>
      <c r="I16" s="32">
        <f t="shared" si="4"/>
        <v>0.34692841252288531</v>
      </c>
    </row>
    <row r="17" spans="1:10" x14ac:dyDescent="0.25">
      <c r="A17">
        <v>2012</v>
      </c>
      <c r="B17">
        <v>11</v>
      </c>
      <c r="C17" s="9">
        <f t="shared" si="0"/>
        <v>2012.8333333333333</v>
      </c>
      <c r="D17" s="8">
        <v>66.84</v>
      </c>
      <c r="E17" s="8">
        <f t="shared" si="1"/>
        <v>66.863897849994828</v>
      </c>
      <c r="F17" s="9">
        <f t="shared" si="2"/>
        <v>-2.3897849994824583E-2</v>
      </c>
      <c r="G17" s="32">
        <v>35</v>
      </c>
      <c r="H17" s="32">
        <f t="shared" si="3"/>
        <v>67.183999999999997</v>
      </c>
      <c r="I17" s="32">
        <f t="shared" si="4"/>
        <v>0.32010215000516951</v>
      </c>
      <c r="J17" s="5"/>
    </row>
    <row r="18" spans="1:10" x14ac:dyDescent="0.25">
      <c r="A18">
        <v>2012</v>
      </c>
      <c r="B18">
        <v>12</v>
      </c>
      <c r="C18" s="9">
        <f t="shared" si="0"/>
        <v>2012.9166666666667</v>
      </c>
      <c r="D18" s="8">
        <v>66.877899999999997</v>
      </c>
      <c r="E18" s="8">
        <f t="shared" si="1"/>
        <v>66.891066534168203</v>
      </c>
      <c r="F18" s="9">
        <f t="shared" si="2"/>
        <v>-1.3166534168206567E-2</v>
      </c>
      <c r="G18" s="32">
        <v>35</v>
      </c>
      <c r="H18" s="32">
        <f t="shared" si="3"/>
        <v>67.183999999999997</v>
      </c>
      <c r="I18" s="32">
        <f t="shared" si="4"/>
        <v>0.29293346583179414</v>
      </c>
      <c r="J18" s="5"/>
    </row>
    <row r="19" spans="1:10" x14ac:dyDescent="0.25">
      <c r="A19">
        <v>2013</v>
      </c>
      <c r="B19">
        <v>1</v>
      </c>
      <c r="C19" s="9">
        <f t="shared" si="0"/>
        <v>2013</v>
      </c>
      <c r="D19" s="8">
        <v>66.906899999999993</v>
      </c>
      <c r="E19" s="8">
        <f t="shared" si="1"/>
        <v>66.918577639982686</v>
      </c>
      <c r="F19" s="9">
        <f t="shared" si="2"/>
        <v>-1.1677639982693222E-2</v>
      </c>
      <c r="G19" s="32">
        <v>35</v>
      </c>
      <c r="H19" s="32">
        <f t="shared" si="3"/>
        <v>67.183999999999997</v>
      </c>
      <c r="I19" s="32">
        <f t="shared" si="4"/>
        <v>0.26542236001731112</v>
      </c>
      <c r="J19" s="5"/>
    </row>
    <row r="20" spans="1:10" x14ac:dyDescent="0.25">
      <c r="A20">
        <v>2013</v>
      </c>
      <c r="B20">
        <v>2</v>
      </c>
      <c r="C20" s="9">
        <f t="shared" si="0"/>
        <v>2013.0833333333333</v>
      </c>
      <c r="D20" s="8">
        <v>66.944299999999998</v>
      </c>
      <c r="E20" s="8">
        <f t="shared" si="1"/>
        <v>66.946431167496485</v>
      </c>
      <c r="F20" s="9">
        <f t="shared" si="2"/>
        <v>-2.1311674964863414E-3</v>
      </c>
      <c r="G20" s="32">
        <v>35</v>
      </c>
      <c r="H20" s="32">
        <f t="shared" si="3"/>
        <v>67.183999999999997</v>
      </c>
      <c r="I20" s="32">
        <f t="shared" si="4"/>
        <v>0.23756883250351279</v>
      </c>
      <c r="J20" s="5"/>
    </row>
    <row r="21" spans="1:10" x14ac:dyDescent="0.25">
      <c r="A21">
        <v>2013</v>
      </c>
      <c r="B21">
        <v>3</v>
      </c>
      <c r="C21" s="9">
        <f t="shared" si="0"/>
        <v>2013.1666666666667</v>
      </c>
      <c r="D21" s="8">
        <v>66.976299999999995</v>
      </c>
      <c r="E21" s="8">
        <f t="shared" si="1"/>
        <v>66.974627116636839</v>
      </c>
      <c r="F21" s="9">
        <f t="shared" si="2"/>
        <v>1.6728833631560747E-3</v>
      </c>
      <c r="G21" s="32">
        <v>35</v>
      </c>
      <c r="H21" s="32">
        <f t="shared" si="3"/>
        <v>67.183999999999997</v>
      </c>
      <c r="I21" s="32">
        <f t="shared" si="4"/>
        <v>0.20937288336315873</v>
      </c>
      <c r="J21" s="5"/>
    </row>
    <row r="22" spans="1:10" x14ac:dyDescent="0.25">
      <c r="A22">
        <v>2013</v>
      </c>
      <c r="B22">
        <v>4</v>
      </c>
      <c r="C22" s="9">
        <f t="shared" si="0"/>
        <v>2013.25</v>
      </c>
      <c r="D22" s="7">
        <v>67.025800000000004</v>
      </c>
      <c r="E22" s="7">
        <f t="shared" si="1"/>
        <v>67.00316548749106</v>
      </c>
      <c r="F22" s="9">
        <f t="shared" si="2"/>
        <v>2.2634512508943772E-2</v>
      </c>
      <c r="G22" s="32">
        <v>35</v>
      </c>
      <c r="H22" s="32">
        <f t="shared" si="3"/>
        <v>67.183999999999997</v>
      </c>
      <c r="I22" s="32">
        <f t="shared" si="4"/>
        <v>0.18083451250893745</v>
      </c>
      <c r="J22" s="5"/>
    </row>
    <row r="23" spans="1:10" x14ac:dyDescent="0.25">
      <c r="A23">
        <v>2013</v>
      </c>
      <c r="B23">
        <v>5</v>
      </c>
      <c r="C23" s="9">
        <f t="shared" si="0"/>
        <v>2013.3333333333333</v>
      </c>
      <c r="D23" s="7">
        <v>67.071600000000004</v>
      </c>
      <c r="E23" s="7">
        <f t="shared" ref="E23:E31" si="5">(CoefX2*C23*C23)+(CoefX*C23) +CoefC</f>
        <v>67.032046279971837</v>
      </c>
      <c r="F23" s="9">
        <f t="shared" ref="F23:F31" si="6">D23-E23</f>
        <v>3.9553720028166595E-2</v>
      </c>
      <c r="G23" s="32">
        <v>35</v>
      </c>
      <c r="H23" s="32">
        <f t="shared" si="3"/>
        <v>67.183999999999997</v>
      </c>
      <c r="I23" s="32">
        <f t="shared" si="4"/>
        <v>0.15195372002816043</v>
      </c>
      <c r="J23" s="5"/>
    </row>
    <row r="24" spans="1:10" x14ac:dyDescent="0.25">
      <c r="A24">
        <v>2013</v>
      </c>
      <c r="B24">
        <v>6</v>
      </c>
      <c r="C24" s="9">
        <f t="shared" si="0"/>
        <v>2013.4166666666667</v>
      </c>
      <c r="D24" s="7">
        <v>67.11</v>
      </c>
      <c r="E24" s="7">
        <f t="shared" si="5"/>
        <v>67.061269494151929</v>
      </c>
      <c r="F24" s="9">
        <f t="shared" si="6"/>
        <v>4.8730505848070038E-2</v>
      </c>
      <c r="G24" s="32">
        <v>35</v>
      </c>
      <c r="H24" s="32">
        <f t="shared" si="3"/>
        <v>67.183999999999997</v>
      </c>
      <c r="I24" s="32">
        <f t="shared" si="4"/>
        <v>0.12273050584806811</v>
      </c>
      <c r="J24" s="5"/>
    </row>
    <row r="25" spans="1:10" x14ac:dyDescent="0.25">
      <c r="A25">
        <v>2013</v>
      </c>
      <c r="B25">
        <v>7</v>
      </c>
      <c r="C25" s="9">
        <f t="shared" si="0"/>
        <v>2013.5</v>
      </c>
      <c r="D25" s="7">
        <v>67.126599999999996</v>
      </c>
      <c r="E25" s="7">
        <f t="shared" si="5"/>
        <v>67.090835130002233</v>
      </c>
      <c r="F25" s="9">
        <f t="shared" si="6"/>
        <v>3.5764869997763071E-2</v>
      </c>
      <c r="G25" s="32">
        <v>35</v>
      </c>
      <c r="H25" s="32">
        <f t="shared" si="3"/>
        <v>67.183999999999997</v>
      </c>
      <c r="I25" s="32">
        <f t="shared" si="4"/>
        <v>9.3164869997764299E-2</v>
      </c>
      <c r="J25" s="5"/>
    </row>
    <row r="26" spans="1:10" x14ac:dyDescent="0.25">
      <c r="A26">
        <v>2013</v>
      </c>
      <c r="B26">
        <v>8</v>
      </c>
      <c r="C26" s="9">
        <f t="shared" si="0"/>
        <v>2013.5833333333333</v>
      </c>
      <c r="D26" s="7">
        <v>67.133099999999999</v>
      </c>
      <c r="E26" s="7">
        <f t="shared" si="5"/>
        <v>67.120743187479093</v>
      </c>
      <c r="F26" s="9">
        <f t="shared" si="6"/>
        <v>1.2356812520906146E-2</v>
      </c>
      <c r="G26" s="32">
        <v>35</v>
      </c>
      <c r="H26" s="32">
        <f t="shared" si="3"/>
        <v>67.183999999999997</v>
      </c>
      <c r="I26" s="32">
        <f t="shared" si="4"/>
        <v>6.3256812520904759E-2</v>
      </c>
      <c r="J26" s="5"/>
    </row>
    <row r="27" spans="1:10" x14ac:dyDescent="0.25">
      <c r="A27">
        <v>2013</v>
      </c>
      <c r="B27">
        <v>9</v>
      </c>
      <c r="C27" s="9">
        <f t="shared" si="0"/>
        <v>2013.6666666666667</v>
      </c>
      <c r="D27" s="7">
        <v>67.145799999999994</v>
      </c>
      <c r="E27" s="7">
        <f t="shared" si="5"/>
        <v>67.150993666655268</v>
      </c>
      <c r="F27" s="9">
        <f t="shared" si="6"/>
        <v>-5.1936666552734323E-3</v>
      </c>
      <c r="G27" s="32">
        <v>35</v>
      </c>
      <c r="H27" s="32">
        <f t="shared" si="3"/>
        <v>67.183999999999997</v>
      </c>
      <c r="I27" s="32">
        <f t="shared" si="4"/>
        <v>3.300633334472991E-2</v>
      </c>
      <c r="J27" s="5"/>
    </row>
    <row r="28" spans="1:10" x14ac:dyDescent="0.25">
      <c r="A28">
        <v>2013</v>
      </c>
      <c r="B28">
        <v>10</v>
      </c>
      <c r="C28" s="9">
        <f t="shared" si="0"/>
        <v>2013.75</v>
      </c>
      <c r="D28" s="7">
        <v>67.171700000000001</v>
      </c>
      <c r="E28" s="7">
        <f t="shared" si="5"/>
        <v>67.18158656747255</v>
      </c>
      <c r="F28" s="9">
        <f t="shared" si="6"/>
        <v>-9.8865674725487906E-3</v>
      </c>
      <c r="G28" s="32">
        <v>35</v>
      </c>
      <c r="H28" s="32">
        <f t="shared" si="3"/>
        <v>67.183999999999997</v>
      </c>
      <c r="I28" s="32">
        <f t="shared" si="4"/>
        <v>2.4134325274474122E-3</v>
      </c>
      <c r="J28" s="5"/>
    </row>
    <row r="29" spans="1:10" x14ac:dyDescent="0.25">
      <c r="A29">
        <v>2013</v>
      </c>
      <c r="B29">
        <v>11</v>
      </c>
      <c r="C29" s="9">
        <f t="shared" si="0"/>
        <v>2013.8333333333333</v>
      </c>
      <c r="D29" s="7">
        <v>67.209100000000007</v>
      </c>
      <c r="E29" s="7">
        <f t="shared" si="5"/>
        <v>67.212521889989148</v>
      </c>
      <c r="F29" s="9">
        <f t="shared" si="6"/>
        <v>-3.4218899891413912E-3</v>
      </c>
      <c r="G29" s="32">
        <v>35</v>
      </c>
      <c r="H29" s="32">
        <f t="shared" si="3"/>
        <v>67.183999999999997</v>
      </c>
      <c r="I29" s="32">
        <f t="shared" si="4"/>
        <v>-2.8521889989150395E-2</v>
      </c>
      <c r="J29" s="5"/>
    </row>
    <row r="30" spans="1:10" x14ac:dyDescent="0.25">
      <c r="A30">
        <v>2013</v>
      </c>
      <c r="B30">
        <v>12</v>
      </c>
      <c r="C30" s="9">
        <f t="shared" si="0"/>
        <v>2013.9166666666667</v>
      </c>
      <c r="D30" s="7">
        <v>67.245999999999995</v>
      </c>
      <c r="E30" s="7">
        <f t="shared" si="5"/>
        <v>67.243799634161405</v>
      </c>
      <c r="F30" s="9">
        <f t="shared" si="6"/>
        <v>2.2003658385898461E-3</v>
      </c>
      <c r="G30" s="32">
        <v>35</v>
      </c>
      <c r="H30" s="32">
        <f t="shared" si="3"/>
        <v>67.183999999999997</v>
      </c>
      <c r="I30" s="32">
        <f t="shared" si="4"/>
        <v>-5.9799634161407766E-2</v>
      </c>
      <c r="J30" s="5"/>
    </row>
    <row r="31" spans="1:10" x14ac:dyDescent="0.25">
      <c r="A31">
        <v>2014</v>
      </c>
      <c r="B31">
        <v>1</v>
      </c>
      <c r="C31" s="9">
        <f t="shared" si="0"/>
        <v>2014</v>
      </c>
      <c r="D31" s="7">
        <v>67.281000000000006</v>
      </c>
      <c r="E31" s="7">
        <f t="shared" si="5"/>
        <v>67.275419799989322</v>
      </c>
      <c r="F31" s="9">
        <f t="shared" si="6"/>
        <v>5.5802000106837113E-3</v>
      </c>
      <c r="G31" s="32">
        <v>35</v>
      </c>
      <c r="H31" s="32">
        <f t="shared" si="3"/>
        <v>67.183999999999997</v>
      </c>
      <c r="I31" s="32">
        <f t="shared" si="4"/>
        <v>-9.1419799989324702E-2</v>
      </c>
      <c r="J31" s="5"/>
    </row>
    <row r="32" spans="1:10" x14ac:dyDescent="0.25">
      <c r="A32">
        <v>2014</v>
      </c>
      <c r="B32">
        <v>2</v>
      </c>
      <c r="C32" s="9">
        <f t="shared" si="0"/>
        <v>2014.0833333333333</v>
      </c>
      <c r="D32" s="7">
        <v>67.313599999999994</v>
      </c>
      <c r="E32" s="7">
        <f t="shared" ref="E32" si="7">(CoefX2*C32*C32)+(CoefX*C32) +CoefC</f>
        <v>67.307382387487451</v>
      </c>
      <c r="F32" s="9">
        <f t="shared" ref="F32" si="8">D32-E32</f>
        <v>6.2176125125432691E-3</v>
      </c>
      <c r="G32" s="32">
        <v>35</v>
      </c>
      <c r="H32" s="32">
        <f t="shared" si="3"/>
        <v>67.183999999999997</v>
      </c>
      <c r="I32" s="32">
        <f t="shared" si="4"/>
        <v>-0.12338238748745312</v>
      </c>
      <c r="J32" s="5"/>
    </row>
    <row r="33" spans="1:14" x14ac:dyDescent="0.25">
      <c r="A33">
        <v>2014</v>
      </c>
      <c r="B33">
        <v>3</v>
      </c>
      <c r="C33" s="9">
        <f t="shared" si="0"/>
        <v>2014.1666666666667</v>
      </c>
      <c r="D33" s="7">
        <v>67.345699999999994</v>
      </c>
      <c r="E33" s="7">
        <f t="shared" ref="E33:E52" si="9">(CoefX2*C33*C33)+(CoefX*C33) +CoefC</f>
        <v>67.339687396641239</v>
      </c>
      <c r="F33" s="9">
        <f t="shared" ref="F33:F52" si="10">D33-E33</f>
        <v>6.0126033587550864E-3</v>
      </c>
      <c r="G33" s="32">
        <v>35</v>
      </c>
      <c r="H33" s="32">
        <f t="shared" si="3"/>
        <v>67.183999999999997</v>
      </c>
      <c r="I33" s="32">
        <f t="shared" si="4"/>
        <v>-0.15568739664124109</v>
      </c>
      <c r="J33" s="5"/>
    </row>
    <row r="34" spans="1:14" x14ac:dyDescent="0.25">
      <c r="A34">
        <v>2014</v>
      </c>
      <c r="B34">
        <v>4</v>
      </c>
      <c r="C34" s="9">
        <f t="shared" ref="C34:C66" si="11">A34+(B34-1)/12</f>
        <v>2014.25</v>
      </c>
      <c r="D34" s="7">
        <v>67.388999999999996</v>
      </c>
      <c r="E34" s="7">
        <f t="shared" si="9"/>
        <v>67.372334827494342</v>
      </c>
      <c r="F34" s="9">
        <f t="shared" si="10"/>
        <v>1.6665172505653914E-2</v>
      </c>
      <c r="G34" s="32">
        <v>35</v>
      </c>
      <c r="H34" s="32">
        <f t="shared" si="3"/>
        <v>67.183999999999997</v>
      </c>
      <c r="I34" s="32">
        <f t="shared" si="4"/>
        <v>-0.18833482749434438</v>
      </c>
      <c r="J34" s="5"/>
    </row>
    <row r="35" spans="1:14" x14ac:dyDescent="0.25">
      <c r="A35">
        <v>2014</v>
      </c>
      <c r="B35">
        <v>5</v>
      </c>
      <c r="C35" s="9">
        <f t="shared" si="11"/>
        <v>2014.3333333333333</v>
      </c>
      <c r="D35" s="7">
        <v>67.431799999999996</v>
      </c>
      <c r="E35" s="7">
        <f t="shared" si="9"/>
        <v>67.405324680003105</v>
      </c>
      <c r="F35" s="9">
        <f t="shared" si="10"/>
        <v>2.6475319996890789E-2</v>
      </c>
      <c r="G35" s="32">
        <v>35</v>
      </c>
      <c r="H35" s="32">
        <f t="shared" si="3"/>
        <v>67.183999999999997</v>
      </c>
      <c r="I35" s="32">
        <f t="shared" si="4"/>
        <v>-0.22132468000310723</v>
      </c>
      <c r="J35" s="5"/>
    </row>
    <row r="36" spans="1:14" x14ac:dyDescent="0.25">
      <c r="A36">
        <v>2014</v>
      </c>
      <c r="B36">
        <v>6</v>
      </c>
      <c r="C36" s="9">
        <f t="shared" si="11"/>
        <v>2014.4166666666667</v>
      </c>
      <c r="D36" s="7">
        <v>67.4666</v>
      </c>
      <c r="E36" s="7">
        <f t="shared" si="9"/>
        <v>67.438656954138423</v>
      </c>
      <c r="F36" s="9">
        <f t="shared" si="10"/>
        <v>2.7943045861576365E-2</v>
      </c>
      <c r="G36" s="32">
        <v>35</v>
      </c>
      <c r="H36" s="32">
        <f t="shared" si="3"/>
        <v>67.183999999999997</v>
      </c>
      <c r="I36" s="32">
        <f t="shared" si="4"/>
        <v>-0.25465695413842582</v>
      </c>
      <c r="J36" s="5"/>
    </row>
    <row r="37" spans="1:14" x14ac:dyDescent="0.25">
      <c r="A37">
        <v>2014</v>
      </c>
      <c r="B37">
        <v>7</v>
      </c>
      <c r="C37" s="9">
        <f t="shared" si="11"/>
        <v>2014.5</v>
      </c>
      <c r="D37" s="7">
        <v>67.485799999999998</v>
      </c>
      <c r="E37" s="7">
        <f t="shared" si="9"/>
        <v>67.472331650002161</v>
      </c>
      <c r="F37" s="9">
        <f t="shared" si="10"/>
        <v>1.3468349997836526E-2</v>
      </c>
      <c r="G37" s="32">
        <v>35</v>
      </c>
      <c r="H37" s="32">
        <f t="shared" si="3"/>
        <v>67.183999999999997</v>
      </c>
      <c r="I37" s="32">
        <f t="shared" si="4"/>
        <v>-0.28833165000216354</v>
      </c>
      <c r="J37" s="5"/>
    </row>
    <row r="38" spans="1:14" x14ac:dyDescent="0.25">
      <c r="A38">
        <v>2014</v>
      </c>
      <c r="B38">
        <v>8</v>
      </c>
      <c r="C38" s="9">
        <f t="shared" si="11"/>
        <v>2014.5833333333333</v>
      </c>
      <c r="D38" s="7">
        <v>67.498900000000006</v>
      </c>
      <c r="E38" s="7">
        <f t="shared" si="9"/>
        <v>67.506348767477903</v>
      </c>
      <c r="F38" s="9">
        <f t="shared" si="10"/>
        <v>-7.4487674778964674E-3</v>
      </c>
      <c r="G38" s="32">
        <v>35</v>
      </c>
      <c r="H38" s="32">
        <f t="shared" si="3"/>
        <v>67.183999999999997</v>
      </c>
      <c r="I38" s="32">
        <f t="shared" si="4"/>
        <v>-0.32234876747790508</v>
      </c>
      <c r="K38" s="5" t="s">
        <v>20</v>
      </c>
    </row>
    <row r="39" spans="1:14" x14ac:dyDescent="0.25">
      <c r="A39">
        <v>2014</v>
      </c>
      <c r="B39">
        <v>9</v>
      </c>
      <c r="C39" s="9">
        <f t="shared" si="11"/>
        <v>2014.6666666666667</v>
      </c>
      <c r="D39" s="7">
        <v>67.511099999999999</v>
      </c>
      <c r="E39" s="7">
        <f t="shared" si="9"/>
        <v>67.540708306652959</v>
      </c>
      <c r="F39" s="9">
        <f t="shared" si="10"/>
        <v>-2.9608306652960437E-2</v>
      </c>
      <c r="G39" s="32">
        <v>35</v>
      </c>
      <c r="H39" s="32">
        <f t="shared" si="3"/>
        <v>67.183999999999997</v>
      </c>
      <c r="I39" s="32">
        <f t="shared" si="4"/>
        <v>-0.35670830665296194</v>
      </c>
      <c r="K39" s="5" t="s">
        <v>21</v>
      </c>
    </row>
    <row r="40" spans="1:14" x14ac:dyDescent="0.25">
      <c r="A40">
        <v>2014</v>
      </c>
      <c r="B40">
        <v>10</v>
      </c>
      <c r="C40" s="9">
        <f t="shared" si="11"/>
        <v>2014.75</v>
      </c>
      <c r="D40" s="7">
        <v>67.535300000000007</v>
      </c>
      <c r="E40" s="7">
        <f t="shared" si="9"/>
        <v>67.575410267498228</v>
      </c>
      <c r="F40" s="9">
        <f t="shared" si="10"/>
        <v>-4.0110267498221219E-2</v>
      </c>
      <c r="G40" s="32">
        <v>35</v>
      </c>
      <c r="H40" s="32">
        <f t="shared" si="3"/>
        <v>67.183999999999997</v>
      </c>
      <c r="I40" s="32">
        <f t="shared" si="4"/>
        <v>-0.39141026749823027</v>
      </c>
    </row>
    <row r="41" spans="1:14" x14ac:dyDescent="0.25">
      <c r="A41">
        <v>2014</v>
      </c>
      <c r="B41">
        <v>11</v>
      </c>
      <c r="C41" s="9">
        <f t="shared" si="11"/>
        <v>2014.8333333333333</v>
      </c>
      <c r="D41" s="7">
        <v>67.571100000000001</v>
      </c>
      <c r="E41" s="7">
        <f t="shared" si="9"/>
        <v>67.610454649984604</v>
      </c>
      <c r="F41" s="9">
        <f t="shared" si="10"/>
        <v>-3.9354649984602474E-2</v>
      </c>
      <c r="G41" s="32">
        <v>35</v>
      </c>
      <c r="H41" s="32">
        <f t="shared" si="3"/>
        <v>67.183999999999997</v>
      </c>
      <c r="I41" s="32">
        <f t="shared" si="4"/>
        <v>-0.42645464998460625</v>
      </c>
    </row>
    <row r="42" spans="1:14" x14ac:dyDescent="0.25">
      <c r="A42">
        <v>2014</v>
      </c>
      <c r="B42">
        <v>12</v>
      </c>
      <c r="C42" s="9">
        <f t="shared" si="11"/>
        <v>2014.9166666666667</v>
      </c>
      <c r="D42" s="7">
        <v>67.606999999999999</v>
      </c>
      <c r="E42" s="7">
        <f t="shared" si="9"/>
        <v>67.645841454155743</v>
      </c>
      <c r="F42" s="9">
        <f t="shared" si="10"/>
        <v>-3.8841454155743804E-2</v>
      </c>
      <c r="G42" s="32">
        <v>35</v>
      </c>
      <c r="H42" s="32">
        <f t="shared" si="3"/>
        <v>67.183999999999997</v>
      </c>
      <c r="I42" s="32">
        <f t="shared" si="4"/>
        <v>-0.46184145415574562</v>
      </c>
    </row>
    <row r="43" spans="1:14" x14ac:dyDescent="0.25">
      <c r="A43">
        <v>2015</v>
      </c>
      <c r="B43">
        <v>1</v>
      </c>
      <c r="C43" s="9">
        <f t="shared" si="11"/>
        <v>2015</v>
      </c>
      <c r="D43" s="7">
        <v>67.643900000000002</v>
      </c>
      <c r="E43" s="7">
        <f t="shared" si="9"/>
        <v>67.681570679982542</v>
      </c>
      <c r="F43" s="9">
        <f t="shared" si="10"/>
        <v>-3.7670679982539923E-2</v>
      </c>
      <c r="G43" s="32">
        <v>35</v>
      </c>
      <c r="H43" s="32">
        <f t="shared" si="3"/>
        <v>67.183999999999997</v>
      </c>
      <c r="I43" s="32">
        <f t="shared" si="4"/>
        <v>-0.49757067998254456</v>
      </c>
      <c r="J43" s="5"/>
    </row>
    <row r="44" spans="1:14" x14ac:dyDescent="0.25">
      <c r="A44">
        <v>2015</v>
      </c>
      <c r="B44">
        <v>2</v>
      </c>
      <c r="C44" s="9">
        <f t="shared" si="11"/>
        <v>2015.0833333333333</v>
      </c>
      <c r="D44" s="7">
        <v>67.676500000000004</v>
      </c>
      <c r="E44" s="7">
        <f t="shared" si="9"/>
        <v>67.717642327494104</v>
      </c>
      <c r="F44" s="9">
        <f t="shared" si="10"/>
        <v>-4.1142327494100073E-2</v>
      </c>
      <c r="G44" s="32">
        <v>35</v>
      </c>
      <c r="H44" s="32">
        <f t="shared" si="3"/>
        <v>67.183999999999997</v>
      </c>
      <c r="I44" s="32">
        <f t="shared" si="4"/>
        <v>-0.53364232749410689</v>
      </c>
      <c r="J44" s="5"/>
    </row>
    <row r="45" spans="1:14" x14ac:dyDescent="0.25">
      <c r="A45">
        <v>2015</v>
      </c>
      <c r="B45">
        <v>3</v>
      </c>
      <c r="C45" s="9">
        <f t="shared" si="11"/>
        <v>2015.1666666666667</v>
      </c>
      <c r="D45" s="7">
        <v>67.711699999999993</v>
      </c>
      <c r="E45" s="7">
        <f t="shared" si="9"/>
        <v>67.754056396661326</v>
      </c>
      <c r="F45" s="9">
        <f t="shared" si="10"/>
        <v>-4.2356396661332951E-2</v>
      </c>
      <c r="G45" s="32">
        <v>35</v>
      </c>
      <c r="H45" s="32">
        <f t="shared" si="3"/>
        <v>67.183999999999997</v>
      </c>
      <c r="I45" s="32">
        <f t="shared" si="4"/>
        <v>-0.57005639666132879</v>
      </c>
      <c r="J45" s="5"/>
      <c r="K45" s="7" t="s">
        <v>12</v>
      </c>
      <c r="L45" s="7"/>
      <c r="M45" s="7"/>
      <c r="N45" s="7"/>
    </row>
    <row r="46" spans="1:14" x14ac:dyDescent="0.25">
      <c r="A46">
        <v>2015</v>
      </c>
      <c r="B46">
        <v>4</v>
      </c>
      <c r="C46" s="9">
        <f t="shared" si="11"/>
        <v>2015.25</v>
      </c>
      <c r="D46" s="7">
        <v>67.759100000000004</v>
      </c>
      <c r="E46" s="7">
        <f t="shared" si="9"/>
        <v>67.790812887484208</v>
      </c>
      <c r="F46" s="9">
        <f t="shared" si="10"/>
        <v>-3.1712887484204089E-2</v>
      </c>
      <c r="G46" s="32">
        <v>35</v>
      </c>
      <c r="H46" s="32">
        <f t="shared" si="3"/>
        <v>67.183999999999997</v>
      </c>
      <c r="I46" s="32">
        <f t="shared" si="4"/>
        <v>-0.60681288748421025</v>
      </c>
      <c r="J46" s="5"/>
      <c r="K46" s="13" t="s">
        <v>13</v>
      </c>
      <c r="L46" s="13"/>
      <c r="M46" s="13"/>
      <c r="N46" s="13"/>
    </row>
    <row r="47" spans="1:14" x14ac:dyDescent="0.25">
      <c r="A47">
        <v>2015</v>
      </c>
      <c r="B47">
        <v>5</v>
      </c>
      <c r="C47" s="9">
        <f t="shared" si="11"/>
        <v>2015.3333333333333</v>
      </c>
      <c r="D47" s="7">
        <v>67.801100000000005</v>
      </c>
      <c r="E47" s="7">
        <f t="shared" si="9"/>
        <v>67.827911799991853</v>
      </c>
      <c r="F47" s="9">
        <f t="shared" si="10"/>
        <v>-2.6811799991847352E-2</v>
      </c>
      <c r="G47" s="32">
        <v>35</v>
      </c>
      <c r="H47" s="32">
        <f t="shared" si="3"/>
        <v>67.183999999999997</v>
      </c>
      <c r="I47" s="32">
        <f t="shared" si="4"/>
        <v>-0.6439117999918551</v>
      </c>
      <c r="J47" s="5"/>
      <c r="K47" s="10" t="s">
        <v>14</v>
      </c>
      <c r="L47" s="10"/>
      <c r="M47" s="10"/>
      <c r="N47" s="10"/>
    </row>
    <row r="48" spans="1:14" x14ac:dyDescent="0.25">
      <c r="A48">
        <v>2015</v>
      </c>
      <c r="B48">
        <v>6</v>
      </c>
      <c r="C48" s="9">
        <f t="shared" si="11"/>
        <v>2015.4166666666667</v>
      </c>
      <c r="D48" s="7">
        <v>67.840199999999996</v>
      </c>
      <c r="E48" s="7">
        <f t="shared" si="9"/>
        <v>67.865353134140605</v>
      </c>
      <c r="F48" s="9">
        <f t="shared" si="10"/>
        <v>-2.5153134140609268E-2</v>
      </c>
      <c r="G48" s="32">
        <v>35</v>
      </c>
      <c r="H48" s="32">
        <f t="shared" si="3"/>
        <v>67.183999999999997</v>
      </c>
      <c r="I48" s="32">
        <f t="shared" si="4"/>
        <v>-0.68135313414060761</v>
      </c>
      <c r="J48" s="5"/>
    </row>
    <row r="49" spans="1:10" x14ac:dyDescent="0.25">
      <c r="A49">
        <v>2015</v>
      </c>
      <c r="B49">
        <v>7</v>
      </c>
      <c r="C49" s="9">
        <f t="shared" si="11"/>
        <v>2015.5</v>
      </c>
      <c r="D49" s="7">
        <v>67.860600000000005</v>
      </c>
      <c r="E49" s="7">
        <f t="shared" si="9"/>
        <v>67.903136889988673</v>
      </c>
      <c r="F49" s="9">
        <f t="shared" si="10"/>
        <v>-4.2536889988667781E-2</v>
      </c>
      <c r="G49" s="33">
        <v>36</v>
      </c>
      <c r="H49" s="33">
        <f t="shared" si="3"/>
        <v>68.183999999999997</v>
      </c>
      <c r="I49" s="33">
        <f t="shared" si="4"/>
        <v>0.28086311001132458</v>
      </c>
      <c r="J49" s="5"/>
    </row>
    <row r="50" spans="1:10" x14ac:dyDescent="0.25">
      <c r="A50">
        <v>2015</v>
      </c>
      <c r="B50">
        <v>8</v>
      </c>
      <c r="C50" s="9">
        <f t="shared" si="11"/>
        <v>2015.5833333333333</v>
      </c>
      <c r="D50" s="7">
        <v>67.882199999999997</v>
      </c>
      <c r="E50" s="7">
        <f t="shared" si="9"/>
        <v>67.941263067477848</v>
      </c>
      <c r="F50" s="9">
        <f t="shared" si="10"/>
        <v>-5.906306747785095E-2</v>
      </c>
      <c r="G50" s="33">
        <v>36</v>
      </c>
      <c r="H50" s="33">
        <f t="shared" si="3"/>
        <v>68.183999999999997</v>
      </c>
      <c r="I50" s="33">
        <f t="shared" si="4"/>
        <v>0.24273693252214912</v>
      </c>
      <c r="J50" s="5"/>
    </row>
    <row r="51" spans="1:10" x14ac:dyDescent="0.25">
      <c r="A51">
        <v>2015</v>
      </c>
      <c r="B51">
        <v>9</v>
      </c>
      <c r="C51" s="9">
        <f t="shared" si="11"/>
        <v>2015.6666666666667</v>
      </c>
      <c r="D51" s="7">
        <v>67.912000000000006</v>
      </c>
      <c r="E51" s="7">
        <f t="shared" si="9"/>
        <v>67.979731666651787</v>
      </c>
      <c r="F51" s="9">
        <f t="shared" si="10"/>
        <v>-6.7731666651781097E-2</v>
      </c>
      <c r="G51" s="33">
        <v>36</v>
      </c>
      <c r="H51" s="33">
        <f t="shared" si="3"/>
        <v>68.183999999999997</v>
      </c>
      <c r="I51" s="33">
        <f t="shared" si="4"/>
        <v>0.20426833334821026</v>
      </c>
      <c r="J51" s="5"/>
    </row>
    <row r="52" spans="1:10" x14ac:dyDescent="0.25">
      <c r="A52">
        <v>2015</v>
      </c>
      <c r="B52">
        <v>10</v>
      </c>
      <c r="C52" s="9">
        <f t="shared" si="11"/>
        <v>2015.75</v>
      </c>
      <c r="D52" s="7">
        <v>67.954700000000003</v>
      </c>
      <c r="E52" s="7">
        <f t="shared" si="9"/>
        <v>68.018542687495938</v>
      </c>
      <c r="F52" s="9">
        <f t="shared" si="10"/>
        <v>-6.3842687495935024E-2</v>
      </c>
      <c r="G52" s="33">
        <v>36</v>
      </c>
      <c r="H52" s="33">
        <f t="shared" si="3"/>
        <v>68.183999999999997</v>
      </c>
      <c r="I52" s="33">
        <f t="shared" si="4"/>
        <v>0.16545731250405993</v>
      </c>
      <c r="J52" s="5"/>
    </row>
    <row r="53" spans="1:10" x14ac:dyDescent="0.25">
      <c r="A53">
        <v>2015</v>
      </c>
      <c r="B53">
        <v>11</v>
      </c>
      <c r="C53" s="9">
        <f t="shared" si="11"/>
        <v>2015.8333333333333</v>
      </c>
      <c r="D53" s="7">
        <v>68.005499999999998</v>
      </c>
      <c r="E53" s="7">
        <f t="shared" ref="E53:E80" si="12">(CoefX2*C53*C53)+(CoefX*C53) +CoefC</f>
        <v>68.057696129981196</v>
      </c>
      <c r="F53" s="9">
        <f t="shared" ref="F53:F80" si="13">D53-E53</f>
        <v>-5.2196129981197714E-2</v>
      </c>
      <c r="G53" s="33">
        <v>36</v>
      </c>
      <c r="H53" s="33">
        <f t="shared" si="3"/>
        <v>68.183999999999997</v>
      </c>
      <c r="I53" s="33">
        <f t="shared" si="4"/>
        <v>0.12630387001880194</v>
      </c>
    </row>
    <row r="54" spans="1:10" x14ac:dyDescent="0.25">
      <c r="A54">
        <v>2015</v>
      </c>
      <c r="B54">
        <v>12</v>
      </c>
      <c r="C54" s="9">
        <f t="shared" si="11"/>
        <v>2015.9166666666667</v>
      </c>
      <c r="D54" s="7">
        <v>68.051400000000001</v>
      </c>
      <c r="E54" s="7">
        <f t="shared" si="12"/>
        <v>68.097191994165769</v>
      </c>
      <c r="F54" s="9">
        <f t="shared" si="13"/>
        <v>-4.5791994165767846E-2</v>
      </c>
      <c r="G54" s="33">
        <v>36</v>
      </c>
      <c r="H54" s="33">
        <f t="shared" si="3"/>
        <v>68.183999999999997</v>
      </c>
      <c r="I54" s="33">
        <f t="shared" si="4"/>
        <v>8.6808005834228652E-2</v>
      </c>
      <c r="J54" s="5"/>
    </row>
    <row r="55" spans="1:10" x14ac:dyDescent="0.25">
      <c r="A55">
        <v>2016</v>
      </c>
      <c r="B55">
        <v>1</v>
      </c>
      <c r="C55" s="9">
        <f t="shared" si="11"/>
        <v>2016</v>
      </c>
      <c r="D55" s="7">
        <v>68.102400000000003</v>
      </c>
      <c r="E55" s="7">
        <f t="shared" si="12"/>
        <v>68.137030279976898</v>
      </c>
      <c r="F55" s="9">
        <f t="shared" si="13"/>
        <v>-3.463027997689494E-2</v>
      </c>
      <c r="G55" s="33">
        <v>36</v>
      </c>
      <c r="H55" s="33">
        <f t="shared" si="3"/>
        <v>68.183999999999997</v>
      </c>
      <c r="I55" s="33">
        <f t="shared" si="4"/>
        <v>4.6969720023099626E-2</v>
      </c>
      <c r="J55" s="5"/>
    </row>
    <row r="56" spans="1:10" x14ac:dyDescent="0.25">
      <c r="A56">
        <v>2016</v>
      </c>
      <c r="B56">
        <v>2</v>
      </c>
      <c r="C56" s="9">
        <f t="shared" si="11"/>
        <v>2016.0833333333333</v>
      </c>
      <c r="D56" s="7">
        <v>68.157700000000006</v>
      </c>
      <c r="E56" s="7">
        <f t="shared" si="12"/>
        <v>68.177210987487342</v>
      </c>
      <c r="F56" s="9">
        <f t="shared" si="13"/>
        <v>-1.9510987487336706E-2</v>
      </c>
      <c r="G56" s="33">
        <v>36</v>
      </c>
      <c r="H56" s="33">
        <f t="shared" si="3"/>
        <v>68.183999999999997</v>
      </c>
      <c r="I56" s="33">
        <f t="shared" si="4"/>
        <v>6.7890125126552903E-3</v>
      </c>
      <c r="J56" s="5"/>
    </row>
    <row r="57" spans="1:10" x14ac:dyDescent="0.25">
      <c r="A57">
        <v>2016</v>
      </c>
      <c r="B57">
        <v>3</v>
      </c>
      <c r="C57" s="9">
        <f t="shared" si="11"/>
        <v>2016.1666666666667</v>
      </c>
      <c r="D57" s="7">
        <v>68.204400000000007</v>
      </c>
      <c r="E57" s="7">
        <f t="shared" si="12"/>
        <v>68.217734116667998</v>
      </c>
      <c r="F57" s="9">
        <f t="shared" si="13"/>
        <v>-1.3334116667991225E-2</v>
      </c>
      <c r="G57" s="33">
        <v>36</v>
      </c>
      <c r="H57" s="33">
        <f t="shared" si="3"/>
        <v>68.183999999999997</v>
      </c>
      <c r="I57" s="33">
        <f t="shared" si="4"/>
        <v>-3.3734116668000524E-2</v>
      </c>
      <c r="J57" s="5"/>
    </row>
    <row r="58" spans="1:10" x14ac:dyDescent="0.25">
      <c r="A58">
        <v>2016</v>
      </c>
      <c r="B58">
        <v>4</v>
      </c>
      <c r="C58" s="9">
        <f t="shared" si="11"/>
        <v>2016.25</v>
      </c>
      <c r="D58" s="7">
        <v>68.266499999999994</v>
      </c>
      <c r="E58" s="7">
        <f t="shared" si="12"/>
        <v>68.258599667489761</v>
      </c>
      <c r="F58" s="9">
        <f t="shared" si="13"/>
        <v>7.9003325102320332E-3</v>
      </c>
      <c r="G58" s="33">
        <v>36</v>
      </c>
      <c r="H58" s="33">
        <f t="shared" si="3"/>
        <v>68.183999999999997</v>
      </c>
      <c r="I58" s="33">
        <f t="shared" si="4"/>
        <v>-7.4599667489763988E-2</v>
      </c>
      <c r="J58" s="5"/>
    </row>
    <row r="59" spans="1:10" x14ac:dyDescent="0.25">
      <c r="A59">
        <v>2016</v>
      </c>
      <c r="B59">
        <v>5</v>
      </c>
      <c r="C59" s="9">
        <f t="shared" si="11"/>
        <v>2016.3333333333333</v>
      </c>
      <c r="D59" s="7">
        <v>68.318799999999996</v>
      </c>
      <c r="E59" s="7">
        <f t="shared" si="12"/>
        <v>68.299807639996288</v>
      </c>
      <c r="F59" s="9">
        <f t="shared" si="13"/>
        <v>1.8992360003707631E-2</v>
      </c>
      <c r="G59" s="33">
        <v>36</v>
      </c>
      <c r="H59" s="33">
        <f t="shared" si="3"/>
        <v>68.183999999999997</v>
      </c>
      <c r="I59" s="33">
        <f t="shared" si="4"/>
        <v>-0.11580763999629085</v>
      </c>
      <c r="J59" s="5"/>
    </row>
    <row r="60" spans="1:10" x14ac:dyDescent="0.25">
      <c r="A60">
        <v>2016</v>
      </c>
      <c r="B60">
        <v>6</v>
      </c>
      <c r="C60" s="9">
        <f t="shared" si="11"/>
        <v>2016.4166666666667</v>
      </c>
      <c r="D60" s="7">
        <v>68.3703</v>
      </c>
      <c r="E60" s="7">
        <f t="shared" si="12"/>
        <v>68.341358034143923</v>
      </c>
      <c r="F60" s="9">
        <f t="shared" si="13"/>
        <v>2.8941965856077445E-2</v>
      </c>
      <c r="G60" s="33">
        <v>36</v>
      </c>
      <c r="H60" s="33">
        <f t="shared" si="3"/>
        <v>68.183999999999997</v>
      </c>
      <c r="I60" s="33">
        <f t="shared" si="4"/>
        <v>-0.15735803414392535</v>
      </c>
      <c r="J60" s="5"/>
    </row>
    <row r="61" spans="1:10" x14ac:dyDescent="0.25">
      <c r="A61">
        <v>2016</v>
      </c>
      <c r="B61">
        <v>7</v>
      </c>
      <c r="C61" s="9">
        <f t="shared" si="11"/>
        <v>2016.5</v>
      </c>
      <c r="D61" s="7">
        <v>68.3964</v>
      </c>
      <c r="E61" s="7">
        <f t="shared" si="12"/>
        <v>68.383250849990873</v>
      </c>
      <c r="F61" s="9">
        <f t="shared" si="13"/>
        <v>1.3149150009127197E-2</v>
      </c>
      <c r="G61" s="33">
        <v>36</v>
      </c>
      <c r="H61" s="33">
        <f t="shared" si="3"/>
        <v>68.183999999999997</v>
      </c>
      <c r="I61" s="33">
        <f t="shared" si="4"/>
        <v>-0.19925084999087517</v>
      </c>
      <c r="J61" s="5"/>
    </row>
    <row r="62" spans="1:10" x14ac:dyDescent="0.25">
      <c r="A62">
        <v>2016</v>
      </c>
      <c r="B62">
        <v>8</v>
      </c>
      <c r="C62" s="9">
        <f t="shared" si="11"/>
        <v>2016.5833333333333</v>
      </c>
      <c r="D62" s="14">
        <v>68.510000000000005</v>
      </c>
      <c r="E62" s="14">
        <f t="shared" si="12"/>
        <v>68.425486087493482</v>
      </c>
      <c r="F62" s="15">
        <f t="shared" si="13"/>
        <v>8.451391250652307E-2</v>
      </c>
      <c r="G62" s="33">
        <v>36</v>
      </c>
      <c r="H62" s="33">
        <f t="shared" si="3"/>
        <v>68.183999999999997</v>
      </c>
      <c r="I62" s="33">
        <f t="shared" si="4"/>
        <v>-0.24148608749348455</v>
      </c>
      <c r="J62" s="5"/>
    </row>
    <row r="63" spans="1:10" x14ac:dyDescent="0.25">
      <c r="A63">
        <v>2016</v>
      </c>
      <c r="B63">
        <v>9</v>
      </c>
      <c r="C63" s="9">
        <f t="shared" si="11"/>
        <v>2016.6666666666667</v>
      </c>
      <c r="D63" s="14">
        <v>68.66</v>
      </c>
      <c r="E63" s="14">
        <f t="shared" si="12"/>
        <v>68.468063746651751</v>
      </c>
      <c r="F63" s="15">
        <f t="shared" si="13"/>
        <v>0.1919362533482456</v>
      </c>
      <c r="G63" s="34">
        <v>37</v>
      </c>
      <c r="H63" s="35">
        <f t="shared" si="3"/>
        <v>69.183999999999997</v>
      </c>
      <c r="I63" s="35">
        <f t="shared" si="4"/>
        <v>0.71593625334824651</v>
      </c>
      <c r="J63" s="5"/>
    </row>
    <row r="64" spans="1:10" x14ac:dyDescent="0.25">
      <c r="A64">
        <v>2016</v>
      </c>
      <c r="B64">
        <v>10</v>
      </c>
      <c r="C64" s="9">
        <f t="shared" si="11"/>
        <v>2016.75</v>
      </c>
      <c r="D64" s="14">
        <v>68.8</v>
      </c>
      <c r="E64" s="14">
        <f t="shared" si="12"/>
        <v>68.510983827494783</v>
      </c>
      <c r="F64" s="15">
        <f t="shared" si="13"/>
        <v>0.28901617250521383</v>
      </c>
      <c r="G64" s="34">
        <v>37</v>
      </c>
      <c r="H64" s="35">
        <f t="shared" si="3"/>
        <v>69.183999999999997</v>
      </c>
      <c r="I64" s="35">
        <f t="shared" si="4"/>
        <v>0.67301617250521417</v>
      </c>
    </row>
    <row r="65" spans="1:10" x14ac:dyDescent="0.25">
      <c r="A65">
        <v>2016</v>
      </c>
      <c r="B65">
        <v>11</v>
      </c>
      <c r="C65" s="9">
        <f t="shared" si="11"/>
        <v>2016.8333333333333</v>
      </c>
      <c r="D65" s="14">
        <v>69</v>
      </c>
      <c r="E65" s="14">
        <f t="shared" si="12"/>
        <v>68.554246329978923</v>
      </c>
      <c r="F65" s="15">
        <f t="shared" si="13"/>
        <v>0.44575367002107669</v>
      </c>
      <c r="G65" s="34">
        <v>37</v>
      </c>
      <c r="H65" s="35">
        <f t="shared" si="3"/>
        <v>69.183999999999997</v>
      </c>
      <c r="I65" s="35">
        <f t="shared" si="4"/>
        <v>0.62975367002107419</v>
      </c>
      <c r="J65" s="5"/>
    </row>
    <row r="66" spans="1:10" x14ac:dyDescent="0.25">
      <c r="A66">
        <v>2016</v>
      </c>
      <c r="B66">
        <v>12</v>
      </c>
      <c r="C66" s="9">
        <f t="shared" si="11"/>
        <v>2016.9166666666667</v>
      </c>
      <c r="D66" s="14">
        <v>69.099999999999994</v>
      </c>
      <c r="E66" s="14">
        <f t="shared" si="12"/>
        <v>68.597851254162379</v>
      </c>
      <c r="F66" s="15">
        <f t="shared" si="13"/>
        <v>0.50214874583761571</v>
      </c>
      <c r="G66" s="34">
        <v>37</v>
      </c>
      <c r="H66" s="35">
        <f t="shared" si="3"/>
        <v>69.183999999999997</v>
      </c>
      <c r="I66" s="35">
        <f t="shared" si="4"/>
        <v>0.58614874583761889</v>
      </c>
      <c r="J66" s="5"/>
    </row>
    <row r="67" spans="1:10" x14ac:dyDescent="0.25">
      <c r="C67" s="15">
        <v>2018</v>
      </c>
      <c r="D67" s="14">
        <v>69.2</v>
      </c>
      <c r="E67" s="14">
        <f t="shared" si="12"/>
        <v>69.195875639998121</v>
      </c>
      <c r="F67" s="15">
        <f t="shared" si="13"/>
        <v>4.1243600018816551E-3</v>
      </c>
      <c r="G67" s="34">
        <v>37</v>
      </c>
      <c r="H67" s="35">
        <f t="shared" ref="H67:H73" si="14">32.184+G67</f>
        <v>69.183999999999997</v>
      </c>
      <c r="I67" s="35">
        <f t="shared" ref="I67:I73" si="15">H67-E67</f>
        <v>-1.1875639998123688E-2</v>
      </c>
      <c r="J67" s="5"/>
    </row>
    <row r="68" spans="1:10" x14ac:dyDescent="0.25">
      <c r="C68" s="15">
        <v>2018.25</v>
      </c>
      <c r="D68" s="14">
        <v>69.400000000000006</v>
      </c>
      <c r="E68" s="14">
        <f t="shared" si="12"/>
        <v>69.342099387475173</v>
      </c>
      <c r="F68" s="15">
        <f t="shared" si="13"/>
        <v>5.7900612524832695E-2</v>
      </c>
      <c r="G68" s="34">
        <v>37</v>
      </c>
      <c r="H68" s="35">
        <f t="shared" si="14"/>
        <v>69.183999999999997</v>
      </c>
      <c r="I68" s="35">
        <f t="shared" si="15"/>
        <v>-0.15809938747517549</v>
      </c>
      <c r="J68" s="5"/>
    </row>
    <row r="69" spans="1:10" x14ac:dyDescent="0.25">
      <c r="C69" s="15">
        <v>2018.5</v>
      </c>
      <c r="D69" s="14">
        <v>69.5</v>
      </c>
      <c r="E69" s="14">
        <f t="shared" si="12"/>
        <v>69.491404929984128</v>
      </c>
      <c r="F69" s="15">
        <f t="shared" si="13"/>
        <v>8.5950700158718973E-3</v>
      </c>
      <c r="G69" s="34">
        <v>37</v>
      </c>
      <c r="H69" s="35">
        <f t="shared" si="14"/>
        <v>69.183999999999997</v>
      </c>
      <c r="I69" s="35">
        <f t="shared" si="15"/>
        <v>-0.3074049299841306</v>
      </c>
      <c r="J69" s="5"/>
    </row>
    <row r="70" spans="1:10" x14ac:dyDescent="0.25">
      <c r="C70" s="15">
        <v>2018.75</v>
      </c>
      <c r="D70" s="14">
        <v>69.7</v>
      </c>
      <c r="E70" s="14">
        <f t="shared" si="12"/>
        <v>69.643792267481331</v>
      </c>
      <c r="F70" s="15">
        <f t="shared" si="13"/>
        <v>5.620773251867206E-2</v>
      </c>
      <c r="G70" s="34">
        <v>37</v>
      </c>
      <c r="H70" s="35">
        <f t="shared" si="14"/>
        <v>69.183999999999997</v>
      </c>
      <c r="I70" s="35">
        <f t="shared" si="15"/>
        <v>-0.45979226748133328</v>
      </c>
      <c r="J70" s="5"/>
    </row>
    <row r="71" spans="1:10" x14ac:dyDescent="0.25">
      <c r="C71" s="15">
        <v>2019</v>
      </c>
      <c r="D71" s="14">
        <v>69.8</v>
      </c>
      <c r="E71" s="14">
        <f t="shared" si="12"/>
        <v>69.799261399995885</v>
      </c>
      <c r="F71" s="15">
        <f t="shared" si="13"/>
        <v>7.3860000411229976E-4</v>
      </c>
      <c r="G71" s="34">
        <v>37</v>
      </c>
      <c r="H71" s="35">
        <f t="shared" si="14"/>
        <v>69.183999999999997</v>
      </c>
      <c r="I71" s="35">
        <f t="shared" si="15"/>
        <v>-0.61526139999588736</v>
      </c>
      <c r="J71" s="5"/>
    </row>
    <row r="72" spans="1:10" x14ac:dyDescent="0.25">
      <c r="C72" s="15">
        <v>2019.25</v>
      </c>
      <c r="D72" s="14">
        <v>69.900000000000006</v>
      </c>
      <c r="E72" s="14">
        <f t="shared" si="12"/>
        <v>69.957812327498686</v>
      </c>
      <c r="F72" s="15">
        <f t="shared" si="13"/>
        <v>-5.7812327498680816E-2</v>
      </c>
      <c r="G72" s="34">
        <v>37</v>
      </c>
      <c r="H72" s="35">
        <f t="shared" si="14"/>
        <v>69.183999999999997</v>
      </c>
      <c r="I72" s="35">
        <f t="shared" si="15"/>
        <v>-0.773812327498689</v>
      </c>
      <c r="J72" s="5"/>
    </row>
    <row r="73" spans="1:10" x14ac:dyDescent="0.25">
      <c r="C73" s="15">
        <v>2019.5</v>
      </c>
      <c r="D73" s="14">
        <v>70</v>
      </c>
      <c r="E73" s="14">
        <f t="shared" si="12"/>
        <v>70.119445049975184</v>
      </c>
      <c r="F73" s="15">
        <f t="shared" si="13"/>
        <v>-0.11944504997518379</v>
      </c>
      <c r="G73" s="34">
        <v>37</v>
      </c>
      <c r="H73" s="35">
        <f t="shared" si="14"/>
        <v>69.183999999999997</v>
      </c>
      <c r="I73" s="35">
        <f t="shared" si="15"/>
        <v>-0.93544504997518629</v>
      </c>
      <c r="J73" s="5"/>
    </row>
    <row r="74" spans="1:10" x14ac:dyDescent="0.25">
      <c r="C74" s="12">
        <v>2019.75</v>
      </c>
      <c r="D74" s="11">
        <v>70</v>
      </c>
      <c r="E74" s="11">
        <f t="shared" si="12"/>
        <v>70.284159567483584</v>
      </c>
      <c r="F74" s="12">
        <f t="shared" si="13"/>
        <v>-0.2841595674835844</v>
      </c>
      <c r="G74" s="29"/>
      <c r="H74" s="29"/>
      <c r="I74" s="29"/>
      <c r="J74" s="5"/>
    </row>
    <row r="75" spans="1:10" x14ac:dyDescent="0.25">
      <c r="C75" s="12">
        <v>2020</v>
      </c>
      <c r="D75" s="11">
        <v>70</v>
      </c>
      <c r="E75" s="11">
        <f t="shared" si="12"/>
        <v>70.451955879994784</v>
      </c>
      <c r="F75" s="12">
        <f t="shared" si="13"/>
        <v>-0.45195587999478448</v>
      </c>
      <c r="G75" s="29"/>
      <c r="H75" s="29"/>
      <c r="I75" s="29"/>
      <c r="J75" s="5"/>
    </row>
    <row r="76" spans="1:10" x14ac:dyDescent="0.25">
      <c r="C76" s="12">
        <v>2020.25</v>
      </c>
      <c r="D76" s="11">
        <v>70</v>
      </c>
      <c r="E76" s="11">
        <f t="shared" si="12"/>
        <v>70.622833987494232</v>
      </c>
      <c r="F76" s="12">
        <f t="shared" si="13"/>
        <v>-0.62283398749423213</v>
      </c>
      <c r="G76" s="29"/>
      <c r="H76" s="29"/>
      <c r="I76" s="29"/>
      <c r="J76" s="5"/>
    </row>
    <row r="77" spans="1:10" x14ac:dyDescent="0.25">
      <c r="C77" s="12">
        <v>2020.5</v>
      </c>
      <c r="D77" s="11">
        <v>71</v>
      </c>
      <c r="E77" s="11">
        <f t="shared" si="12"/>
        <v>70.796793889967375</v>
      </c>
      <c r="F77" s="12">
        <f t="shared" si="13"/>
        <v>0.20320611003262457</v>
      </c>
      <c r="G77" s="29"/>
      <c r="H77" s="29"/>
      <c r="I77" s="29"/>
    </row>
    <row r="78" spans="1:10" x14ac:dyDescent="0.25">
      <c r="C78" s="12">
        <v>2020.75</v>
      </c>
      <c r="D78" s="11">
        <v>71</v>
      </c>
      <c r="E78" s="11">
        <f t="shared" si="12"/>
        <v>70.973835587472422</v>
      </c>
      <c r="F78" s="12">
        <f t="shared" si="13"/>
        <v>2.6164412527577952E-2</v>
      </c>
      <c r="G78" s="29"/>
      <c r="H78" s="29"/>
      <c r="I78" s="29"/>
    </row>
    <row r="79" spans="1:10" x14ac:dyDescent="0.25">
      <c r="C79" s="12">
        <v>2021</v>
      </c>
      <c r="D79" s="11">
        <v>71</v>
      </c>
      <c r="E79" s="11">
        <f t="shared" si="12"/>
        <v>71.153959079980268</v>
      </c>
      <c r="F79" s="12">
        <f t="shared" si="13"/>
        <v>-0.15395907998026814</v>
      </c>
      <c r="G79" s="29"/>
      <c r="H79" s="29"/>
      <c r="I79" s="29"/>
    </row>
    <row r="80" spans="1:10" x14ac:dyDescent="0.25">
      <c r="C80" s="12">
        <v>2021.25</v>
      </c>
      <c r="D80" s="11">
        <v>71</v>
      </c>
      <c r="E80" s="11">
        <f t="shared" si="12"/>
        <v>71.337164367490914</v>
      </c>
      <c r="F80" s="12">
        <f t="shared" si="13"/>
        <v>-0.33716436749091372</v>
      </c>
      <c r="G80" s="29"/>
      <c r="H80" s="29"/>
      <c r="I80" s="29"/>
    </row>
    <row r="81" spans="7:9" x14ac:dyDescent="0.25">
      <c r="G81" s="30"/>
      <c r="H81" s="30"/>
      <c r="I81" s="30"/>
    </row>
  </sheetData>
  <mergeCells count="1">
    <mergeCell ref="K11:L1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F4F3-F15D-450F-9911-5817AC5B49E4}">
  <dimension ref="A1:AM1002"/>
  <sheetViews>
    <sheetView tabSelected="1" zoomScaleNormal="100" workbookViewId="0">
      <pane ySplit="1" topLeftCell="A2" activePane="bottomLeft" state="frozen"/>
      <selection pane="bottomLeft" activeCell="R407" sqref="R407"/>
    </sheetView>
  </sheetViews>
  <sheetFormatPr defaultRowHeight="15" x14ac:dyDescent="0.25"/>
  <cols>
    <col min="1" max="3" width="9.140625" style="38"/>
    <col min="4" max="4" width="14.5703125" style="39" customWidth="1"/>
    <col min="7" max="7" width="13.5703125" style="50" customWidth="1"/>
    <col min="8" max="8" width="14.7109375" style="38" customWidth="1"/>
    <col min="10" max="10" width="3" customWidth="1"/>
    <col min="11" max="11" width="13" style="6" customWidth="1"/>
    <col min="12" max="12" width="9.140625" style="41"/>
    <col min="13" max="13" width="14.7109375" style="41" bestFit="1" customWidth="1"/>
    <col min="14" max="16" width="9.140625" style="50"/>
    <col min="18" max="18" width="24" style="52" bestFit="1" customWidth="1"/>
  </cols>
  <sheetData>
    <row r="1" spans="1:17" x14ac:dyDescent="0.25">
      <c r="A1" s="42" t="s">
        <v>2</v>
      </c>
      <c r="B1" s="42" t="s">
        <v>3</v>
      </c>
      <c r="C1" s="42" t="s">
        <v>32</v>
      </c>
      <c r="D1" s="43" t="s">
        <v>22</v>
      </c>
      <c r="E1" s="44" t="s">
        <v>23</v>
      </c>
      <c r="F1" s="45" t="s">
        <v>24</v>
      </c>
      <c r="G1" s="48" t="s">
        <v>25</v>
      </c>
      <c r="H1" s="42" t="s">
        <v>34</v>
      </c>
      <c r="I1" s="46" t="s">
        <v>33</v>
      </c>
      <c r="K1" s="44" t="s">
        <v>38</v>
      </c>
      <c r="L1" s="51" t="s">
        <v>35</v>
      </c>
      <c r="M1" s="51" t="s">
        <v>39</v>
      </c>
      <c r="N1" s="48" t="s">
        <v>40</v>
      </c>
      <c r="O1" s="48"/>
      <c r="P1" s="48"/>
    </row>
    <row r="2" spans="1:17" x14ac:dyDescent="0.25">
      <c r="A2">
        <v>2020</v>
      </c>
      <c r="B2">
        <v>10</v>
      </c>
      <c r="C2">
        <v>16</v>
      </c>
      <c r="D2">
        <v>59138</v>
      </c>
      <c r="E2">
        <v>0.1774</v>
      </c>
      <c r="F2">
        <v>0.30869999999999997</v>
      </c>
      <c r="G2">
        <v>-0.17063</v>
      </c>
      <c r="H2" s="40">
        <v>37</v>
      </c>
      <c r="I2" s="41">
        <f>H2+32.184</f>
        <v>69.183999999999997</v>
      </c>
      <c r="K2" s="6">
        <f>A2+((B2-1) + (C2-1)/30)/12</f>
        <v>2020.7916666666667</v>
      </c>
      <c r="L2" s="41">
        <f t="shared" ref="L2:L65" si="0">I2-G2</f>
        <v>69.35463</v>
      </c>
      <c r="M2" s="41">
        <f xml:space="preserve"> $R$44*POWER(D2,4) + $R$45*POWER(D2,3) + $R$46*POWER(D2,2) + $R$47*D2 +$R$48</f>
        <v>69.371559500694275</v>
      </c>
      <c r="N2" s="50">
        <f>L2-M2</f>
        <v>-1.692950069427468E-2</v>
      </c>
    </row>
    <row r="3" spans="1:17" x14ac:dyDescent="0.25">
      <c r="A3">
        <v>2020</v>
      </c>
      <c r="B3">
        <v>10</v>
      </c>
      <c r="C3">
        <v>17</v>
      </c>
      <c r="D3">
        <v>59139</v>
      </c>
      <c r="E3">
        <v>0.17660000000000001</v>
      </c>
      <c r="F3">
        <v>0.30780000000000002</v>
      </c>
      <c r="G3">
        <v>-0.17143</v>
      </c>
      <c r="H3" s="40">
        <v>37</v>
      </c>
      <c r="I3" s="41">
        <f t="shared" ref="I3:I66" si="1">H3+32.184</f>
        <v>69.183999999999997</v>
      </c>
      <c r="K3" s="6">
        <f t="shared" ref="K3:K66" si="2">A3+((B3-1) + (C3-1)/30)/12</f>
        <v>2020.7944444444445</v>
      </c>
      <c r="L3" s="41">
        <f t="shared" si="0"/>
        <v>69.355429999999998</v>
      </c>
      <c r="M3" s="41">
        <f t="shared" ref="M3:M66" si="3" xml:space="preserve"> $R$44*POWER(D3,4) + $R$45*POWER(D3,3) + $R$46*POWER(D3,2) + $R$47*D3 +$R$48</f>
        <v>69.370573401451111</v>
      </c>
      <c r="N3" s="50">
        <f t="shared" ref="N3:N66" si="4">L3-M3</f>
        <v>-1.5143401451112481E-2</v>
      </c>
      <c r="Q3" s="47" t="s">
        <v>42</v>
      </c>
    </row>
    <row r="4" spans="1:17" x14ac:dyDescent="0.25">
      <c r="A4">
        <v>2020</v>
      </c>
      <c r="B4">
        <v>10</v>
      </c>
      <c r="C4">
        <v>18</v>
      </c>
      <c r="D4">
        <v>59140</v>
      </c>
      <c r="E4">
        <v>0.1757</v>
      </c>
      <c r="F4">
        <v>0.307</v>
      </c>
      <c r="G4">
        <v>-0.17216000000000001</v>
      </c>
      <c r="H4" s="40">
        <v>37</v>
      </c>
      <c r="I4" s="41">
        <f t="shared" si="1"/>
        <v>69.183999999999997</v>
      </c>
      <c r="K4" s="6">
        <f t="shared" si="2"/>
        <v>2020.7972222222222</v>
      </c>
      <c r="L4" s="41">
        <f t="shared" si="0"/>
        <v>69.356160000000003</v>
      </c>
      <c r="M4" s="41">
        <f t="shared" si="3"/>
        <v>69.369612097740173</v>
      </c>
      <c r="N4" s="50">
        <f t="shared" si="4"/>
        <v>-1.3452097740170643E-2</v>
      </c>
      <c r="Q4" s="47" t="s">
        <v>43</v>
      </c>
    </row>
    <row r="5" spans="1:17" x14ac:dyDescent="0.25">
      <c r="A5">
        <v>2020</v>
      </c>
      <c r="B5">
        <v>10</v>
      </c>
      <c r="C5">
        <v>19</v>
      </c>
      <c r="D5">
        <v>59141</v>
      </c>
      <c r="E5">
        <v>0.17469999999999999</v>
      </c>
      <c r="F5">
        <v>0.30609999999999998</v>
      </c>
      <c r="G5">
        <v>-0.17266999999999999</v>
      </c>
      <c r="H5" s="40">
        <v>37</v>
      </c>
      <c r="I5" s="41">
        <f t="shared" si="1"/>
        <v>69.183999999999997</v>
      </c>
      <c r="K5" s="6">
        <f t="shared" si="2"/>
        <v>2020.8</v>
      </c>
      <c r="L5" s="41">
        <f t="shared" si="0"/>
        <v>69.356669999999994</v>
      </c>
      <c r="M5" s="41">
        <f t="shared" si="3"/>
        <v>69.368675589561462</v>
      </c>
      <c r="N5" s="50">
        <f t="shared" si="4"/>
        <v>-1.2005589561468355E-2</v>
      </c>
    </row>
    <row r="6" spans="1:17" x14ac:dyDescent="0.25">
      <c r="A6">
        <v>2020</v>
      </c>
      <c r="B6">
        <v>10</v>
      </c>
      <c r="C6">
        <v>20</v>
      </c>
      <c r="D6">
        <v>59142</v>
      </c>
      <c r="E6">
        <v>0.1736</v>
      </c>
      <c r="F6">
        <v>0.30530000000000002</v>
      </c>
      <c r="G6">
        <v>-0.17293</v>
      </c>
      <c r="H6" s="40">
        <v>37</v>
      </c>
      <c r="I6" s="41">
        <f t="shared" si="1"/>
        <v>69.183999999999997</v>
      </c>
      <c r="K6" s="6">
        <f t="shared" si="2"/>
        <v>2020.8027777777777</v>
      </c>
      <c r="L6" s="41">
        <f t="shared" si="0"/>
        <v>69.356929999999991</v>
      </c>
      <c r="M6" s="41">
        <f t="shared" si="3"/>
        <v>69.367762684822083</v>
      </c>
      <c r="N6" s="50">
        <f t="shared" si="4"/>
        <v>-1.083268482209121E-2</v>
      </c>
      <c r="Q6" s="47"/>
    </row>
    <row r="7" spans="1:17" x14ac:dyDescent="0.25">
      <c r="A7">
        <v>2020</v>
      </c>
      <c r="B7">
        <v>10</v>
      </c>
      <c r="C7">
        <v>21</v>
      </c>
      <c r="D7">
        <v>59143</v>
      </c>
      <c r="E7">
        <v>0.17249999999999999</v>
      </c>
      <c r="F7">
        <v>0.30449999999999999</v>
      </c>
      <c r="G7">
        <v>-0.17297000000000001</v>
      </c>
      <c r="H7" s="40">
        <v>37</v>
      </c>
      <c r="I7" s="41">
        <f t="shared" si="1"/>
        <v>69.183999999999997</v>
      </c>
      <c r="K7" s="6">
        <f t="shared" si="2"/>
        <v>2020.8055555555557</v>
      </c>
      <c r="L7" s="41">
        <f t="shared" si="0"/>
        <v>69.356970000000004</v>
      </c>
      <c r="M7" s="41">
        <f t="shared" si="3"/>
        <v>69.366874575614929</v>
      </c>
      <c r="N7" s="50">
        <f t="shared" si="4"/>
        <v>-9.9045756149251929E-3</v>
      </c>
      <c r="Q7" s="47"/>
    </row>
    <row r="8" spans="1:17" x14ac:dyDescent="0.25">
      <c r="A8">
        <v>2020</v>
      </c>
      <c r="B8">
        <v>10</v>
      </c>
      <c r="C8">
        <v>22</v>
      </c>
      <c r="D8">
        <v>59144</v>
      </c>
      <c r="E8">
        <v>0.1714</v>
      </c>
      <c r="F8">
        <v>0.30370000000000003</v>
      </c>
      <c r="G8">
        <v>-0.17288000000000001</v>
      </c>
      <c r="H8" s="40">
        <v>37</v>
      </c>
      <c r="I8" s="41">
        <f t="shared" si="1"/>
        <v>69.183999999999997</v>
      </c>
      <c r="K8" s="6">
        <f t="shared" si="2"/>
        <v>2020.8083333333334</v>
      </c>
      <c r="L8" s="41">
        <f t="shared" si="0"/>
        <v>69.356880000000004</v>
      </c>
      <c r="M8" s="41">
        <f t="shared" si="3"/>
        <v>69.366010546684265</v>
      </c>
      <c r="N8" s="50">
        <f t="shared" si="4"/>
        <v>-9.1305466842612759E-3</v>
      </c>
    </row>
    <row r="9" spans="1:17" x14ac:dyDescent="0.25">
      <c r="A9">
        <v>2020</v>
      </c>
      <c r="B9">
        <v>10</v>
      </c>
      <c r="C9">
        <v>23</v>
      </c>
      <c r="D9">
        <v>59145</v>
      </c>
      <c r="E9">
        <v>0.17030000000000001</v>
      </c>
      <c r="F9">
        <v>0.3029</v>
      </c>
      <c r="G9">
        <v>-0.17274</v>
      </c>
      <c r="H9" s="40">
        <v>37</v>
      </c>
      <c r="I9" s="41">
        <f t="shared" si="1"/>
        <v>69.183999999999997</v>
      </c>
      <c r="K9" s="6">
        <f t="shared" si="2"/>
        <v>2020.8111111111111</v>
      </c>
      <c r="L9" s="41">
        <f t="shared" si="0"/>
        <v>69.356740000000002</v>
      </c>
      <c r="M9" s="41">
        <f t="shared" si="3"/>
        <v>69.365168929100037</v>
      </c>
      <c r="N9" s="50">
        <f t="shared" si="4"/>
        <v>-8.4289291000345656E-3</v>
      </c>
    </row>
    <row r="10" spans="1:17" x14ac:dyDescent="0.25">
      <c r="A10">
        <v>2020</v>
      </c>
      <c r="B10">
        <v>10</v>
      </c>
      <c r="C10">
        <v>24</v>
      </c>
      <c r="D10">
        <v>59146</v>
      </c>
      <c r="E10">
        <v>0.16919999999999999</v>
      </c>
      <c r="F10">
        <v>0.30209999999999998</v>
      </c>
      <c r="G10">
        <v>-0.17263000000000001</v>
      </c>
      <c r="H10" s="40">
        <v>37</v>
      </c>
      <c r="I10" s="41">
        <f t="shared" si="1"/>
        <v>69.183999999999997</v>
      </c>
      <c r="K10" s="6">
        <f t="shared" si="2"/>
        <v>2020.8138888888889</v>
      </c>
      <c r="L10" s="41">
        <f t="shared" si="0"/>
        <v>69.356629999999996</v>
      </c>
      <c r="M10" s="41">
        <f t="shared" si="3"/>
        <v>69.364351630210876</v>
      </c>
      <c r="N10" s="50">
        <f t="shared" si="4"/>
        <v>-7.7216302108809032E-3</v>
      </c>
    </row>
    <row r="11" spans="1:17" x14ac:dyDescent="0.25">
      <c r="A11">
        <v>2020</v>
      </c>
      <c r="B11">
        <v>10</v>
      </c>
      <c r="C11">
        <v>25</v>
      </c>
      <c r="D11">
        <v>59147</v>
      </c>
      <c r="E11">
        <v>0.1681</v>
      </c>
      <c r="F11">
        <v>0.30130000000000001</v>
      </c>
      <c r="G11">
        <v>-0.17258000000000001</v>
      </c>
      <c r="H11" s="40">
        <v>37</v>
      </c>
      <c r="I11" s="41">
        <f t="shared" si="1"/>
        <v>69.183999999999997</v>
      </c>
      <c r="K11" s="6">
        <f t="shared" si="2"/>
        <v>2020.8166666666666</v>
      </c>
      <c r="L11" s="41">
        <f t="shared" si="0"/>
        <v>69.356579999999994</v>
      </c>
      <c r="M11" s="41">
        <f t="shared" si="3"/>
        <v>69.363556981086731</v>
      </c>
      <c r="N11" s="50">
        <f t="shared" si="4"/>
        <v>-6.9769810867370552E-3</v>
      </c>
    </row>
    <row r="12" spans="1:17" x14ac:dyDescent="0.25">
      <c r="A12">
        <v>2020</v>
      </c>
      <c r="B12">
        <v>10</v>
      </c>
      <c r="C12">
        <v>26</v>
      </c>
      <c r="D12">
        <v>59148</v>
      </c>
      <c r="E12">
        <v>0.16689999999999999</v>
      </c>
      <c r="F12">
        <v>0.30059999999999998</v>
      </c>
      <c r="G12">
        <v>-0.17262</v>
      </c>
      <c r="H12" s="40">
        <v>37</v>
      </c>
      <c r="I12" s="41">
        <f t="shared" si="1"/>
        <v>69.183999999999997</v>
      </c>
      <c r="K12" s="6">
        <f t="shared" si="2"/>
        <v>2020.8194444444443</v>
      </c>
      <c r="L12" s="41">
        <f t="shared" si="0"/>
        <v>69.356619999999992</v>
      </c>
      <c r="M12" s="41">
        <f t="shared" si="3"/>
        <v>69.362785458564758</v>
      </c>
      <c r="N12" s="50">
        <f t="shared" si="4"/>
        <v>-6.1654585647659133E-3</v>
      </c>
    </row>
    <row r="13" spans="1:17" x14ac:dyDescent="0.25">
      <c r="A13">
        <v>2020</v>
      </c>
      <c r="B13">
        <v>10</v>
      </c>
      <c r="C13">
        <v>27</v>
      </c>
      <c r="D13">
        <v>59149</v>
      </c>
      <c r="E13">
        <v>0.1658</v>
      </c>
      <c r="F13">
        <v>0.29980000000000001</v>
      </c>
      <c r="G13">
        <v>-0.17274999999999999</v>
      </c>
      <c r="H13" s="40">
        <v>37</v>
      </c>
      <c r="I13" s="41">
        <f t="shared" si="1"/>
        <v>69.183999999999997</v>
      </c>
      <c r="K13" s="6">
        <f t="shared" si="2"/>
        <v>2020.8222222222223</v>
      </c>
      <c r="L13" s="41">
        <f t="shared" si="0"/>
        <v>69.356749999999991</v>
      </c>
      <c r="M13" s="41">
        <f t="shared" si="3"/>
        <v>69.362035632133484</v>
      </c>
      <c r="N13" s="50">
        <f t="shared" si="4"/>
        <v>-5.285632133492868E-3</v>
      </c>
    </row>
    <row r="14" spans="1:17" x14ac:dyDescent="0.25">
      <c r="A14">
        <v>2020</v>
      </c>
      <c r="B14">
        <v>10</v>
      </c>
      <c r="C14">
        <v>28</v>
      </c>
      <c r="D14">
        <v>59150</v>
      </c>
      <c r="E14">
        <v>0.1646</v>
      </c>
      <c r="F14">
        <v>0.29920000000000002</v>
      </c>
      <c r="G14">
        <v>-0.17293</v>
      </c>
      <c r="H14" s="40">
        <v>37</v>
      </c>
      <c r="I14" s="41">
        <f t="shared" si="1"/>
        <v>69.183999999999997</v>
      </c>
      <c r="K14" s="6">
        <f t="shared" si="2"/>
        <v>2020.825</v>
      </c>
      <c r="L14" s="41">
        <f t="shared" si="0"/>
        <v>69.356929999999991</v>
      </c>
      <c r="M14" s="41">
        <f t="shared" si="3"/>
        <v>69.361307501792908</v>
      </c>
      <c r="N14" s="50">
        <f t="shared" si="4"/>
        <v>-4.3775017929164051E-3</v>
      </c>
    </row>
    <row r="15" spans="1:17" x14ac:dyDescent="0.25">
      <c r="A15">
        <v>2020</v>
      </c>
      <c r="B15">
        <v>10</v>
      </c>
      <c r="C15">
        <v>29</v>
      </c>
      <c r="D15">
        <v>59151</v>
      </c>
      <c r="E15">
        <v>0.16339999999999999</v>
      </c>
      <c r="F15">
        <v>0.29849999999999999</v>
      </c>
      <c r="G15">
        <v>-0.17313000000000001</v>
      </c>
      <c r="H15" s="40">
        <v>37</v>
      </c>
      <c r="I15" s="41">
        <f t="shared" si="1"/>
        <v>69.183999999999997</v>
      </c>
      <c r="K15" s="6">
        <f t="shared" si="2"/>
        <v>2020.8277777777778</v>
      </c>
      <c r="L15" s="41">
        <f t="shared" si="0"/>
        <v>69.357129999999998</v>
      </c>
      <c r="M15" s="41">
        <f t="shared" si="3"/>
        <v>69.360603213310242</v>
      </c>
      <c r="N15" s="50">
        <f t="shared" si="4"/>
        <v>-3.4732133102437501E-3</v>
      </c>
    </row>
    <row r="16" spans="1:17" x14ac:dyDescent="0.25">
      <c r="A16">
        <v>2020</v>
      </c>
      <c r="B16">
        <v>10</v>
      </c>
      <c r="C16">
        <v>30</v>
      </c>
      <c r="D16">
        <v>59152</v>
      </c>
      <c r="E16">
        <v>0.16220000000000001</v>
      </c>
      <c r="F16">
        <v>0.29780000000000001</v>
      </c>
      <c r="G16">
        <v>-0.17332</v>
      </c>
      <c r="H16" s="40">
        <v>37</v>
      </c>
      <c r="I16" s="41">
        <f t="shared" si="1"/>
        <v>69.183999999999997</v>
      </c>
      <c r="K16" s="6">
        <f t="shared" si="2"/>
        <v>2020.8305555555555</v>
      </c>
      <c r="L16" s="41">
        <f t="shared" si="0"/>
        <v>69.357320000000001</v>
      </c>
      <c r="M16" s="41">
        <f t="shared" si="3"/>
        <v>69.35991895198822</v>
      </c>
      <c r="N16" s="50">
        <f t="shared" si="4"/>
        <v>-2.5989519882188006E-3</v>
      </c>
    </row>
    <row r="17" spans="1:14" x14ac:dyDescent="0.25">
      <c r="A17">
        <v>2020</v>
      </c>
      <c r="B17">
        <v>10</v>
      </c>
      <c r="C17">
        <v>31</v>
      </c>
      <c r="D17">
        <v>59153</v>
      </c>
      <c r="E17">
        <v>0.161</v>
      </c>
      <c r="F17">
        <v>0.29720000000000002</v>
      </c>
      <c r="G17">
        <v>-0.17346</v>
      </c>
      <c r="H17" s="40">
        <v>37</v>
      </c>
      <c r="I17" s="41">
        <f t="shared" si="1"/>
        <v>69.183999999999997</v>
      </c>
      <c r="K17" s="6">
        <f t="shared" si="2"/>
        <v>2020.8333333333333</v>
      </c>
      <c r="L17" s="41">
        <f t="shared" si="0"/>
        <v>69.357460000000003</v>
      </c>
      <c r="M17" s="41">
        <f t="shared" si="3"/>
        <v>69.359257102012634</v>
      </c>
      <c r="N17" s="50">
        <f t="shared" si="4"/>
        <v>-1.7971020126310577E-3</v>
      </c>
    </row>
    <row r="18" spans="1:14" x14ac:dyDescent="0.25">
      <c r="A18">
        <v>2020</v>
      </c>
      <c r="B18">
        <v>11</v>
      </c>
      <c r="C18">
        <v>1</v>
      </c>
      <c r="D18">
        <v>59154</v>
      </c>
      <c r="E18">
        <v>0.15970000000000001</v>
      </c>
      <c r="F18">
        <v>0.29659999999999997</v>
      </c>
      <c r="G18">
        <v>-0.17349999999999999</v>
      </c>
      <c r="H18" s="40">
        <v>37</v>
      </c>
      <c r="I18" s="41">
        <f t="shared" si="1"/>
        <v>69.183999999999997</v>
      </c>
      <c r="K18" s="6">
        <f t="shared" si="2"/>
        <v>2020.8333333333333</v>
      </c>
      <c r="L18" s="41">
        <f t="shared" si="0"/>
        <v>69.357500000000002</v>
      </c>
      <c r="M18" s="41">
        <f t="shared" si="3"/>
        <v>69.358615279197693</v>
      </c>
      <c r="N18" s="50">
        <f t="shared" si="4"/>
        <v>-1.1152791976911658E-3</v>
      </c>
    </row>
    <row r="19" spans="1:14" x14ac:dyDescent="0.25">
      <c r="A19">
        <v>2020</v>
      </c>
      <c r="B19">
        <v>11</v>
      </c>
      <c r="C19">
        <v>2</v>
      </c>
      <c r="D19">
        <v>59155</v>
      </c>
      <c r="E19">
        <v>0.1585</v>
      </c>
      <c r="F19">
        <v>0.29599999999999999</v>
      </c>
      <c r="G19">
        <v>-0.17341999999999999</v>
      </c>
      <c r="H19" s="40">
        <v>37</v>
      </c>
      <c r="I19" s="41">
        <f t="shared" si="1"/>
        <v>69.183999999999997</v>
      </c>
      <c r="K19" s="6">
        <f t="shared" si="2"/>
        <v>2020.8361111111112</v>
      </c>
      <c r="L19" s="41">
        <f t="shared" si="0"/>
        <v>69.357419999999991</v>
      </c>
      <c r="M19" s="41">
        <f t="shared" si="3"/>
        <v>69.357995629310608</v>
      </c>
      <c r="N19" s="50">
        <f t="shared" si="4"/>
        <v>-5.7562931061738709E-4</v>
      </c>
    </row>
    <row r="20" spans="1:14" x14ac:dyDescent="0.25">
      <c r="A20">
        <v>2020</v>
      </c>
      <c r="B20">
        <v>11</v>
      </c>
      <c r="C20">
        <v>3</v>
      </c>
      <c r="D20">
        <v>59156</v>
      </c>
      <c r="E20">
        <v>0.15720000000000001</v>
      </c>
      <c r="F20">
        <v>0.2954</v>
      </c>
      <c r="G20">
        <v>-0.17319000000000001</v>
      </c>
      <c r="H20" s="40">
        <v>37</v>
      </c>
      <c r="I20" s="41">
        <f t="shared" si="1"/>
        <v>69.183999999999997</v>
      </c>
      <c r="K20" s="6">
        <f t="shared" si="2"/>
        <v>2020.838888888889</v>
      </c>
      <c r="L20" s="41">
        <f t="shared" si="0"/>
        <v>69.357190000000003</v>
      </c>
      <c r="M20" s="41">
        <f t="shared" si="3"/>
        <v>69.357395529747009</v>
      </c>
      <c r="N20" s="50">
        <f t="shared" si="4"/>
        <v>-2.0552974700649429E-4</v>
      </c>
    </row>
    <row r="21" spans="1:14" x14ac:dyDescent="0.25">
      <c r="A21">
        <v>2020</v>
      </c>
      <c r="B21">
        <v>11</v>
      </c>
      <c r="C21">
        <v>4</v>
      </c>
      <c r="D21">
        <v>59157</v>
      </c>
      <c r="E21">
        <v>0.15590000000000001</v>
      </c>
      <c r="F21">
        <v>0.2949</v>
      </c>
      <c r="G21">
        <v>-0.17280000000000001</v>
      </c>
      <c r="H21" s="40">
        <v>37</v>
      </c>
      <c r="I21" s="41">
        <f t="shared" si="1"/>
        <v>69.183999999999997</v>
      </c>
      <c r="K21" s="6">
        <f t="shared" si="2"/>
        <v>2020.8416666666667</v>
      </c>
      <c r="L21" s="41">
        <f t="shared" si="0"/>
        <v>69.356799999999993</v>
      </c>
      <c r="M21" s="41">
        <f t="shared" si="3"/>
        <v>69.356816172599792</v>
      </c>
      <c r="N21" s="50">
        <f t="shared" si="4"/>
        <v>-1.6172599799801901E-5</v>
      </c>
    </row>
    <row r="22" spans="1:14" x14ac:dyDescent="0.25">
      <c r="A22">
        <v>2020</v>
      </c>
      <c r="B22">
        <v>11</v>
      </c>
      <c r="C22">
        <v>5</v>
      </c>
      <c r="D22">
        <v>59158</v>
      </c>
      <c r="E22">
        <v>0.15459999999999999</v>
      </c>
      <c r="F22">
        <v>0.29430000000000001</v>
      </c>
      <c r="G22">
        <v>-0.17232</v>
      </c>
      <c r="H22" s="40">
        <v>37</v>
      </c>
      <c r="I22" s="41">
        <f t="shared" si="1"/>
        <v>69.183999999999997</v>
      </c>
      <c r="K22" s="6">
        <f t="shared" si="2"/>
        <v>2020.8444444444444</v>
      </c>
      <c r="L22" s="41">
        <f t="shared" si="0"/>
        <v>69.356319999999997</v>
      </c>
      <c r="M22" s="41">
        <f t="shared" si="3"/>
        <v>69.356257081031799</v>
      </c>
      <c r="N22" s="50">
        <f t="shared" si="4"/>
        <v>6.2918968197323011E-5</v>
      </c>
    </row>
    <row r="23" spans="1:14" x14ac:dyDescent="0.25">
      <c r="A23">
        <v>2020</v>
      </c>
      <c r="B23">
        <v>11</v>
      </c>
      <c r="C23">
        <v>6</v>
      </c>
      <c r="D23">
        <v>59159</v>
      </c>
      <c r="E23">
        <v>0.15329999999999999</v>
      </c>
      <c r="F23">
        <v>0.29380000000000001</v>
      </c>
      <c r="G23">
        <v>-0.17180000000000001</v>
      </c>
      <c r="H23" s="40">
        <v>37</v>
      </c>
      <c r="I23" s="41">
        <f t="shared" si="1"/>
        <v>69.183999999999997</v>
      </c>
      <c r="K23" s="6">
        <f t="shared" si="2"/>
        <v>2020.8472222222222</v>
      </c>
      <c r="L23" s="41">
        <f t="shared" si="0"/>
        <v>69.355800000000002</v>
      </c>
      <c r="M23" s="41">
        <f t="shared" si="3"/>
        <v>69.355717539787292</v>
      </c>
      <c r="N23" s="50">
        <f t="shared" si="4"/>
        <v>8.2460212709634106E-5</v>
      </c>
    </row>
    <row r="24" spans="1:14" x14ac:dyDescent="0.25">
      <c r="A24">
        <v>2020</v>
      </c>
      <c r="B24">
        <v>11</v>
      </c>
      <c r="C24">
        <v>7</v>
      </c>
      <c r="D24">
        <v>59160</v>
      </c>
      <c r="E24">
        <v>0.152</v>
      </c>
      <c r="F24">
        <v>0.29339999999999999</v>
      </c>
      <c r="G24">
        <v>-0.17133000000000001</v>
      </c>
      <c r="H24" s="40">
        <v>37</v>
      </c>
      <c r="I24" s="41">
        <f t="shared" si="1"/>
        <v>69.183999999999997</v>
      </c>
      <c r="K24" s="6">
        <f t="shared" si="2"/>
        <v>2020.85</v>
      </c>
      <c r="L24" s="41">
        <f t="shared" si="0"/>
        <v>69.355329999999995</v>
      </c>
      <c r="M24" s="41">
        <f t="shared" si="3"/>
        <v>69.355198264122009</v>
      </c>
      <c r="N24" s="50">
        <f t="shared" si="4"/>
        <v>1.3173587798576136E-4</v>
      </c>
    </row>
    <row r="25" spans="1:14" x14ac:dyDescent="0.25">
      <c r="A25">
        <v>2020</v>
      </c>
      <c r="B25">
        <v>11</v>
      </c>
      <c r="C25">
        <v>8</v>
      </c>
      <c r="D25">
        <v>59161</v>
      </c>
      <c r="E25">
        <v>0.15060000000000001</v>
      </c>
      <c r="F25">
        <v>0.29289999999999999</v>
      </c>
      <c r="G25">
        <v>-0.17099</v>
      </c>
      <c r="H25" s="40">
        <v>37</v>
      </c>
      <c r="I25" s="41">
        <f t="shared" si="1"/>
        <v>69.183999999999997</v>
      </c>
      <c r="K25" s="6">
        <f t="shared" si="2"/>
        <v>2020.8527777777779</v>
      </c>
      <c r="L25" s="41">
        <f t="shared" si="0"/>
        <v>69.354990000000001</v>
      </c>
      <c r="M25" s="41">
        <f t="shared" si="3"/>
        <v>69.354697346687317</v>
      </c>
      <c r="N25" s="50">
        <f t="shared" si="4"/>
        <v>2.9265331268391037E-4</v>
      </c>
    </row>
    <row r="26" spans="1:14" x14ac:dyDescent="0.25">
      <c r="A26">
        <v>2020</v>
      </c>
      <c r="B26">
        <v>11</v>
      </c>
      <c r="C26">
        <v>9</v>
      </c>
      <c r="D26">
        <v>59162</v>
      </c>
      <c r="E26">
        <v>0.14929999999999999</v>
      </c>
      <c r="F26">
        <v>0.29239999999999999</v>
      </c>
      <c r="G26">
        <v>-0.17083999999999999</v>
      </c>
      <c r="H26" s="40">
        <v>37</v>
      </c>
      <c r="I26" s="41">
        <f t="shared" si="1"/>
        <v>69.183999999999997</v>
      </c>
      <c r="K26" s="6">
        <f t="shared" si="2"/>
        <v>2020.8555555555556</v>
      </c>
      <c r="L26" s="41">
        <f t="shared" si="0"/>
        <v>69.354839999999996</v>
      </c>
      <c r="M26" s="41">
        <f t="shared" si="3"/>
        <v>69.354215979576111</v>
      </c>
      <c r="N26" s="50">
        <f t="shared" si="4"/>
        <v>6.2402042388498558E-4</v>
      </c>
    </row>
    <row r="27" spans="1:14" x14ac:dyDescent="0.25">
      <c r="A27">
        <v>2020</v>
      </c>
      <c r="B27">
        <v>11</v>
      </c>
      <c r="C27">
        <v>10</v>
      </c>
      <c r="D27">
        <v>59163</v>
      </c>
      <c r="E27">
        <v>0.1479</v>
      </c>
      <c r="F27">
        <v>0.29199999999999998</v>
      </c>
      <c r="G27">
        <v>-0.17094999999999999</v>
      </c>
      <c r="H27" s="40">
        <v>37</v>
      </c>
      <c r="I27" s="41">
        <f t="shared" si="1"/>
        <v>69.183999999999997</v>
      </c>
      <c r="K27" s="6">
        <f t="shared" si="2"/>
        <v>2020.8583333333333</v>
      </c>
      <c r="L27" s="41">
        <f t="shared" si="0"/>
        <v>69.354950000000002</v>
      </c>
      <c r="M27" s="41">
        <f t="shared" si="3"/>
        <v>69.353753209114075</v>
      </c>
      <c r="N27" s="50">
        <f t="shared" si="4"/>
        <v>1.1967908859276122E-3</v>
      </c>
    </row>
    <row r="28" spans="1:14" x14ac:dyDescent="0.25">
      <c r="A28">
        <v>2020</v>
      </c>
      <c r="B28">
        <v>11</v>
      </c>
      <c r="C28">
        <v>11</v>
      </c>
      <c r="D28">
        <v>59164</v>
      </c>
      <c r="E28">
        <v>0.14660000000000001</v>
      </c>
      <c r="F28">
        <v>0.29160000000000003</v>
      </c>
      <c r="G28">
        <v>-0.17133000000000001</v>
      </c>
      <c r="H28" s="40">
        <v>37</v>
      </c>
      <c r="I28" s="41">
        <f t="shared" si="1"/>
        <v>69.183999999999997</v>
      </c>
      <c r="K28" s="6">
        <f t="shared" si="2"/>
        <v>2020.8611111111111</v>
      </c>
      <c r="L28" s="41">
        <f t="shared" si="0"/>
        <v>69.355329999999995</v>
      </c>
      <c r="M28" s="41">
        <f t="shared" si="3"/>
        <v>69.353309035301208</v>
      </c>
      <c r="N28" s="50">
        <f t="shared" si="4"/>
        <v>2.0209646987865426E-3</v>
      </c>
    </row>
    <row r="29" spans="1:14" x14ac:dyDescent="0.25">
      <c r="A29">
        <v>2020</v>
      </c>
      <c r="B29">
        <v>11</v>
      </c>
      <c r="C29">
        <v>12</v>
      </c>
      <c r="D29">
        <v>59165</v>
      </c>
      <c r="E29">
        <v>0.1452</v>
      </c>
      <c r="F29">
        <v>0.2913</v>
      </c>
      <c r="G29">
        <v>-0.17194000000000001</v>
      </c>
      <c r="H29" s="40">
        <v>37</v>
      </c>
      <c r="I29" s="41">
        <f t="shared" si="1"/>
        <v>69.183999999999997</v>
      </c>
      <c r="K29" s="6">
        <f t="shared" si="2"/>
        <v>2020.8638888888888</v>
      </c>
      <c r="L29" s="41">
        <f t="shared" si="0"/>
        <v>69.355940000000004</v>
      </c>
      <c r="M29" s="41">
        <f t="shared" si="3"/>
        <v>69.352883696556091</v>
      </c>
      <c r="N29" s="50">
        <f t="shared" si="4"/>
        <v>3.0563034439126113E-3</v>
      </c>
    </row>
    <row r="30" spans="1:14" x14ac:dyDescent="0.25">
      <c r="A30">
        <v>2020</v>
      </c>
      <c r="B30">
        <v>11</v>
      </c>
      <c r="C30">
        <v>13</v>
      </c>
      <c r="D30">
        <v>59166</v>
      </c>
      <c r="E30">
        <v>0.14380000000000001</v>
      </c>
      <c r="F30">
        <v>0.29089999999999999</v>
      </c>
      <c r="G30">
        <v>-0.17268</v>
      </c>
      <c r="H30" s="40">
        <v>37</v>
      </c>
      <c r="I30" s="41">
        <f t="shared" si="1"/>
        <v>69.183999999999997</v>
      </c>
      <c r="K30" s="6">
        <f t="shared" si="2"/>
        <v>2020.8666666666666</v>
      </c>
      <c r="L30" s="41">
        <f t="shared" si="0"/>
        <v>69.356679999999997</v>
      </c>
      <c r="M30" s="41">
        <f t="shared" si="3"/>
        <v>69.352475523948669</v>
      </c>
      <c r="N30" s="50">
        <f t="shared" si="4"/>
        <v>4.2044760513277879E-3</v>
      </c>
    </row>
    <row r="31" spans="1:14" x14ac:dyDescent="0.25">
      <c r="A31">
        <v>2020</v>
      </c>
      <c r="B31">
        <v>11</v>
      </c>
      <c r="C31">
        <v>14</v>
      </c>
      <c r="D31">
        <v>59167</v>
      </c>
      <c r="E31">
        <v>0.1424</v>
      </c>
      <c r="F31">
        <v>0.29060000000000002</v>
      </c>
      <c r="G31">
        <v>-0.1734</v>
      </c>
      <c r="H31" s="40">
        <v>37</v>
      </c>
      <c r="I31" s="41">
        <f t="shared" si="1"/>
        <v>69.183999999999997</v>
      </c>
      <c r="K31" s="6">
        <f t="shared" si="2"/>
        <v>2020.8694444444445</v>
      </c>
      <c r="L31" s="41">
        <f t="shared" si="0"/>
        <v>69.357399999999998</v>
      </c>
      <c r="M31" s="41">
        <f t="shared" si="3"/>
        <v>69.352085947990417</v>
      </c>
      <c r="N31" s="50">
        <f t="shared" si="4"/>
        <v>5.3140520095809052E-3</v>
      </c>
    </row>
    <row r="32" spans="1:14" x14ac:dyDescent="0.25">
      <c r="A32">
        <v>2020</v>
      </c>
      <c r="B32">
        <v>11</v>
      </c>
      <c r="C32">
        <v>15</v>
      </c>
      <c r="D32">
        <v>59168</v>
      </c>
      <c r="E32">
        <v>0.14099999999999999</v>
      </c>
      <c r="F32">
        <v>0.2903</v>
      </c>
      <c r="G32">
        <v>-0.17393</v>
      </c>
      <c r="H32" s="40">
        <v>37</v>
      </c>
      <c r="I32" s="41">
        <f t="shared" si="1"/>
        <v>69.183999999999997</v>
      </c>
      <c r="K32" s="6">
        <f t="shared" si="2"/>
        <v>2020.8722222222223</v>
      </c>
      <c r="L32" s="41">
        <f t="shared" si="0"/>
        <v>69.357929999999996</v>
      </c>
      <c r="M32" s="41">
        <f t="shared" si="3"/>
        <v>69.351713538169861</v>
      </c>
      <c r="N32" s="50">
        <f t="shared" si="4"/>
        <v>6.2164618301352448E-3</v>
      </c>
    </row>
    <row r="33" spans="1:39" x14ac:dyDescent="0.25">
      <c r="A33">
        <v>2020</v>
      </c>
      <c r="B33">
        <v>11</v>
      </c>
      <c r="C33">
        <v>16</v>
      </c>
      <c r="D33">
        <v>59169</v>
      </c>
      <c r="E33">
        <v>0.1396</v>
      </c>
      <c r="F33">
        <v>0.28999999999999998</v>
      </c>
      <c r="G33">
        <v>-0.17419999999999999</v>
      </c>
      <c r="H33" s="40">
        <v>37</v>
      </c>
      <c r="I33" s="41">
        <f t="shared" si="1"/>
        <v>69.183999999999997</v>
      </c>
      <c r="K33" s="6">
        <f t="shared" si="2"/>
        <v>2020.875</v>
      </c>
      <c r="L33" s="41">
        <f t="shared" si="0"/>
        <v>69.358199999999997</v>
      </c>
      <c r="M33" s="41">
        <f t="shared" si="3"/>
        <v>69.351358771324158</v>
      </c>
      <c r="N33" s="50">
        <f t="shared" si="4"/>
        <v>6.8412286758388063E-3</v>
      </c>
    </row>
    <row r="34" spans="1:39" x14ac:dyDescent="0.25">
      <c r="A34">
        <v>2020</v>
      </c>
      <c r="B34">
        <v>11</v>
      </c>
      <c r="C34">
        <v>17</v>
      </c>
      <c r="D34">
        <v>59170</v>
      </c>
      <c r="E34">
        <v>0.13819999999999999</v>
      </c>
      <c r="F34">
        <v>0.28970000000000001</v>
      </c>
      <c r="G34">
        <v>-0.17416999999999999</v>
      </c>
      <c r="H34" s="40">
        <v>37</v>
      </c>
      <c r="I34" s="41">
        <f t="shared" si="1"/>
        <v>69.183999999999997</v>
      </c>
      <c r="K34" s="6">
        <f t="shared" si="2"/>
        <v>2020.8777777777777</v>
      </c>
      <c r="L34" s="41">
        <f t="shared" si="0"/>
        <v>69.358170000000001</v>
      </c>
      <c r="M34" s="41">
        <f t="shared" si="3"/>
        <v>69.351020455360413</v>
      </c>
      <c r="N34" s="50">
        <f t="shared" si="4"/>
        <v>7.149544639588612E-3</v>
      </c>
    </row>
    <row r="35" spans="1:39" x14ac:dyDescent="0.25">
      <c r="A35">
        <v>2020</v>
      </c>
      <c r="B35">
        <v>11</v>
      </c>
      <c r="C35">
        <v>18</v>
      </c>
      <c r="D35">
        <v>59171</v>
      </c>
      <c r="E35">
        <v>0.13669999999999999</v>
      </c>
      <c r="F35">
        <v>0.28949999999999998</v>
      </c>
      <c r="G35">
        <v>-0.17393</v>
      </c>
      <c r="H35" s="40">
        <v>37</v>
      </c>
      <c r="I35" s="41">
        <f t="shared" si="1"/>
        <v>69.183999999999997</v>
      </c>
      <c r="K35" s="6">
        <f t="shared" si="2"/>
        <v>2020.8805555555555</v>
      </c>
      <c r="L35" s="41">
        <f t="shared" si="0"/>
        <v>69.357929999999996</v>
      </c>
      <c r="M35" s="41">
        <f t="shared" si="3"/>
        <v>69.350699543952942</v>
      </c>
      <c r="N35" s="50">
        <f t="shared" si="4"/>
        <v>7.2304560470541901E-3</v>
      </c>
    </row>
    <row r="36" spans="1:39" x14ac:dyDescent="0.25">
      <c r="A36">
        <v>2020</v>
      </c>
      <c r="B36">
        <v>11</v>
      </c>
      <c r="C36">
        <v>19</v>
      </c>
      <c r="D36">
        <v>59172</v>
      </c>
      <c r="E36">
        <v>0.1353</v>
      </c>
      <c r="F36">
        <v>0.2893</v>
      </c>
      <c r="G36">
        <v>-0.17355000000000001</v>
      </c>
      <c r="H36" s="40">
        <v>37</v>
      </c>
      <c r="I36" s="41">
        <f t="shared" si="1"/>
        <v>69.183999999999997</v>
      </c>
      <c r="K36" s="6">
        <f t="shared" si="2"/>
        <v>2020.8833333333334</v>
      </c>
      <c r="L36" s="41">
        <f t="shared" si="0"/>
        <v>69.357550000000003</v>
      </c>
      <c r="M36" s="41">
        <f t="shared" si="3"/>
        <v>69.350395560264587</v>
      </c>
      <c r="N36" s="50">
        <f t="shared" si="4"/>
        <v>7.1544397354159628E-3</v>
      </c>
    </row>
    <row r="37" spans="1:39" x14ac:dyDescent="0.25">
      <c r="A37">
        <v>2020</v>
      </c>
      <c r="B37">
        <v>11</v>
      </c>
      <c r="C37">
        <v>20</v>
      </c>
      <c r="D37">
        <v>59173</v>
      </c>
      <c r="E37">
        <v>0.13389999999999999</v>
      </c>
      <c r="F37">
        <v>0.28910000000000002</v>
      </c>
      <c r="G37">
        <v>-0.17316000000000001</v>
      </c>
      <c r="H37" s="40">
        <v>37</v>
      </c>
      <c r="I37" s="41">
        <f t="shared" si="1"/>
        <v>69.183999999999997</v>
      </c>
      <c r="K37" s="6">
        <f t="shared" si="2"/>
        <v>2020.8861111111112</v>
      </c>
      <c r="L37" s="41">
        <f t="shared" si="0"/>
        <v>69.357159999999993</v>
      </c>
      <c r="M37" s="41">
        <f t="shared" si="3"/>
        <v>69.350107312202454</v>
      </c>
      <c r="N37" s="50">
        <f t="shared" si="4"/>
        <v>7.0526877975396474E-3</v>
      </c>
    </row>
    <row r="38" spans="1:39" x14ac:dyDescent="0.25">
      <c r="A38">
        <v>2020</v>
      </c>
      <c r="B38">
        <v>11</v>
      </c>
      <c r="C38">
        <v>21</v>
      </c>
      <c r="D38">
        <v>59174</v>
      </c>
      <c r="E38">
        <v>0.13239999999999999</v>
      </c>
      <c r="F38">
        <v>0.28889999999999999</v>
      </c>
      <c r="G38">
        <v>-0.17283999999999999</v>
      </c>
      <c r="H38" s="40">
        <v>37</v>
      </c>
      <c r="I38" s="41">
        <f t="shared" si="1"/>
        <v>69.183999999999997</v>
      </c>
      <c r="K38" s="6">
        <f t="shared" si="2"/>
        <v>2020.8888888888889</v>
      </c>
      <c r="L38" s="41">
        <f t="shared" si="0"/>
        <v>69.356839999999991</v>
      </c>
      <c r="M38" s="41">
        <f t="shared" si="3"/>
        <v>69.349835753440857</v>
      </c>
      <c r="N38" s="50">
        <f t="shared" si="4"/>
        <v>7.0042465591342307E-3</v>
      </c>
    </row>
    <row r="39" spans="1:39" x14ac:dyDescent="0.25">
      <c r="A39">
        <v>2020</v>
      </c>
      <c r="B39">
        <v>11</v>
      </c>
      <c r="C39">
        <v>22</v>
      </c>
      <c r="D39">
        <v>59175</v>
      </c>
      <c r="E39">
        <v>0.13100000000000001</v>
      </c>
      <c r="F39">
        <v>0.2888</v>
      </c>
      <c r="G39">
        <v>-0.17262</v>
      </c>
      <c r="H39" s="40">
        <v>37</v>
      </c>
      <c r="I39" s="41">
        <f t="shared" si="1"/>
        <v>69.183999999999997</v>
      </c>
      <c r="K39" s="6">
        <f t="shared" si="2"/>
        <v>2020.8916666666667</v>
      </c>
      <c r="L39" s="41">
        <f t="shared" si="0"/>
        <v>69.356619999999992</v>
      </c>
      <c r="M39" s="41">
        <f t="shared" si="3"/>
        <v>69.349579691886902</v>
      </c>
      <c r="N39" s="50">
        <f t="shared" si="4"/>
        <v>7.0403081130905321E-3</v>
      </c>
      <c r="AL39" t="s">
        <v>45</v>
      </c>
    </row>
    <row r="40" spans="1:39" x14ac:dyDescent="0.25">
      <c r="A40">
        <v>2020</v>
      </c>
      <c r="B40">
        <v>11</v>
      </c>
      <c r="C40">
        <v>23</v>
      </c>
      <c r="D40">
        <v>59176</v>
      </c>
      <c r="E40">
        <v>0.1295</v>
      </c>
      <c r="F40">
        <v>0.28860000000000002</v>
      </c>
      <c r="G40">
        <v>-0.17254</v>
      </c>
      <c r="H40" s="40">
        <v>37</v>
      </c>
      <c r="I40" s="41">
        <f t="shared" si="1"/>
        <v>69.183999999999997</v>
      </c>
      <c r="K40" s="6">
        <f t="shared" si="2"/>
        <v>2020.8944444444444</v>
      </c>
      <c r="L40" s="41">
        <f t="shared" si="0"/>
        <v>69.356539999999995</v>
      </c>
      <c r="M40" s="41">
        <f t="shared" si="3"/>
        <v>69.349339365959167</v>
      </c>
      <c r="N40" s="50">
        <f t="shared" si="4"/>
        <v>7.2006340408279357E-3</v>
      </c>
      <c r="AL40" t="s">
        <v>44</v>
      </c>
    </row>
    <row r="41" spans="1:39" x14ac:dyDescent="0.25">
      <c r="A41">
        <v>2020</v>
      </c>
      <c r="B41">
        <v>11</v>
      </c>
      <c r="C41">
        <v>24</v>
      </c>
      <c r="D41">
        <v>59177</v>
      </c>
      <c r="E41">
        <v>0.128</v>
      </c>
      <c r="F41">
        <v>0.28849999999999998</v>
      </c>
      <c r="G41">
        <v>-0.17255000000000001</v>
      </c>
      <c r="H41" s="40">
        <v>37</v>
      </c>
      <c r="I41" s="41">
        <f t="shared" si="1"/>
        <v>69.183999999999997</v>
      </c>
      <c r="K41" s="6">
        <f t="shared" si="2"/>
        <v>2020.8972222222221</v>
      </c>
      <c r="L41" s="41">
        <f t="shared" si="0"/>
        <v>69.356549999999999</v>
      </c>
      <c r="M41" s="41">
        <f t="shared" si="3"/>
        <v>69.349114060401917</v>
      </c>
      <c r="N41" s="50">
        <f t="shared" si="4"/>
        <v>7.4359395980820864E-3</v>
      </c>
    </row>
    <row r="42" spans="1:39" x14ac:dyDescent="0.25">
      <c r="A42">
        <v>2020</v>
      </c>
      <c r="B42">
        <v>11</v>
      </c>
      <c r="C42">
        <v>25</v>
      </c>
      <c r="D42">
        <v>59178</v>
      </c>
      <c r="E42">
        <v>0.12659999999999999</v>
      </c>
      <c r="F42">
        <v>0.28849999999999998</v>
      </c>
      <c r="G42">
        <v>-0.17263000000000001</v>
      </c>
      <c r="H42" s="40">
        <v>37</v>
      </c>
      <c r="I42" s="41">
        <f t="shared" si="1"/>
        <v>69.183999999999997</v>
      </c>
      <c r="K42" s="6">
        <f t="shared" si="2"/>
        <v>2020.9</v>
      </c>
      <c r="L42" s="41">
        <f t="shared" si="0"/>
        <v>69.356629999999996</v>
      </c>
      <c r="M42" s="41">
        <f t="shared" si="3"/>
        <v>69.348904728889465</v>
      </c>
      <c r="N42" s="50">
        <f t="shared" si="4"/>
        <v>7.7252711105302296E-3</v>
      </c>
      <c r="AL42" t="s">
        <v>46</v>
      </c>
      <c r="AM42">
        <v>5.6113626895239598E-2</v>
      </c>
    </row>
    <row r="43" spans="1:39" x14ac:dyDescent="0.25">
      <c r="A43">
        <v>2020</v>
      </c>
      <c r="B43">
        <v>11</v>
      </c>
      <c r="C43">
        <v>26</v>
      </c>
      <c r="D43">
        <v>59179</v>
      </c>
      <c r="E43">
        <v>0.12509999999999999</v>
      </c>
      <c r="F43">
        <v>0.28839999999999999</v>
      </c>
      <c r="G43">
        <v>-0.17274</v>
      </c>
      <c r="H43" s="40">
        <v>37</v>
      </c>
      <c r="I43" s="41">
        <f t="shared" si="1"/>
        <v>69.183999999999997</v>
      </c>
      <c r="K43" s="6">
        <f t="shared" si="2"/>
        <v>2020.9027777777778</v>
      </c>
      <c r="L43" s="41">
        <f t="shared" si="0"/>
        <v>69.356740000000002</v>
      </c>
      <c r="M43" s="41">
        <f t="shared" si="3"/>
        <v>69.348710179328918</v>
      </c>
      <c r="N43" s="50">
        <f t="shared" si="4"/>
        <v>8.0298206710835984E-3</v>
      </c>
      <c r="R43" s="52" t="s">
        <v>50</v>
      </c>
      <c r="AL43" t="s">
        <v>47</v>
      </c>
      <c r="AM43">
        <v>-339.48488869678403</v>
      </c>
    </row>
    <row r="44" spans="1:39" x14ac:dyDescent="0.25">
      <c r="A44">
        <v>2020</v>
      </c>
      <c r="B44">
        <v>11</v>
      </c>
      <c r="C44">
        <v>27</v>
      </c>
      <c r="D44">
        <v>59180</v>
      </c>
      <c r="E44">
        <v>0.1236</v>
      </c>
      <c r="F44">
        <v>0.28839999999999999</v>
      </c>
      <c r="G44">
        <v>-0.17282</v>
      </c>
      <c r="H44" s="40">
        <v>37</v>
      </c>
      <c r="I44" s="41">
        <f t="shared" si="1"/>
        <v>69.183999999999997</v>
      </c>
      <c r="K44" s="6">
        <f t="shared" si="2"/>
        <v>2020.9055555555556</v>
      </c>
      <c r="L44" s="41">
        <f t="shared" si="0"/>
        <v>69.356819999999999</v>
      </c>
      <c r="M44" s="41">
        <f t="shared" si="3"/>
        <v>69.348530173301697</v>
      </c>
      <c r="N44" s="50">
        <f t="shared" si="4"/>
        <v>8.2898266983022495E-3</v>
      </c>
      <c r="R44" s="52">
        <v>5.2639111473818602E-11</v>
      </c>
      <c r="S44" t="s">
        <v>51</v>
      </c>
      <c r="AL44" t="s">
        <v>48</v>
      </c>
      <c r="AM44">
        <v>684622.19708024198</v>
      </c>
    </row>
    <row r="45" spans="1:39" x14ac:dyDescent="0.25">
      <c r="A45">
        <v>2020</v>
      </c>
      <c r="B45">
        <v>11</v>
      </c>
      <c r="C45">
        <v>28</v>
      </c>
      <c r="D45">
        <v>59181</v>
      </c>
      <c r="E45">
        <v>0.1222</v>
      </c>
      <c r="F45">
        <v>0.28839999999999999</v>
      </c>
      <c r="G45">
        <v>-0.17285</v>
      </c>
      <c r="H45" s="40">
        <v>37</v>
      </c>
      <c r="I45" s="41">
        <f t="shared" si="1"/>
        <v>69.183999999999997</v>
      </c>
      <c r="K45" s="6">
        <f t="shared" si="2"/>
        <v>2020.9083333333333</v>
      </c>
      <c r="L45" s="41">
        <f t="shared" si="0"/>
        <v>69.356849999999994</v>
      </c>
      <c r="M45" s="41">
        <f t="shared" si="3"/>
        <v>69.3483647108078</v>
      </c>
      <c r="N45" s="50">
        <f t="shared" si="4"/>
        <v>8.4852891921940454E-3</v>
      </c>
      <c r="R45" s="52">
        <v>-1.2498744735360599E-5</v>
      </c>
      <c r="S45" t="s">
        <v>46</v>
      </c>
      <c r="AL45" t="s">
        <v>9</v>
      </c>
      <c r="AM45">
        <v>-460214035.41691798</v>
      </c>
    </row>
    <row r="46" spans="1:39" x14ac:dyDescent="0.25">
      <c r="A46">
        <v>2020</v>
      </c>
      <c r="B46">
        <v>11</v>
      </c>
      <c r="C46">
        <v>29</v>
      </c>
      <c r="D46">
        <v>59182</v>
      </c>
      <c r="E46">
        <v>0.1207</v>
      </c>
      <c r="F46">
        <v>0.28839999999999999</v>
      </c>
      <c r="G46">
        <v>-0.17277000000000001</v>
      </c>
      <c r="H46" s="40">
        <v>37</v>
      </c>
      <c r="I46" s="41">
        <f t="shared" si="1"/>
        <v>69.183999999999997</v>
      </c>
      <c r="K46" s="6">
        <f t="shared" si="2"/>
        <v>2020.911111111111</v>
      </c>
      <c r="L46" s="41">
        <f t="shared" si="0"/>
        <v>69.356769999999997</v>
      </c>
      <c r="M46" s="41">
        <f t="shared" si="3"/>
        <v>69.348214030265808</v>
      </c>
      <c r="N46" s="50">
        <f t="shared" si="4"/>
        <v>8.5559697341892615E-3</v>
      </c>
      <c r="R46" s="52">
        <v>1.1128953517557001</v>
      </c>
      <c r="S46" t="s">
        <v>47</v>
      </c>
    </row>
    <row r="47" spans="1:39" x14ac:dyDescent="0.25">
      <c r="A47">
        <v>2020</v>
      </c>
      <c r="B47">
        <v>11</v>
      </c>
      <c r="C47">
        <v>30</v>
      </c>
      <c r="D47">
        <v>59183</v>
      </c>
      <c r="E47">
        <v>0.1192</v>
      </c>
      <c r="F47">
        <v>0.28849999999999998</v>
      </c>
      <c r="G47">
        <v>-0.17258000000000001</v>
      </c>
      <c r="H47" s="40">
        <v>37</v>
      </c>
      <c r="I47" s="41">
        <f t="shared" si="1"/>
        <v>69.183999999999997</v>
      </c>
      <c r="K47" s="6">
        <f t="shared" si="2"/>
        <v>2020.9138888888888</v>
      </c>
      <c r="L47" s="41">
        <f t="shared" si="0"/>
        <v>69.356579999999994</v>
      </c>
      <c r="M47" s="41">
        <f t="shared" si="3"/>
        <v>69.348076701164246</v>
      </c>
      <c r="N47" s="50">
        <f t="shared" si="4"/>
        <v>8.5032988357482964E-3</v>
      </c>
      <c r="R47" s="52">
        <v>-44041.140244755101</v>
      </c>
      <c r="S47" t="s">
        <v>48</v>
      </c>
    </row>
    <row r="48" spans="1:39" x14ac:dyDescent="0.25">
      <c r="A48">
        <v>2020</v>
      </c>
      <c r="B48">
        <v>12</v>
      </c>
      <c r="C48">
        <v>1</v>
      </c>
      <c r="D48">
        <v>59184</v>
      </c>
      <c r="E48">
        <v>0.1177</v>
      </c>
      <c r="F48">
        <v>0.28849999999999998</v>
      </c>
      <c r="G48">
        <v>-0.17227000000000001</v>
      </c>
      <c r="H48" s="40">
        <v>37</v>
      </c>
      <c r="I48" s="41">
        <f t="shared" si="1"/>
        <v>69.183999999999997</v>
      </c>
      <c r="K48" s="6">
        <f t="shared" si="2"/>
        <v>2020.9166666666667</v>
      </c>
      <c r="L48" s="41">
        <f t="shared" si="0"/>
        <v>69.356269999999995</v>
      </c>
      <c r="M48" s="41">
        <f t="shared" si="3"/>
        <v>69.347953677177429</v>
      </c>
      <c r="N48" s="50">
        <f t="shared" si="4"/>
        <v>8.3163228225657804E-3</v>
      </c>
      <c r="R48" s="52">
        <v>653571203.42671001</v>
      </c>
      <c r="S48" t="s">
        <v>9</v>
      </c>
    </row>
    <row r="49" spans="1:18" x14ac:dyDescent="0.25">
      <c r="A49">
        <v>2020</v>
      </c>
      <c r="B49">
        <v>12</v>
      </c>
      <c r="C49">
        <v>2</v>
      </c>
      <c r="D49">
        <v>59185</v>
      </c>
      <c r="E49">
        <v>0.1163</v>
      </c>
      <c r="F49">
        <v>0.28860000000000002</v>
      </c>
      <c r="G49">
        <v>-0.17186999999999999</v>
      </c>
      <c r="H49" s="40">
        <v>37</v>
      </c>
      <c r="I49" s="41">
        <f t="shared" si="1"/>
        <v>69.183999999999997</v>
      </c>
      <c r="K49" s="6">
        <f t="shared" si="2"/>
        <v>2020.9194444444445</v>
      </c>
      <c r="L49" s="41">
        <f t="shared" si="0"/>
        <v>69.355869999999996</v>
      </c>
      <c r="M49" s="41">
        <f t="shared" si="3"/>
        <v>69.347843527793884</v>
      </c>
      <c r="N49" s="50">
        <f t="shared" si="4"/>
        <v>8.0264722061116345E-3</v>
      </c>
    </row>
    <row r="50" spans="1:18" x14ac:dyDescent="0.25">
      <c r="A50">
        <v>2020</v>
      </c>
      <c r="B50">
        <v>12</v>
      </c>
      <c r="C50">
        <v>3</v>
      </c>
      <c r="D50">
        <v>59186</v>
      </c>
      <c r="E50">
        <v>0.1148</v>
      </c>
      <c r="F50">
        <v>0.28870000000000001</v>
      </c>
      <c r="G50">
        <v>-0.1714</v>
      </c>
      <c r="H50" s="40">
        <v>37</v>
      </c>
      <c r="I50" s="41">
        <f t="shared" si="1"/>
        <v>69.183999999999997</v>
      </c>
      <c r="K50" s="6">
        <f t="shared" si="2"/>
        <v>2020.9222222222222</v>
      </c>
      <c r="L50" s="41">
        <f t="shared" si="0"/>
        <v>69.355400000000003</v>
      </c>
      <c r="M50" s="41">
        <f t="shared" si="3"/>
        <v>69.347747206687927</v>
      </c>
      <c r="N50" s="50">
        <f t="shared" si="4"/>
        <v>7.6527933120758007E-3</v>
      </c>
    </row>
    <row r="51" spans="1:18" x14ac:dyDescent="0.25">
      <c r="A51">
        <v>2020</v>
      </c>
      <c r="B51">
        <v>12</v>
      </c>
      <c r="C51">
        <v>4</v>
      </c>
      <c r="D51">
        <v>59187</v>
      </c>
      <c r="E51">
        <v>0.1133</v>
      </c>
      <c r="F51">
        <v>0.28889999999999999</v>
      </c>
      <c r="G51">
        <v>-0.17094999999999999</v>
      </c>
      <c r="H51" s="40">
        <v>37</v>
      </c>
      <c r="I51" s="41">
        <f t="shared" si="1"/>
        <v>69.183999999999997</v>
      </c>
      <c r="K51" s="6">
        <f t="shared" si="2"/>
        <v>2020.925</v>
      </c>
      <c r="L51" s="41">
        <f t="shared" si="0"/>
        <v>69.354950000000002</v>
      </c>
      <c r="M51" s="41">
        <f t="shared" si="3"/>
        <v>69.347664475440979</v>
      </c>
      <c r="N51" s="50">
        <f t="shared" si="4"/>
        <v>7.2855245590233153E-3</v>
      </c>
    </row>
    <row r="52" spans="1:18" x14ac:dyDescent="0.25">
      <c r="A52">
        <v>2020</v>
      </c>
      <c r="B52">
        <v>12</v>
      </c>
      <c r="C52">
        <v>5</v>
      </c>
      <c r="D52">
        <v>59188</v>
      </c>
      <c r="E52">
        <v>0.1118</v>
      </c>
      <c r="F52">
        <v>0.28899999999999998</v>
      </c>
      <c r="G52">
        <v>-0.17057</v>
      </c>
      <c r="H52" s="40">
        <v>37</v>
      </c>
      <c r="I52" s="41">
        <f t="shared" si="1"/>
        <v>69.183999999999997</v>
      </c>
      <c r="K52" s="6">
        <f t="shared" si="2"/>
        <v>2020.9277777777777</v>
      </c>
      <c r="L52" s="41">
        <f t="shared" si="0"/>
        <v>69.354569999999995</v>
      </c>
      <c r="M52" s="41">
        <f t="shared" si="3"/>
        <v>69.347594380378723</v>
      </c>
      <c r="N52" s="50">
        <f t="shared" si="4"/>
        <v>6.9756196212722443E-3</v>
      </c>
      <c r="R52" s="53" t="s">
        <v>52</v>
      </c>
    </row>
    <row r="53" spans="1:18" x14ac:dyDescent="0.25">
      <c r="A53">
        <v>2020</v>
      </c>
      <c r="B53">
        <v>12</v>
      </c>
      <c r="C53">
        <v>6</v>
      </c>
      <c r="D53">
        <v>59189</v>
      </c>
      <c r="E53">
        <v>0.1103</v>
      </c>
      <c r="F53">
        <v>0.28920000000000001</v>
      </c>
      <c r="G53">
        <v>-0.17033999999999999</v>
      </c>
      <c r="H53" s="40">
        <v>37</v>
      </c>
      <c r="I53" s="41">
        <f t="shared" si="1"/>
        <v>69.183999999999997</v>
      </c>
      <c r="K53" s="6">
        <f t="shared" si="2"/>
        <v>2020.9305555555557</v>
      </c>
      <c r="L53" s="41">
        <f t="shared" si="0"/>
        <v>69.354339999999993</v>
      </c>
      <c r="M53" s="41">
        <f t="shared" si="3"/>
        <v>69.347536683082581</v>
      </c>
      <c r="N53" s="50">
        <f t="shared" si="4"/>
        <v>6.8033169174128716E-3</v>
      </c>
      <c r="R53" s="53" t="s">
        <v>53</v>
      </c>
    </row>
    <row r="54" spans="1:18" x14ac:dyDescent="0.25">
      <c r="A54">
        <v>2020</v>
      </c>
      <c r="B54">
        <v>12</v>
      </c>
      <c r="C54">
        <v>7</v>
      </c>
      <c r="D54">
        <v>59190</v>
      </c>
      <c r="E54">
        <v>0.1089</v>
      </c>
      <c r="F54">
        <v>0.28939999999999999</v>
      </c>
      <c r="G54">
        <v>-0.17030999999999999</v>
      </c>
      <c r="H54" s="40">
        <v>37</v>
      </c>
      <c r="I54" s="41">
        <f t="shared" si="1"/>
        <v>69.183999999999997</v>
      </c>
      <c r="K54" s="6">
        <f t="shared" si="2"/>
        <v>2020.9333333333334</v>
      </c>
      <c r="L54" s="41">
        <f t="shared" si="0"/>
        <v>69.354309999999998</v>
      </c>
      <c r="M54" s="41">
        <f t="shared" si="3"/>
        <v>69.34749162197113</v>
      </c>
      <c r="N54" s="50">
        <f t="shared" si="4"/>
        <v>6.8183780288677553E-3</v>
      </c>
    </row>
    <row r="55" spans="1:18" x14ac:dyDescent="0.25">
      <c r="A55">
        <v>2020</v>
      </c>
      <c r="B55">
        <v>12</v>
      </c>
      <c r="C55">
        <v>8</v>
      </c>
      <c r="D55">
        <v>59191</v>
      </c>
      <c r="E55">
        <v>0.1074</v>
      </c>
      <c r="F55">
        <v>0.28970000000000001</v>
      </c>
      <c r="G55">
        <v>-0.17050000000000001</v>
      </c>
      <c r="H55" s="40">
        <v>37</v>
      </c>
      <c r="I55" s="41">
        <f t="shared" si="1"/>
        <v>69.183999999999997</v>
      </c>
      <c r="K55" s="6">
        <f t="shared" si="2"/>
        <v>2020.9361111111111</v>
      </c>
      <c r="L55" s="41">
        <f t="shared" si="0"/>
        <v>69.354500000000002</v>
      </c>
      <c r="M55" s="41">
        <f t="shared" si="3"/>
        <v>69.347458720207214</v>
      </c>
      <c r="N55" s="50">
        <f t="shared" si="4"/>
        <v>7.0412797927872361E-3</v>
      </c>
    </row>
    <row r="56" spans="1:18" x14ac:dyDescent="0.25">
      <c r="A56">
        <v>2020</v>
      </c>
      <c r="B56">
        <v>12</v>
      </c>
      <c r="C56">
        <v>9</v>
      </c>
      <c r="D56">
        <v>59192</v>
      </c>
      <c r="E56">
        <v>0.10589999999999999</v>
      </c>
      <c r="F56">
        <v>0.28989999999999999</v>
      </c>
      <c r="G56">
        <v>-0.17091999999999999</v>
      </c>
      <c r="H56" s="40">
        <v>37</v>
      </c>
      <c r="I56" s="41">
        <f t="shared" si="1"/>
        <v>69.183999999999997</v>
      </c>
      <c r="K56" s="6">
        <f t="shared" si="2"/>
        <v>2020.9388888888889</v>
      </c>
      <c r="L56" s="41">
        <f t="shared" si="0"/>
        <v>69.354919999999993</v>
      </c>
      <c r="M56" s="41">
        <f t="shared" si="3"/>
        <v>69.347439169883728</v>
      </c>
      <c r="N56" s="50">
        <f t="shared" si="4"/>
        <v>7.4808301162647695E-3</v>
      </c>
    </row>
    <row r="57" spans="1:18" x14ac:dyDescent="0.25">
      <c r="A57">
        <v>2020</v>
      </c>
      <c r="B57">
        <v>12</v>
      </c>
      <c r="C57">
        <v>10</v>
      </c>
      <c r="D57">
        <v>59193</v>
      </c>
      <c r="E57">
        <v>0.1045</v>
      </c>
      <c r="F57">
        <v>0.29020000000000001</v>
      </c>
      <c r="G57">
        <v>-0.17147000000000001</v>
      </c>
      <c r="H57" s="40">
        <v>37</v>
      </c>
      <c r="I57" s="41">
        <f t="shared" si="1"/>
        <v>69.183999999999997</v>
      </c>
      <c r="K57" s="6">
        <f t="shared" si="2"/>
        <v>2020.9416666666666</v>
      </c>
      <c r="L57" s="41">
        <f t="shared" si="0"/>
        <v>69.355469999999997</v>
      </c>
      <c r="M57" s="41">
        <f t="shared" si="3"/>
        <v>69.347430109977722</v>
      </c>
      <c r="N57" s="50">
        <f t="shared" si="4"/>
        <v>8.0398900222746761E-3</v>
      </c>
    </row>
    <row r="58" spans="1:18" x14ac:dyDescent="0.25">
      <c r="A58">
        <v>2020</v>
      </c>
      <c r="B58">
        <v>12</v>
      </c>
      <c r="C58">
        <v>11</v>
      </c>
      <c r="D58">
        <v>59194</v>
      </c>
      <c r="E58">
        <v>0.10299999999999999</v>
      </c>
      <c r="F58">
        <v>0.29049999999999998</v>
      </c>
      <c r="G58">
        <v>-0.17205999999999999</v>
      </c>
      <c r="H58" s="40">
        <v>37</v>
      </c>
      <c r="I58" s="41">
        <f t="shared" si="1"/>
        <v>69.183999999999997</v>
      </c>
      <c r="K58" s="6">
        <f t="shared" si="2"/>
        <v>2020.9444444444443</v>
      </c>
      <c r="L58" s="41">
        <f t="shared" si="0"/>
        <v>69.356059999999999</v>
      </c>
      <c r="M58" s="41">
        <f t="shared" si="3"/>
        <v>69.347432971000671</v>
      </c>
      <c r="N58" s="50">
        <f t="shared" si="4"/>
        <v>8.6270289993279903E-3</v>
      </c>
    </row>
    <row r="59" spans="1:18" x14ac:dyDescent="0.25">
      <c r="A59">
        <v>2020</v>
      </c>
      <c r="B59">
        <v>12</v>
      </c>
      <c r="C59">
        <v>12</v>
      </c>
      <c r="D59">
        <v>59195</v>
      </c>
      <c r="E59">
        <v>0.1016</v>
      </c>
      <c r="F59">
        <v>0.29089999999999999</v>
      </c>
      <c r="G59">
        <v>-0.17254</v>
      </c>
      <c r="H59" s="40">
        <v>37</v>
      </c>
      <c r="I59" s="41">
        <f t="shared" si="1"/>
        <v>69.183999999999997</v>
      </c>
      <c r="K59" s="6">
        <f t="shared" si="2"/>
        <v>2020.9472222222223</v>
      </c>
      <c r="L59" s="41">
        <f t="shared" si="0"/>
        <v>69.356539999999995</v>
      </c>
      <c r="M59" s="41">
        <f t="shared" si="3"/>
        <v>69.347447752952576</v>
      </c>
      <c r="N59" s="50">
        <f t="shared" si="4"/>
        <v>9.0922470474197326E-3</v>
      </c>
    </row>
    <row r="60" spans="1:18" x14ac:dyDescent="0.25">
      <c r="A60">
        <v>2020</v>
      </c>
      <c r="B60">
        <v>12</v>
      </c>
      <c r="C60">
        <v>13</v>
      </c>
      <c r="D60">
        <v>59196</v>
      </c>
      <c r="E60">
        <v>0.10009999999999999</v>
      </c>
      <c r="F60">
        <v>0.29120000000000001</v>
      </c>
      <c r="G60">
        <v>-0.17280000000000001</v>
      </c>
      <c r="H60" s="40">
        <v>37</v>
      </c>
      <c r="I60" s="41">
        <f t="shared" si="1"/>
        <v>69.183999999999997</v>
      </c>
      <c r="K60" s="6">
        <f t="shared" si="2"/>
        <v>2020.95</v>
      </c>
      <c r="L60" s="41">
        <f t="shared" si="0"/>
        <v>69.356799999999993</v>
      </c>
      <c r="M60" s="41">
        <f t="shared" si="3"/>
        <v>69.347472786903381</v>
      </c>
      <c r="N60" s="50">
        <f t="shared" si="4"/>
        <v>9.3272130966113309E-3</v>
      </c>
    </row>
    <row r="61" spans="1:18" x14ac:dyDescent="0.25">
      <c r="A61">
        <v>2020</v>
      </c>
      <c r="B61">
        <v>12</v>
      </c>
      <c r="C61">
        <v>14</v>
      </c>
      <c r="D61">
        <v>59197</v>
      </c>
      <c r="E61">
        <v>9.8699999999999996E-2</v>
      </c>
      <c r="F61">
        <v>0.29160000000000003</v>
      </c>
      <c r="G61">
        <v>-0.17280000000000001</v>
      </c>
      <c r="H61" s="40">
        <v>37</v>
      </c>
      <c r="I61" s="41">
        <f t="shared" si="1"/>
        <v>69.183999999999997</v>
      </c>
      <c r="K61" s="6">
        <f t="shared" si="2"/>
        <v>2020.9527777777778</v>
      </c>
      <c r="L61" s="41">
        <f t="shared" si="0"/>
        <v>69.356799999999993</v>
      </c>
      <c r="M61" s="41">
        <f t="shared" si="3"/>
        <v>69.347509741783142</v>
      </c>
      <c r="N61" s="50">
        <f t="shared" si="4"/>
        <v>9.2902582168505887E-3</v>
      </c>
    </row>
    <row r="62" spans="1:18" x14ac:dyDescent="0.25">
      <c r="A62">
        <v>2020</v>
      </c>
      <c r="B62">
        <v>12</v>
      </c>
      <c r="C62">
        <v>15</v>
      </c>
      <c r="D62">
        <v>59198</v>
      </c>
      <c r="E62">
        <v>9.7199999999999995E-2</v>
      </c>
      <c r="F62">
        <v>0.29199999999999998</v>
      </c>
      <c r="G62">
        <v>-0.17257</v>
      </c>
      <c r="H62" s="40">
        <v>37</v>
      </c>
      <c r="I62" s="41">
        <f t="shared" si="1"/>
        <v>69.183999999999997</v>
      </c>
      <c r="K62" s="6">
        <f t="shared" si="2"/>
        <v>2020.9555555555555</v>
      </c>
      <c r="L62" s="41">
        <f t="shared" si="0"/>
        <v>69.356569999999991</v>
      </c>
      <c r="M62" s="41">
        <f t="shared" si="3"/>
        <v>69.347557187080383</v>
      </c>
      <c r="N62" s="50">
        <f t="shared" si="4"/>
        <v>9.0128129196074269E-3</v>
      </c>
    </row>
    <row r="63" spans="1:18" x14ac:dyDescent="0.25">
      <c r="A63">
        <v>2020</v>
      </c>
      <c r="B63">
        <v>12</v>
      </c>
      <c r="C63">
        <v>16</v>
      </c>
      <c r="D63">
        <v>59199</v>
      </c>
      <c r="E63">
        <v>9.5799999999999996E-2</v>
      </c>
      <c r="F63">
        <v>0.29239999999999999</v>
      </c>
      <c r="G63">
        <v>-0.17219000000000001</v>
      </c>
      <c r="H63" s="40">
        <v>37</v>
      </c>
      <c r="I63" s="41">
        <f t="shared" si="1"/>
        <v>69.183999999999997</v>
      </c>
      <c r="K63" s="6">
        <f t="shared" si="2"/>
        <v>2020.9583333333333</v>
      </c>
      <c r="L63" s="41">
        <f t="shared" si="0"/>
        <v>69.356189999999998</v>
      </c>
      <c r="M63" s="41">
        <f t="shared" si="3"/>
        <v>69.347615599632263</v>
      </c>
      <c r="N63" s="50">
        <f t="shared" si="4"/>
        <v>8.5744003677348246E-3</v>
      </c>
    </row>
    <row r="64" spans="1:18" x14ac:dyDescent="0.25">
      <c r="A64">
        <v>2020</v>
      </c>
      <c r="B64">
        <v>12</v>
      </c>
      <c r="C64">
        <v>17</v>
      </c>
      <c r="D64">
        <v>59200</v>
      </c>
      <c r="E64">
        <v>9.4399999999999998E-2</v>
      </c>
      <c r="F64">
        <v>0.29289999999999999</v>
      </c>
      <c r="G64">
        <v>-0.17177000000000001</v>
      </c>
      <c r="H64" s="40">
        <v>37</v>
      </c>
      <c r="I64" s="41">
        <f t="shared" si="1"/>
        <v>69.183999999999997</v>
      </c>
      <c r="K64" s="6">
        <f t="shared" si="2"/>
        <v>2020.9611111111112</v>
      </c>
      <c r="L64" s="41">
        <f t="shared" si="0"/>
        <v>69.355769999999993</v>
      </c>
      <c r="M64" s="41">
        <f t="shared" si="3"/>
        <v>69.347684025764465</v>
      </c>
      <c r="N64" s="50">
        <f t="shared" si="4"/>
        <v>8.0859742355272601E-3</v>
      </c>
    </row>
    <row r="65" spans="1:14" x14ac:dyDescent="0.25">
      <c r="A65">
        <v>2020</v>
      </c>
      <c r="B65">
        <v>12</v>
      </c>
      <c r="C65">
        <v>18</v>
      </c>
      <c r="D65">
        <v>59201</v>
      </c>
      <c r="E65">
        <v>9.2899999999999996E-2</v>
      </c>
      <c r="F65">
        <v>0.29339999999999999</v>
      </c>
      <c r="G65">
        <v>-0.17138999999999999</v>
      </c>
      <c r="H65" s="40">
        <v>37</v>
      </c>
      <c r="I65" s="41">
        <f t="shared" si="1"/>
        <v>69.183999999999997</v>
      </c>
      <c r="K65" s="6">
        <f t="shared" si="2"/>
        <v>2020.963888888889</v>
      </c>
      <c r="L65" s="41">
        <f t="shared" si="0"/>
        <v>69.35539</v>
      </c>
      <c r="M65" s="41">
        <f t="shared" si="3"/>
        <v>69.34776246547699</v>
      </c>
      <c r="N65" s="50">
        <f t="shared" si="4"/>
        <v>7.6275345230101266E-3</v>
      </c>
    </row>
    <row r="66" spans="1:14" x14ac:dyDescent="0.25">
      <c r="A66">
        <v>2020</v>
      </c>
      <c r="B66">
        <v>12</v>
      </c>
      <c r="C66">
        <v>19</v>
      </c>
      <c r="D66">
        <v>59202</v>
      </c>
      <c r="E66">
        <v>9.1499999999999998E-2</v>
      </c>
      <c r="F66">
        <v>0.29389999999999999</v>
      </c>
      <c r="G66">
        <v>-0.17111999999999999</v>
      </c>
      <c r="H66" s="40">
        <v>37</v>
      </c>
      <c r="I66" s="41">
        <f t="shared" si="1"/>
        <v>69.183999999999997</v>
      </c>
      <c r="K66" s="6">
        <f t="shared" si="2"/>
        <v>2020.9666666666667</v>
      </c>
      <c r="L66" s="41">
        <f t="shared" ref="L66:L129" si="5">I66-G66</f>
        <v>69.355119999999999</v>
      </c>
      <c r="M66" s="41">
        <f t="shared" si="3"/>
        <v>69.347851157188416</v>
      </c>
      <c r="N66" s="50">
        <f t="shared" si="4"/>
        <v>7.2688428115839088E-3</v>
      </c>
    </row>
    <row r="67" spans="1:14" x14ac:dyDescent="0.25">
      <c r="A67">
        <v>2020</v>
      </c>
      <c r="B67">
        <v>12</v>
      </c>
      <c r="C67">
        <v>20</v>
      </c>
      <c r="D67">
        <v>59203</v>
      </c>
      <c r="E67">
        <v>9.01E-2</v>
      </c>
      <c r="F67">
        <v>0.2944</v>
      </c>
      <c r="G67">
        <v>-0.17097999999999999</v>
      </c>
      <c r="H67" s="40">
        <v>37</v>
      </c>
      <c r="I67" s="41">
        <f t="shared" ref="I67:I130" si="6">H67+32.184</f>
        <v>69.183999999999997</v>
      </c>
      <c r="K67" s="6">
        <f t="shared" ref="K67:K130" si="7">A67+((B67-1) + (C67-1)/30)/12</f>
        <v>2020.9694444444444</v>
      </c>
      <c r="L67" s="41">
        <f t="shared" si="5"/>
        <v>69.354979999999998</v>
      </c>
      <c r="M67" s="41">
        <f t="shared" ref="M67:M130" si="8" xml:space="preserve"> $R$44*POWER(D67,4) + $R$45*POWER(D67,3) + $R$46*POWER(D67,2) + $R$47*D67 +$R$48</f>
        <v>69.347949624061584</v>
      </c>
      <c r="N67" s="50">
        <f t="shared" ref="N67:N130" si="9">L67-M67</f>
        <v>7.0303759384131581E-3</v>
      </c>
    </row>
    <row r="68" spans="1:14" x14ac:dyDescent="0.25">
      <c r="A68">
        <v>2020</v>
      </c>
      <c r="B68">
        <v>12</v>
      </c>
      <c r="C68">
        <v>21</v>
      </c>
      <c r="D68">
        <v>59204</v>
      </c>
      <c r="E68">
        <v>8.8700000000000001E-2</v>
      </c>
      <c r="F68">
        <v>0.2949</v>
      </c>
      <c r="G68">
        <v>-0.17094000000000001</v>
      </c>
      <c r="H68" s="40">
        <v>37</v>
      </c>
      <c r="I68" s="41">
        <f t="shared" si="6"/>
        <v>69.183999999999997</v>
      </c>
      <c r="K68" s="6">
        <f t="shared" si="7"/>
        <v>2020.9722222222222</v>
      </c>
      <c r="L68" s="41">
        <f t="shared" si="5"/>
        <v>69.354939999999999</v>
      </c>
      <c r="M68" s="41">
        <f t="shared" si="8"/>
        <v>69.348058104515076</v>
      </c>
      <c r="N68" s="50">
        <f t="shared" si="9"/>
        <v>6.8818954849234615E-3</v>
      </c>
    </row>
    <row r="69" spans="1:14" x14ac:dyDescent="0.25">
      <c r="A69">
        <v>2020</v>
      </c>
      <c r="B69">
        <v>12</v>
      </c>
      <c r="C69">
        <v>22</v>
      </c>
      <c r="D69">
        <v>59205</v>
      </c>
      <c r="E69">
        <v>8.7300000000000003E-2</v>
      </c>
      <c r="F69">
        <v>0.29549999999999998</v>
      </c>
      <c r="G69">
        <v>-0.17097999999999999</v>
      </c>
      <c r="H69" s="40">
        <v>37</v>
      </c>
      <c r="I69" s="41">
        <f t="shared" si="6"/>
        <v>69.183999999999997</v>
      </c>
      <c r="K69" s="6">
        <f t="shared" si="7"/>
        <v>2020.9749999999999</v>
      </c>
      <c r="L69" s="41">
        <f t="shared" si="5"/>
        <v>69.354979999999998</v>
      </c>
      <c r="M69" s="41">
        <f t="shared" si="8"/>
        <v>69.348175406455994</v>
      </c>
      <c r="N69" s="50">
        <f t="shared" si="9"/>
        <v>6.8045935440039784E-3</v>
      </c>
    </row>
    <row r="70" spans="1:14" x14ac:dyDescent="0.25">
      <c r="A70">
        <v>2020</v>
      </c>
      <c r="B70">
        <v>12</v>
      </c>
      <c r="C70">
        <v>23</v>
      </c>
      <c r="D70">
        <v>59206</v>
      </c>
      <c r="E70">
        <v>8.5999999999999993E-2</v>
      </c>
      <c r="F70">
        <v>0.29609999999999997</v>
      </c>
      <c r="G70">
        <v>-0.17105000000000001</v>
      </c>
      <c r="H70" s="40">
        <v>37</v>
      </c>
      <c r="I70" s="41">
        <f t="shared" si="6"/>
        <v>69.183999999999997</v>
      </c>
      <c r="K70" s="6">
        <f t="shared" si="7"/>
        <v>2020.9777777777779</v>
      </c>
      <c r="L70" s="41">
        <f t="shared" si="5"/>
        <v>69.355049999999991</v>
      </c>
      <c r="M70" s="41">
        <f t="shared" si="8"/>
        <v>69.348302006721497</v>
      </c>
      <c r="N70" s="50">
        <f t="shared" si="9"/>
        <v>6.747993278494846E-3</v>
      </c>
    </row>
    <row r="71" spans="1:14" x14ac:dyDescent="0.25">
      <c r="A71">
        <v>2020</v>
      </c>
      <c r="B71">
        <v>12</v>
      </c>
      <c r="C71">
        <v>24</v>
      </c>
      <c r="D71">
        <v>59207</v>
      </c>
      <c r="E71">
        <v>8.4599999999999995E-2</v>
      </c>
      <c r="F71">
        <v>0.29670000000000002</v>
      </c>
      <c r="G71">
        <v>-0.17108999999999999</v>
      </c>
      <c r="H71" s="40">
        <v>37</v>
      </c>
      <c r="I71" s="41">
        <f t="shared" si="6"/>
        <v>69.183999999999997</v>
      </c>
      <c r="K71" s="6">
        <f t="shared" si="7"/>
        <v>2020.9805555555556</v>
      </c>
      <c r="L71" s="41">
        <f t="shared" si="5"/>
        <v>69.355090000000004</v>
      </c>
      <c r="M71" s="41">
        <f t="shared" si="8"/>
        <v>69.348437905311584</v>
      </c>
      <c r="N71" s="50">
        <f t="shared" si="9"/>
        <v>6.6520946884196519E-3</v>
      </c>
    </row>
    <row r="72" spans="1:14" x14ac:dyDescent="0.25">
      <c r="A72">
        <v>2020</v>
      </c>
      <c r="B72">
        <v>12</v>
      </c>
      <c r="C72">
        <v>25</v>
      </c>
      <c r="D72">
        <v>59208</v>
      </c>
      <c r="E72">
        <v>8.3199999999999996E-2</v>
      </c>
      <c r="F72">
        <v>0.29730000000000001</v>
      </c>
      <c r="G72">
        <v>-0.17107</v>
      </c>
      <c r="H72" s="40">
        <v>37</v>
      </c>
      <c r="I72" s="41">
        <f t="shared" si="6"/>
        <v>69.183999999999997</v>
      </c>
      <c r="K72" s="6">
        <f t="shared" si="7"/>
        <v>2020.9833333333333</v>
      </c>
      <c r="L72" s="41">
        <f t="shared" si="5"/>
        <v>69.355069999999998</v>
      </c>
      <c r="M72" s="41">
        <f t="shared" si="8"/>
        <v>69.348582148551941</v>
      </c>
      <c r="N72" s="50">
        <f t="shared" si="9"/>
        <v>6.4878514480568583E-3</v>
      </c>
    </row>
    <row r="73" spans="1:14" x14ac:dyDescent="0.25">
      <c r="A73">
        <v>2020</v>
      </c>
      <c r="B73">
        <v>12</v>
      </c>
      <c r="C73">
        <v>26</v>
      </c>
      <c r="D73">
        <v>59209</v>
      </c>
      <c r="E73">
        <v>8.1900000000000001E-2</v>
      </c>
      <c r="F73">
        <v>0.29799999999999999</v>
      </c>
      <c r="G73">
        <v>-0.17094999999999999</v>
      </c>
      <c r="H73" s="40">
        <v>37</v>
      </c>
      <c r="I73" s="41">
        <f t="shared" si="6"/>
        <v>69.183999999999997</v>
      </c>
      <c r="K73" s="6">
        <f t="shared" si="7"/>
        <v>2020.9861111111111</v>
      </c>
      <c r="L73" s="41">
        <f t="shared" si="5"/>
        <v>69.354950000000002</v>
      </c>
      <c r="M73" s="41">
        <f t="shared" si="8"/>
        <v>69.348735451698303</v>
      </c>
      <c r="N73" s="50">
        <f t="shared" si="9"/>
        <v>6.2145483016990966E-3</v>
      </c>
    </row>
    <row r="74" spans="1:14" x14ac:dyDescent="0.25">
      <c r="A74">
        <v>2020</v>
      </c>
      <c r="B74">
        <v>12</v>
      </c>
      <c r="C74">
        <v>27</v>
      </c>
      <c r="D74">
        <v>59210</v>
      </c>
      <c r="E74">
        <v>8.0600000000000005E-2</v>
      </c>
      <c r="F74">
        <v>0.29870000000000002</v>
      </c>
      <c r="G74">
        <v>-0.17069999999999999</v>
      </c>
      <c r="H74" s="40">
        <v>37</v>
      </c>
      <c r="I74" s="41">
        <f t="shared" si="6"/>
        <v>69.183999999999997</v>
      </c>
      <c r="K74" s="6">
        <f t="shared" si="7"/>
        <v>2020.9888888888888</v>
      </c>
      <c r="L74" s="41">
        <f t="shared" si="5"/>
        <v>69.354699999999994</v>
      </c>
      <c r="M74" s="41">
        <f t="shared" si="8"/>
        <v>69.348896861076355</v>
      </c>
      <c r="N74" s="50">
        <f t="shared" si="9"/>
        <v>5.8031389236390396E-3</v>
      </c>
    </row>
    <row r="75" spans="1:14" x14ac:dyDescent="0.25">
      <c r="A75">
        <v>2020</v>
      </c>
      <c r="B75">
        <v>12</v>
      </c>
      <c r="C75">
        <v>28</v>
      </c>
      <c r="D75">
        <v>59211</v>
      </c>
      <c r="E75">
        <v>7.9200000000000007E-2</v>
      </c>
      <c r="F75">
        <v>0.2994</v>
      </c>
      <c r="G75">
        <v>-0.17032</v>
      </c>
      <c r="H75" s="40">
        <v>37</v>
      </c>
      <c r="I75" s="41">
        <f t="shared" si="6"/>
        <v>69.183999999999997</v>
      </c>
      <c r="K75" s="6">
        <f t="shared" si="7"/>
        <v>2020.9916666666666</v>
      </c>
      <c r="L75" s="41">
        <f t="shared" si="5"/>
        <v>69.354320000000001</v>
      </c>
      <c r="M75" s="41">
        <f t="shared" si="8"/>
        <v>69.349066853523254</v>
      </c>
      <c r="N75" s="50">
        <f t="shared" si="9"/>
        <v>5.253146476746906E-3</v>
      </c>
    </row>
    <row r="76" spans="1:14" x14ac:dyDescent="0.25">
      <c r="A76">
        <v>2020</v>
      </c>
      <c r="B76">
        <v>12</v>
      </c>
      <c r="C76">
        <v>29</v>
      </c>
      <c r="D76">
        <v>59212</v>
      </c>
      <c r="E76">
        <v>7.7899999999999997E-2</v>
      </c>
      <c r="F76">
        <v>0.30009999999999998</v>
      </c>
      <c r="G76">
        <v>-0.16980999999999999</v>
      </c>
      <c r="H76" s="40">
        <v>37</v>
      </c>
      <c r="I76" s="41">
        <f t="shared" si="6"/>
        <v>69.183999999999997</v>
      </c>
      <c r="K76" s="6">
        <f t="shared" si="7"/>
        <v>2020.9944444444445</v>
      </c>
      <c r="L76" s="41">
        <f t="shared" si="5"/>
        <v>69.353809999999996</v>
      </c>
      <c r="M76" s="41">
        <f t="shared" si="8"/>
        <v>69.349244475364685</v>
      </c>
      <c r="N76" s="50">
        <f t="shared" si="9"/>
        <v>4.5655246353106804E-3</v>
      </c>
    </row>
    <row r="77" spans="1:14" x14ac:dyDescent="0.25">
      <c r="A77">
        <v>2020</v>
      </c>
      <c r="B77">
        <v>12</v>
      </c>
      <c r="C77">
        <v>30</v>
      </c>
      <c r="D77">
        <v>59213</v>
      </c>
      <c r="E77">
        <v>7.6600000000000001E-2</v>
      </c>
      <c r="F77">
        <v>0.3009</v>
      </c>
      <c r="G77">
        <v>-0.16922999999999999</v>
      </c>
      <c r="H77" s="40">
        <v>37</v>
      </c>
      <c r="I77" s="41">
        <f t="shared" si="6"/>
        <v>69.183999999999997</v>
      </c>
      <c r="K77" s="6">
        <f t="shared" si="7"/>
        <v>2020.9972222222223</v>
      </c>
      <c r="L77" s="41">
        <f t="shared" si="5"/>
        <v>69.353229999999996</v>
      </c>
      <c r="M77" s="41">
        <f t="shared" si="8"/>
        <v>69.349430441856384</v>
      </c>
      <c r="N77" s="50">
        <f t="shared" si="9"/>
        <v>3.7995581436121029E-3</v>
      </c>
    </row>
    <row r="78" spans="1:14" x14ac:dyDescent="0.25">
      <c r="A78">
        <v>2020</v>
      </c>
      <c r="B78">
        <v>12</v>
      </c>
      <c r="C78">
        <v>31</v>
      </c>
      <c r="D78">
        <v>59214</v>
      </c>
      <c r="E78">
        <v>7.5399999999999995E-2</v>
      </c>
      <c r="F78">
        <v>0.30159999999999998</v>
      </c>
      <c r="G78">
        <v>-0.16864000000000001</v>
      </c>
      <c r="H78" s="40">
        <v>37</v>
      </c>
      <c r="I78" s="41">
        <f t="shared" si="6"/>
        <v>69.183999999999997</v>
      </c>
      <c r="K78" s="6">
        <f t="shared" si="7"/>
        <v>2021</v>
      </c>
      <c r="L78" s="41">
        <f t="shared" si="5"/>
        <v>69.352639999999994</v>
      </c>
      <c r="M78" s="41">
        <f t="shared" si="8"/>
        <v>69.349623799324036</v>
      </c>
      <c r="N78" s="50">
        <f t="shared" si="9"/>
        <v>3.0162006759582027E-3</v>
      </c>
    </row>
    <row r="79" spans="1:14" x14ac:dyDescent="0.25">
      <c r="A79">
        <v>2021</v>
      </c>
      <c r="B79">
        <v>1</v>
      </c>
      <c r="C79">
        <v>1</v>
      </c>
      <c r="D79">
        <v>59215</v>
      </c>
      <c r="E79">
        <v>7.4099999999999999E-2</v>
      </c>
      <c r="F79">
        <v>0.3024</v>
      </c>
      <c r="G79">
        <v>-0.16811000000000001</v>
      </c>
      <c r="H79" s="40">
        <v>37</v>
      </c>
      <c r="I79" s="41">
        <f t="shared" si="6"/>
        <v>69.183999999999997</v>
      </c>
      <c r="K79" s="6">
        <f t="shared" si="7"/>
        <v>2021</v>
      </c>
      <c r="L79" s="41">
        <f t="shared" si="5"/>
        <v>69.352109999999996</v>
      </c>
      <c r="M79" s="41">
        <f t="shared" si="8"/>
        <v>69.34982430934906</v>
      </c>
      <c r="N79" s="50">
        <f t="shared" si="9"/>
        <v>2.2856906509360897E-3</v>
      </c>
    </row>
    <row r="80" spans="1:14" x14ac:dyDescent="0.25">
      <c r="A80">
        <v>2021</v>
      </c>
      <c r="B80">
        <v>1</v>
      </c>
      <c r="C80">
        <v>2</v>
      </c>
      <c r="D80">
        <v>59216</v>
      </c>
      <c r="E80">
        <v>7.2800000000000004E-2</v>
      </c>
      <c r="F80">
        <v>0.30320000000000003</v>
      </c>
      <c r="G80">
        <v>-0.16772999999999999</v>
      </c>
      <c r="H80" s="40">
        <v>37</v>
      </c>
      <c r="I80" s="41">
        <f t="shared" si="6"/>
        <v>69.183999999999997</v>
      </c>
      <c r="K80" s="6">
        <f t="shared" si="7"/>
        <v>2021.0027777777777</v>
      </c>
      <c r="L80" s="41">
        <f t="shared" si="5"/>
        <v>69.351730000000003</v>
      </c>
      <c r="M80" s="41">
        <f t="shared" si="8"/>
        <v>69.350032687187195</v>
      </c>
      <c r="N80" s="50">
        <f t="shared" si="9"/>
        <v>1.6973128128086046E-3</v>
      </c>
    </row>
    <row r="81" spans="1:14" x14ac:dyDescent="0.25">
      <c r="A81">
        <v>2021</v>
      </c>
      <c r="B81">
        <v>1</v>
      </c>
      <c r="C81">
        <v>3</v>
      </c>
      <c r="D81">
        <v>59217</v>
      </c>
      <c r="E81">
        <v>7.1599999999999997E-2</v>
      </c>
      <c r="F81">
        <v>0.30399999999999999</v>
      </c>
      <c r="G81">
        <v>-0.16755999999999999</v>
      </c>
      <c r="H81" s="40">
        <v>37</v>
      </c>
      <c r="I81" s="41">
        <f t="shared" si="6"/>
        <v>69.183999999999997</v>
      </c>
      <c r="K81" s="6">
        <f t="shared" si="7"/>
        <v>2021.0055555555555</v>
      </c>
      <c r="L81" s="41">
        <f t="shared" si="5"/>
        <v>69.351559999999992</v>
      </c>
      <c r="M81" s="41">
        <f t="shared" si="8"/>
        <v>69.350247740745544</v>
      </c>
      <c r="N81" s="50">
        <f t="shared" si="9"/>
        <v>1.3122592544476674E-3</v>
      </c>
    </row>
    <row r="82" spans="1:14" x14ac:dyDescent="0.25">
      <c r="A82">
        <v>2021</v>
      </c>
      <c r="B82">
        <v>1</v>
      </c>
      <c r="C82">
        <v>4</v>
      </c>
      <c r="D82">
        <v>59218</v>
      </c>
      <c r="E82">
        <v>7.0400000000000004E-2</v>
      </c>
      <c r="F82">
        <v>0.3049</v>
      </c>
      <c r="G82">
        <v>-0.16761999999999999</v>
      </c>
      <c r="H82" s="40">
        <v>37</v>
      </c>
      <c r="I82" s="41">
        <f t="shared" si="6"/>
        <v>69.183999999999997</v>
      </c>
      <c r="K82" s="6">
        <f t="shared" si="7"/>
        <v>2021.0083333333334</v>
      </c>
      <c r="L82" s="41">
        <f t="shared" si="5"/>
        <v>69.351619999999997</v>
      </c>
      <c r="M82" s="41">
        <f t="shared" si="8"/>
        <v>69.350469708442688</v>
      </c>
      <c r="N82" s="50">
        <f t="shared" si="9"/>
        <v>1.1502915573089467E-3</v>
      </c>
    </row>
    <row r="83" spans="1:14" x14ac:dyDescent="0.25">
      <c r="A83">
        <v>2021</v>
      </c>
      <c r="B83">
        <v>1</v>
      </c>
      <c r="C83">
        <v>5</v>
      </c>
      <c r="D83">
        <v>59219</v>
      </c>
      <c r="E83">
        <v>6.9099999999999995E-2</v>
      </c>
      <c r="F83">
        <v>0.30580000000000002</v>
      </c>
      <c r="G83">
        <v>-0.16789999999999999</v>
      </c>
      <c r="H83" s="40">
        <v>37</v>
      </c>
      <c r="I83" s="41">
        <f t="shared" si="6"/>
        <v>69.183999999999997</v>
      </c>
      <c r="K83" s="6">
        <f t="shared" si="7"/>
        <v>2021.0111111111112</v>
      </c>
      <c r="L83" s="41">
        <f t="shared" si="5"/>
        <v>69.351900000000001</v>
      </c>
      <c r="M83" s="41">
        <f t="shared" si="8"/>
        <v>69.350698828697205</v>
      </c>
      <c r="N83" s="50">
        <f t="shared" si="9"/>
        <v>1.2011713027959559E-3</v>
      </c>
    </row>
    <row r="84" spans="1:14" x14ac:dyDescent="0.25">
      <c r="A84">
        <v>2021</v>
      </c>
      <c r="B84">
        <v>1</v>
      </c>
      <c r="C84">
        <v>6</v>
      </c>
      <c r="D84">
        <v>59220</v>
      </c>
      <c r="E84">
        <v>6.8000000000000005E-2</v>
      </c>
      <c r="F84">
        <v>0.30669999999999997</v>
      </c>
      <c r="G84">
        <v>-0.16833000000000001</v>
      </c>
      <c r="H84" s="40">
        <v>37</v>
      </c>
      <c r="I84" s="41">
        <f t="shared" si="6"/>
        <v>69.183999999999997</v>
      </c>
      <c r="K84" s="6">
        <f t="shared" si="7"/>
        <v>2021.0138888888889</v>
      </c>
      <c r="L84" s="41">
        <f t="shared" si="5"/>
        <v>69.352329999999995</v>
      </c>
      <c r="M84" s="41">
        <f t="shared" si="8"/>
        <v>69.350934863090515</v>
      </c>
      <c r="N84" s="50">
        <f t="shared" si="9"/>
        <v>1.3951369094797883E-3</v>
      </c>
    </row>
    <row r="85" spans="1:14" x14ac:dyDescent="0.25">
      <c r="A85">
        <v>2021</v>
      </c>
      <c r="B85">
        <v>1</v>
      </c>
      <c r="C85">
        <v>7</v>
      </c>
      <c r="D85">
        <v>59221</v>
      </c>
      <c r="E85">
        <v>6.6799999999999998E-2</v>
      </c>
      <c r="F85">
        <v>0.30759999999999998</v>
      </c>
      <c r="G85">
        <v>-0.16882</v>
      </c>
      <c r="H85" s="40">
        <v>37</v>
      </c>
      <c r="I85" s="41">
        <f t="shared" si="6"/>
        <v>69.183999999999997</v>
      </c>
      <c r="K85" s="6">
        <f t="shared" si="7"/>
        <v>2021.0166666666667</v>
      </c>
      <c r="L85" s="41">
        <f t="shared" si="5"/>
        <v>69.352819999999994</v>
      </c>
      <c r="M85" s="41">
        <f t="shared" si="8"/>
        <v>69.351176619529724</v>
      </c>
      <c r="N85" s="50">
        <f t="shared" si="9"/>
        <v>1.6433804702700172E-3</v>
      </c>
    </row>
    <row r="86" spans="1:14" x14ac:dyDescent="0.25">
      <c r="A86">
        <v>2021</v>
      </c>
      <c r="B86">
        <v>1</v>
      </c>
      <c r="C86">
        <v>8</v>
      </c>
      <c r="D86">
        <v>59222</v>
      </c>
      <c r="E86">
        <v>6.5600000000000006E-2</v>
      </c>
      <c r="F86">
        <v>0.3085</v>
      </c>
      <c r="G86">
        <v>-0.16927</v>
      </c>
      <c r="H86" s="40">
        <v>37</v>
      </c>
      <c r="I86" s="41">
        <f t="shared" si="6"/>
        <v>69.183999999999997</v>
      </c>
      <c r="K86" s="6">
        <f t="shared" si="7"/>
        <v>2021.0194444444444</v>
      </c>
      <c r="L86" s="41">
        <f t="shared" si="5"/>
        <v>69.353269999999995</v>
      </c>
      <c r="M86" s="41">
        <f t="shared" si="8"/>
        <v>69.35142457485199</v>
      </c>
      <c r="N86" s="50">
        <f t="shared" si="9"/>
        <v>1.8454251480051198E-3</v>
      </c>
    </row>
    <row r="87" spans="1:14" x14ac:dyDescent="0.25">
      <c r="A87">
        <v>2021</v>
      </c>
      <c r="B87">
        <v>1</v>
      </c>
      <c r="C87">
        <v>9</v>
      </c>
      <c r="D87">
        <v>59223</v>
      </c>
      <c r="E87">
        <v>6.4500000000000002E-2</v>
      </c>
      <c r="F87">
        <v>0.3095</v>
      </c>
      <c r="G87">
        <v>-0.16955999999999999</v>
      </c>
      <c r="H87" s="40">
        <v>37</v>
      </c>
      <c r="I87" s="41">
        <f t="shared" si="6"/>
        <v>69.183999999999997</v>
      </c>
      <c r="K87" s="6">
        <f t="shared" si="7"/>
        <v>2021.0222222222221</v>
      </c>
      <c r="L87" s="41">
        <f t="shared" si="5"/>
        <v>69.353560000000002</v>
      </c>
      <c r="M87" s="41">
        <f t="shared" si="8"/>
        <v>69.351678967475891</v>
      </c>
      <c r="N87" s="50">
        <f t="shared" si="9"/>
        <v>1.8810325241105375E-3</v>
      </c>
    </row>
    <row r="88" spans="1:14" x14ac:dyDescent="0.25">
      <c r="A88">
        <v>2021</v>
      </c>
      <c r="B88">
        <v>1</v>
      </c>
      <c r="C88">
        <v>10</v>
      </c>
      <c r="D88">
        <v>59224</v>
      </c>
      <c r="E88">
        <v>6.3299999999999995E-2</v>
      </c>
      <c r="F88">
        <v>0.31040000000000001</v>
      </c>
      <c r="G88">
        <v>-0.16964000000000001</v>
      </c>
      <c r="H88" s="40">
        <v>37</v>
      </c>
      <c r="I88" s="41">
        <f t="shared" si="6"/>
        <v>69.183999999999997</v>
      </c>
      <c r="K88" s="6">
        <f t="shared" si="7"/>
        <v>2021.0250000000001</v>
      </c>
      <c r="L88" s="41">
        <f t="shared" si="5"/>
        <v>69.353639999999999</v>
      </c>
      <c r="M88" s="41">
        <f t="shared" si="8"/>
        <v>69.351938605308533</v>
      </c>
      <c r="N88" s="50">
        <f t="shared" si="9"/>
        <v>1.7013946914659073E-3</v>
      </c>
    </row>
    <row r="89" spans="1:14" x14ac:dyDescent="0.25">
      <c r="A89">
        <v>2021</v>
      </c>
      <c r="B89">
        <v>1</v>
      </c>
      <c r="C89">
        <v>11</v>
      </c>
      <c r="D89">
        <v>59225</v>
      </c>
      <c r="E89">
        <v>6.2199999999999998E-2</v>
      </c>
      <c r="F89">
        <v>0.31140000000000001</v>
      </c>
      <c r="G89">
        <v>-0.16952</v>
      </c>
      <c r="H89" s="40">
        <v>37</v>
      </c>
      <c r="I89" s="41">
        <f t="shared" si="6"/>
        <v>69.183999999999997</v>
      </c>
      <c r="K89" s="6">
        <f t="shared" si="7"/>
        <v>2021.0277777777778</v>
      </c>
      <c r="L89" s="41">
        <f t="shared" si="5"/>
        <v>69.353520000000003</v>
      </c>
      <c r="M89" s="41">
        <f t="shared" si="8"/>
        <v>69.352204918861389</v>
      </c>
      <c r="N89" s="50">
        <f t="shared" si="9"/>
        <v>1.3150811386140049E-3</v>
      </c>
    </row>
    <row r="90" spans="1:14" x14ac:dyDescent="0.25">
      <c r="A90">
        <v>2021</v>
      </c>
      <c r="B90">
        <v>1</v>
      </c>
      <c r="C90">
        <v>12</v>
      </c>
      <c r="D90">
        <v>59226</v>
      </c>
      <c r="E90">
        <v>6.1100000000000002E-2</v>
      </c>
      <c r="F90">
        <v>0.31240000000000001</v>
      </c>
      <c r="G90">
        <v>-0.16925000000000001</v>
      </c>
      <c r="H90" s="40">
        <v>37</v>
      </c>
      <c r="I90" s="41">
        <f t="shared" si="6"/>
        <v>69.183999999999997</v>
      </c>
      <c r="K90" s="6">
        <f t="shared" si="7"/>
        <v>2021.0305555555556</v>
      </c>
      <c r="L90" s="41">
        <f t="shared" si="5"/>
        <v>69.353250000000003</v>
      </c>
      <c r="M90" s="41">
        <f t="shared" si="8"/>
        <v>69.352476477622986</v>
      </c>
      <c r="N90" s="50">
        <f t="shared" si="9"/>
        <v>7.7352237701688864E-4</v>
      </c>
    </row>
    <row r="91" spans="1:14" x14ac:dyDescent="0.25">
      <c r="A91">
        <v>2021</v>
      </c>
      <c r="B91">
        <v>1</v>
      </c>
      <c r="C91">
        <v>13</v>
      </c>
      <c r="D91">
        <v>59227</v>
      </c>
      <c r="E91">
        <v>6.0100000000000001E-2</v>
      </c>
      <c r="F91">
        <v>0.31340000000000001</v>
      </c>
      <c r="G91">
        <v>-0.16891999999999999</v>
      </c>
      <c r="H91" s="40">
        <v>37</v>
      </c>
      <c r="I91" s="41">
        <f t="shared" si="6"/>
        <v>69.183999999999997</v>
      </c>
      <c r="K91" s="6">
        <f t="shared" si="7"/>
        <v>2021.0333333333333</v>
      </c>
      <c r="L91" s="41">
        <f t="shared" si="5"/>
        <v>69.352919999999997</v>
      </c>
      <c r="M91" s="41">
        <f t="shared" si="8"/>
        <v>69.352752804756165</v>
      </c>
      <c r="N91" s="50">
        <f t="shared" si="9"/>
        <v>1.6719524383290718E-4</v>
      </c>
    </row>
    <row r="92" spans="1:14" x14ac:dyDescent="0.25">
      <c r="A92">
        <v>2021</v>
      </c>
      <c r="B92">
        <v>1</v>
      </c>
      <c r="C92">
        <v>14</v>
      </c>
      <c r="D92">
        <v>59228</v>
      </c>
      <c r="E92">
        <v>5.8999999999999997E-2</v>
      </c>
      <c r="F92">
        <v>0.3145</v>
      </c>
      <c r="G92">
        <v>-0.16863</v>
      </c>
      <c r="H92" s="40">
        <v>37</v>
      </c>
      <c r="I92" s="41">
        <f t="shared" si="6"/>
        <v>69.183999999999997</v>
      </c>
      <c r="K92" s="6">
        <f t="shared" si="7"/>
        <v>2021.036111111111</v>
      </c>
      <c r="L92" s="41">
        <f t="shared" si="5"/>
        <v>69.352629999999991</v>
      </c>
      <c r="M92" s="41">
        <f t="shared" si="8"/>
        <v>69.353034377098083</v>
      </c>
      <c r="N92" s="50">
        <f t="shared" si="9"/>
        <v>-4.0437709809282296E-4</v>
      </c>
    </row>
    <row r="93" spans="1:14" x14ac:dyDescent="0.25">
      <c r="A93">
        <v>2021</v>
      </c>
      <c r="B93">
        <v>1</v>
      </c>
      <c r="C93">
        <v>15</v>
      </c>
      <c r="D93">
        <v>59229</v>
      </c>
      <c r="E93">
        <v>5.8000000000000003E-2</v>
      </c>
      <c r="F93">
        <v>0.3155</v>
      </c>
      <c r="G93">
        <v>-0.16847000000000001</v>
      </c>
      <c r="H93" s="40">
        <v>37</v>
      </c>
      <c r="I93" s="41">
        <f t="shared" si="6"/>
        <v>69.183999999999997</v>
      </c>
      <c r="K93" s="6">
        <f t="shared" si="7"/>
        <v>2021.0388888888888</v>
      </c>
      <c r="L93" s="41">
        <f t="shared" si="5"/>
        <v>69.352469999999997</v>
      </c>
      <c r="M93" s="41">
        <f t="shared" si="8"/>
        <v>69.353320956230164</v>
      </c>
      <c r="N93" s="50">
        <f t="shared" si="9"/>
        <v>-8.5095623016684385E-4</v>
      </c>
    </row>
    <row r="94" spans="1:14" x14ac:dyDescent="0.25">
      <c r="A94">
        <v>2021</v>
      </c>
      <c r="B94">
        <v>1</v>
      </c>
      <c r="C94">
        <v>16</v>
      </c>
      <c r="D94">
        <v>59230</v>
      </c>
      <c r="E94">
        <v>5.7000000000000002E-2</v>
      </c>
      <c r="F94">
        <v>0.31659999999999999</v>
      </c>
      <c r="G94">
        <v>-0.16844000000000001</v>
      </c>
      <c r="H94" s="40">
        <v>37</v>
      </c>
      <c r="I94" s="41">
        <f t="shared" si="6"/>
        <v>69.183999999999997</v>
      </c>
      <c r="K94" s="6">
        <f t="shared" si="7"/>
        <v>2021.0416666666667</v>
      </c>
      <c r="L94" s="41">
        <f t="shared" si="5"/>
        <v>69.352440000000001</v>
      </c>
      <c r="M94" s="41">
        <f t="shared" si="8"/>
        <v>69.353613257408142</v>
      </c>
      <c r="N94" s="50">
        <f t="shared" si="9"/>
        <v>-1.173257408140671E-3</v>
      </c>
    </row>
    <row r="95" spans="1:14" x14ac:dyDescent="0.25">
      <c r="A95">
        <v>2021</v>
      </c>
      <c r="B95">
        <v>1</v>
      </c>
      <c r="C95">
        <v>17</v>
      </c>
      <c r="D95">
        <v>59231</v>
      </c>
      <c r="E95">
        <v>5.6000000000000001E-2</v>
      </c>
      <c r="F95">
        <v>0.31769999999999998</v>
      </c>
      <c r="G95">
        <v>-0.16855000000000001</v>
      </c>
      <c r="H95" s="40">
        <v>37</v>
      </c>
      <c r="I95" s="41">
        <f t="shared" si="6"/>
        <v>69.183999999999997</v>
      </c>
      <c r="K95" s="6">
        <f t="shared" si="7"/>
        <v>2021.0444444444445</v>
      </c>
      <c r="L95" s="41">
        <f t="shared" si="5"/>
        <v>69.352549999999994</v>
      </c>
      <c r="M95" s="41">
        <f t="shared" si="8"/>
        <v>69.353909373283386</v>
      </c>
      <c r="N95" s="50">
        <f t="shared" si="9"/>
        <v>-1.3593732833925287E-3</v>
      </c>
    </row>
    <row r="96" spans="1:14" x14ac:dyDescent="0.25">
      <c r="A96">
        <v>2021</v>
      </c>
      <c r="B96">
        <v>1</v>
      </c>
      <c r="C96">
        <v>18</v>
      </c>
      <c r="D96">
        <v>59232</v>
      </c>
      <c r="E96">
        <v>5.5E-2</v>
      </c>
      <c r="F96">
        <v>0.31879999999999997</v>
      </c>
      <c r="G96">
        <v>-0.16877</v>
      </c>
      <c r="H96" s="40">
        <v>37</v>
      </c>
      <c r="I96" s="41">
        <f t="shared" si="6"/>
        <v>69.183999999999997</v>
      </c>
      <c r="K96" s="6">
        <f t="shared" si="7"/>
        <v>2021.0472222222222</v>
      </c>
      <c r="L96" s="41">
        <f t="shared" si="5"/>
        <v>69.352769999999992</v>
      </c>
      <c r="M96" s="41">
        <f t="shared" si="8"/>
        <v>69.354210734367371</v>
      </c>
      <c r="N96" s="50">
        <f t="shared" si="9"/>
        <v>-1.440734367378127E-3</v>
      </c>
    </row>
    <row r="97" spans="1:14" x14ac:dyDescent="0.25">
      <c r="A97">
        <v>2021</v>
      </c>
      <c r="B97">
        <v>1</v>
      </c>
      <c r="C97">
        <v>19</v>
      </c>
      <c r="D97">
        <v>59233</v>
      </c>
      <c r="E97">
        <v>5.3999999999999999E-2</v>
      </c>
      <c r="F97">
        <v>0.32</v>
      </c>
      <c r="G97">
        <v>-0.16903000000000001</v>
      </c>
      <c r="H97" s="40">
        <v>37</v>
      </c>
      <c r="I97" s="41">
        <f t="shared" si="6"/>
        <v>69.183999999999997</v>
      </c>
      <c r="K97" s="6">
        <f t="shared" si="7"/>
        <v>2021.05</v>
      </c>
      <c r="L97" s="41">
        <f t="shared" si="5"/>
        <v>69.353030000000004</v>
      </c>
      <c r="M97" s="41">
        <f t="shared" si="8"/>
        <v>69.354515910148621</v>
      </c>
      <c r="N97" s="50">
        <f t="shared" si="9"/>
        <v>-1.4859101486166537E-3</v>
      </c>
    </row>
    <row r="98" spans="1:14" x14ac:dyDescent="0.25">
      <c r="A98">
        <v>2021</v>
      </c>
      <c r="B98">
        <v>1</v>
      </c>
      <c r="C98">
        <v>20</v>
      </c>
      <c r="D98">
        <v>59234</v>
      </c>
      <c r="E98">
        <v>5.3100000000000001E-2</v>
      </c>
      <c r="F98">
        <v>0.3211</v>
      </c>
      <c r="G98">
        <v>-0.16930000000000001</v>
      </c>
      <c r="H98" s="40">
        <v>37</v>
      </c>
      <c r="I98" s="41">
        <f t="shared" si="6"/>
        <v>69.183999999999997</v>
      </c>
      <c r="K98" s="6">
        <f t="shared" si="7"/>
        <v>2021.0527777777777</v>
      </c>
      <c r="L98" s="41">
        <f t="shared" si="5"/>
        <v>69.353300000000004</v>
      </c>
      <c r="M98" s="41">
        <f t="shared" si="8"/>
        <v>69.354825377464294</v>
      </c>
      <c r="N98" s="50">
        <f t="shared" si="9"/>
        <v>-1.5253774642900453E-3</v>
      </c>
    </row>
    <row r="99" spans="1:14" x14ac:dyDescent="0.25">
      <c r="A99">
        <v>2021</v>
      </c>
      <c r="B99">
        <v>1</v>
      </c>
      <c r="C99">
        <v>21</v>
      </c>
      <c r="D99">
        <v>59235</v>
      </c>
      <c r="E99">
        <v>5.2200000000000003E-2</v>
      </c>
      <c r="F99">
        <v>0.32229999999999998</v>
      </c>
      <c r="G99">
        <v>-0.16950999999999999</v>
      </c>
      <c r="H99" s="40">
        <v>37</v>
      </c>
      <c r="I99" s="41">
        <f t="shared" si="6"/>
        <v>69.183999999999997</v>
      </c>
      <c r="K99" s="6">
        <f t="shared" si="7"/>
        <v>2021.0555555555557</v>
      </c>
      <c r="L99" s="41">
        <f t="shared" si="5"/>
        <v>69.35351</v>
      </c>
      <c r="M99" s="41">
        <f t="shared" si="8"/>
        <v>69.355138897895813</v>
      </c>
      <c r="N99" s="50">
        <f t="shared" si="9"/>
        <v>-1.6288978958129974E-3</v>
      </c>
    </row>
    <row r="100" spans="1:14" x14ac:dyDescent="0.25">
      <c r="A100">
        <v>2021</v>
      </c>
      <c r="B100">
        <v>1</v>
      </c>
      <c r="C100">
        <v>22</v>
      </c>
      <c r="D100">
        <v>59236</v>
      </c>
      <c r="E100">
        <v>5.1299999999999998E-2</v>
      </c>
      <c r="F100">
        <v>0.32340000000000002</v>
      </c>
      <c r="G100">
        <v>-0.16963</v>
      </c>
      <c r="H100" s="40">
        <v>37</v>
      </c>
      <c r="I100" s="41">
        <f t="shared" si="6"/>
        <v>69.183999999999997</v>
      </c>
      <c r="K100" s="6">
        <f t="shared" si="7"/>
        <v>2021.0583333333334</v>
      </c>
      <c r="L100" s="41">
        <f t="shared" si="5"/>
        <v>69.353629999999995</v>
      </c>
      <c r="M100" s="41">
        <f t="shared" si="8"/>
        <v>69.355455756187439</v>
      </c>
      <c r="N100" s="50">
        <f t="shared" si="9"/>
        <v>-1.8257561874435169E-3</v>
      </c>
    </row>
    <row r="101" spans="1:14" x14ac:dyDescent="0.25">
      <c r="A101">
        <v>2021</v>
      </c>
      <c r="B101">
        <v>1</v>
      </c>
      <c r="C101">
        <v>23</v>
      </c>
      <c r="D101">
        <v>59237</v>
      </c>
      <c r="E101">
        <v>5.04E-2</v>
      </c>
      <c r="F101">
        <v>0.3246</v>
      </c>
      <c r="G101">
        <v>-0.16963</v>
      </c>
      <c r="H101" s="40">
        <v>37</v>
      </c>
      <c r="I101" s="41">
        <f t="shared" si="6"/>
        <v>69.183999999999997</v>
      </c>
      <c r="K101" s="6">
        <f t="shared" si="7"/>
        <v>2021.0611111111111</v>
      </c>
      <c r="L101" s="41">
        <f t="shared" si="5"/>
        <v>69.353629999999995</v>
      </c>
      <c r="M101" s="41">
        <f t="shared" si="8"/>
        <v>69.355777144432068</v>
      </c>
      <c r="N101" s="50">
        <f t="shared" si="9"/>
        <v>-2.1471444320724231E-3</v>
      </c>
    </row>
    <row r="102" spans="1:14" x14ac:dyDescent="0.25">
      <c r="A102">
        <v>2021</v>
      </c>
      <c r="B102">
        <v>1</v>
      </c>
      <c r="C102">
        <v>24</v>
      </c>
      <c r="D102">
        <v>59238</v>
      </c>
      <c r="E102">
        <v>4.9599999999999998E-2</v>
      </c>
      <c r="F102">
        <v>0.32579999999999998</v>
      </c>
      <c r="G102">
        <v>-0.16950000000000001</v>
      </c>
      <c r="H102" s="40">
        <v>37</v>
      </c>
      <c r="I102" s="41">
        <f t="shared" si="6"/>
        <v>69.183999999999997</v>
      </c>
      <c r="K102" s="6">
        <f t="shared" si="7"/>
        <v>2021.0638888888889</v>
      </c>
      <c r="L102" s="41">
        <f t="shared" si="5"/>
        <v>69.353499999999997</v>
      </c>
      <c r="M102" s="41">
        <f t="shared" si="8"/>
        <v>69.356101870536804</v>
      </c>
      <c r="N102" s="50">
        <f t="shared" si="9"/>
        <v>-2.6018705368073825E-3</v>
      </c>
    </row>
    <row r="103" spans="1:14" x14ac:dyDescent="0.25">
      <c r="A103">
        <v>2021</v>
      </c>
      <c r="B103">
        <v>1</v>
      </c>
      <c r="C103">
        <v>25</v>
      </c>
      <c r="D103">
        <v>59239</v>
      </c>
      <c r="E103">
        <v>4.8800000000000003E-2</v>
      </c>
      <c r="F103">
        <v>0.3271</v>
      </c>
      <c r="G103">
        <v>-0.16924</v>
      </c>
      <c r="H103" s="40">
        <v>37</v>
      </c>
      <c r="I103" s="41">
        <f t="shared" si="6"/>
        <v>69.183999999999997</v>
      </c>
      <c r="K103" s="6">
        <f t="shared" si="7"/>
        <v>2021.0666666666666</v>
      </c>
      <c r="L103" s="41">
        <f t="shared" si="5"/>
        <v>69.35324</v>
      </c>
      <c r="M103" s="41">
        <f t="shared" si="8"/>
        <v>69.356429934501648</v>
      </c>
      <c r="N103" s="50">
        <f t="shared" si="9"/>
        <v>-3.1899345016483949E-3</v>
      </c>
    </row>
    <row r="104" spans="1:14" x14ac:dyDescent="0.25">
      <c r="A104">
        <v>2021</v>
      </c>
      <c r="B104">
        <v>1</v>
      </c>
      <c r="C104">
        <v>26</v>
      </c>
      <c r="D104">
        <v>59240</v>
      </c>
      <c r="E104">
        <v>4.8000000000000001E-2</v>
      </c>
      <c r="F104">
        <v>0.32829999999999998</v>
      </c>
      <c r="G104">
        <v>-0.16889999999999999</v>
      </c>
      <c r="H104" s="40">
        <v>37</v>
      </c>
      <c r="I104" s="41">
        <f t="shared" si="6"/>
        <v>69.183999999999997</v>
      </c>
      <c r="K104" s="6">
        <f t="shared" si="7"/>
        <v>2021.0694444444443</v>
      </c>
      <c r="L104" s="41">
        <f t="shared" si="5"/>
        <v>69.352899999999991</v>
      </c>
      <c r="M104" s="41">
        <f t="shared" si="8"/>
        <v>69.356760859489441</v>
      </c>
      <c r="N104" s="50">
        <f t="shared" si="9"/>
        <v>-3.8608594894498083E-3</v>
      </c>
    </row>
    <row r="105" spans="1:14" x14ac:dyDescent="0.25">
      <c r="A105">
        <v>2021</v>
      </c>
      <c r="B105">
        <v>1</v>
      </c>
      <c r="C105">
        <v>27</v>
      </c>
      <c r="D105">
        <v>59241</v>
      </c>
      <c r="E105">
        <v>4.7199999999999999E-2</v>
      </c>
      <c r="F105">
        <v>0.32950000000000002</v>
      </c>
      <c r="G105">
        <v>-0.16854</v>
      </c>
      <c r="H105" s="40">
        <v>37</v>
      </c>
      <c r="I105" s="41">
        <f t="shared" si="6"/>
        <v>69.183999999999997</v>
      </c>
      <c r="K105" s="6">
        <f t="shared" si="7"/>
        <v>2021.0722222222223</v>
      </c>
      <c r="L105" s="41">
        <f t="shared" si="5"/>
        <v>69.352539999999991</v>
      </c>
      <c r="M105" s="41">
        <f t="shared" si="8"/>
        <v>69.3570955991745</v>
      </c>
      <c r="N105" s="50">
        <f t="shared" si="9"/>
        <v>-4.5555991745089841E-3</v>
      </c>
    </row>
    <row r="106" spans="1:14" x14ac:dyDescent="0.25">
      <c r="A106">
        <v>2021</v>
      </c>
      <c r="B106">
        <v>1</v>
      </c>
      <c r="C106">
        <v>28</v>
      </c>
      <c r="D106">
        <v>59242</v>
      </c>
      <c r="E106">
        <v>4.6399999999999997E-2</v>
      </c>
      <c r="F106">
        <v>0.33079999999999998</v>
      </c>
      <c r="G106">
        <v>-0.16822000000000001</v>
      </c>
      <c r="H106" s="40">
        <v>37</v>
      </c>
      <c r="I106" s="41">
        <f t="shared" si="6"/>
        <v>69.183999999999997</v>
      </c>
      <c r="K106" s="6">
        <f t="shared" si="7"/>
        <v>2021.075</v>
      </c>
      <c r="L106" s="41">
        <f t="shared" si="5"/>
        <v>69.352220000000003</v>
      </c>
      <c r="M106" s="41">
        <f t="shared" si="8"/>
        <v>69.357433199882507</v>
      </c>
      <c r="N106" s="50">
        <f t="shared" si="9"/>
        <v>-5.2131998825046821E-3</v>
      </c>
    </row>
    <row r="107" spans="1:14" x14ac:dyDescent="0.25">
      <c r="A107">
        <v>2021</v>
      </c>
      <c r="B107">
        <v>1</v>
      </c>
      <c r="C107">
        <v>29</v>
      </c>
      <c r="D107">
        <v>59243</v>
      </c>
      <c r="E107">
        <v>4.5699999999999998E-2</v>
      </c>
      <c r="F107">
        <v>0.33210000000000001</v>
      </c>
      <c r="G107">
        <v>-0.16803999999999999</v>
      </c>
      <c r="H107" s="40">
        <v>37</v>
      </c>
      <c r="I107" s="41">
        <f t="shared" si="6"/>
        <v>69.183999999999997</v>
      </c>
      <c r="K107" s="6">
        <f t="shared" si="7"/>
        <v>2021.0777777777778</v>
      </c>
      <c r="L107" s="41">
        <f t="shared" si="5"/>
        <v>69.352040000000002</v>
      </c>
      <c r="M107" s="41">
        <f t="shared" si="8"/>
        <v>69.357773184776306</v>
      </c>
      <c r="N107" s="50">
        <f t="shared" si="9"/>
        <v>-5.7331847763038013E-3</v>
      </c>
    </row>
    <row r="108" spans="1:14" x14ac:dyDescent="0.25">
      <c r="A108">
        <v>2021</v>
      </c>
      <c r="B108">
        <v>1</v>
      </c>
      <c r="C108">
        <v>30</v>
      </c>
      <c r="D108">
        <v>59244</v>
      </c>
      <c r="E108">
        <v>4.4999999999999998E-2</v>
      </c>
      <c r="F108">
        <v>0.33339999999999997</v>
      </c>
      <c r="G108">
        <v>-0.16807</v>
      </c>
      <c r="H108" s="40">
        <v>37</v>
      </c>
      <c r="I108" s="41">
        <f t="shared" si="6"/>
        <v>69.183999999999997</v>
      </c>
      <c r="K108" s="6">
        <f t="shared" si="7"/>
        <v>2021.0805555555555</v>
      </c>
      <c r="L108" s="41">
        <f t="shared" si="5"/>
        <v>69.352069999999998</v>
      </c>
      <c r="M108" s="41">
        <f t="shared" si="8"/>
        <v>69.358116030693054</v>
      </c>
      <c r="N108" s="50">
        <f t="shared" si="9"/>
        <v>-6.0460306930565366E-3</v>
      </c>
    </row>
    <row r="109" spans="1:14" x14ac:dyDescent="0.25">
      <c r="A109">
        <v>2021</v>
      </c>
      <c r="B109">
        <v>1</v>
      </c>
      <c r="C109">
        <v>31</v>
      </c>
      <c r="D109">
        <v>59245</v>
      </c>
      <c r="E109">
        <v>4.4299999999999999E-2</v>
      </c>
      <c r="F109">
        <v>0.3347</v>
      </c>
      <c r="G109">
        <v>-0.16835</v>
      </c>
      <c r="H109" s="40">
        <v>37</v>
      </c>
      <c r="I109" s="41">
        <f t="shared" si="6"/>
        <v>69.183999999999997</v>
      </c>
      <c r="K109" s="6">
        <f t="shared" si="7"/>
        <v>2021.0833333333333</v>
      </c>
      <c r="L109" s="41">
        <f t="shared" si="5"/>
        <v>69.352350000000001</v>
      </c>
      <c r="M109" s="41">
        <f t="shared" si="8"/>
        <v>69.358461260795593</v>
      </c>
      <c r="N109" s="50">
        <f t="shared" si="9"/>
        <v>-6.1112607955919884E-3</v>
      </c>
    </row>
    <row r="110" spans="1:14" x14ac:dyDescent="0.25">
      <c r="A110">
        <v>2021</v>
      </c>
      <c r="B110">
        <v>2</v>
      </c>
      <c r="C110">
        <v>1</v>
      </c>
      <c r="D110">
        <v>59246</v>
      </c>
      <c r="E110">
        <v>4.3700000000000003E-2</v>
      </c>
      <c r="F110">
        <v>0.33600000000000002</v>
      </c>
      <c r="G110">
        <v>-0.16875999999999999</v>
      </c>
      <c r="H110" s="40">
        <v>37</v>
      </c>
      <c r="I110" s="41">
        <f t="shared" si="6"/>
        <v>69.183999999999997</v>
      </c>
      <c r="K110" s="6">
        <f t="shared" si="7"/>
        <v>2021.0833333333333</v>
      </c>
      <c r="L110" s="41">
        <f t="shared" si="5"/>
        <v>69.352760000000004</v>
      </c>
      <c r="M110" s="41">
        <f t="shared" si="8"/>
        <v>69.358809113502502</v>
      </c>
      <c r="N110" s="50">
        <f t="shared" si="9"/>
        <v>-6.0491135024989262E-3</v>
      </c>
    </row>
    <row r="111" spans="1:14" x14ac:dyDescent="0.25">
      <c r="A111">
        <v>2021</v>
      </c>
      <c r="B111">
        <v>2</v>
      </c>
      <c r="C111">
        <v>2</v>
      </c>
      <c r="D111">
        <v>59247</v>
      </c>
      <c r="E111">
        <v>4.2999999999999997E-2</v>
      </c>
      <c r="F111">
        <v>0.33729999999999999</v>
      </c>
      <c r="G111">
        <v>-0.16933000000000001</v>
      </c>
      <c r="H111" s="40">
        <v>37</v>
      </c>
      <c r="I111" s="41">
        <f t="shared" si="6"/>
        <v>69.183999999999997</v>
      </c>
      <c r="K111" s="6">
        <f t="shared" si="7"/>
        <v>2021.0861111111112</v>
      </c>
      <c r="L111" s="41">
        <f t="shared" si="5"/>
        <v>69.35333</v>
      </c>
      <c r="M111" s="41">
        <f t="shared" si="8"/>
        <v>69.359158635139465</v>
      </c>
      <c r="N111" s="50">
        <f t="shared" si="9"/>
        <v>-5.8286351394656322E-3</v>
      </c>
    </row>
    <row r="112" spans="1:14" x14ac:dyDescent="0.25">
      <c r="A112">
        <v>2021</v>
      </c>
      <c r="B112">
        <v>2</v>
      </c>
      <c r="C112">
        <v>3</v>
      </c>
      <c r="D112">
        <v>59248</v>
      </c>
      <c r="E112">
        <v>4.24E-2</v>
      </c>
      <c r="F112">
        <v>0.3387</v>
      </c>
      <c r="G112">
        <v>-0.16996</v>
      </c>
      <c r="H112" s="40">
        <v>37</v>
      </c>
      <c r="I112" s="41">
        <f t="shared" si="6"/>
        <v>69.183999999999997</v>
      </c>
      <c r="K112" s="6">
        <f t="shared" si="7"/>
        <v>2021.088888888889</v>
      </c>
      <c r="L112" s="41">
        <f t="shared" si="5"/>
        <v>69.353960000000001</v>
      </c>
      <c r="M112" s="41">
        <f t="shared" si="8"/>
        <v>69.359510779380798</v>
      </c>
      <c r="N112" s="50">
        <f t="shared" si="9"/>
        <v>-5.5507793807976213E-3</v>
      </c>
    </row>
    <row r="113" spans="1:14" x14ac:dyDescent="0.25">
      <c r="A113">
        <v>2021</v>
      </c>
      <c r="B113">
        <v>2</v>
      </c>
      <c r="C113">
        <v>4</v>
      </c>
      <c r="D113">
        <v>59249</v>
      </c>
      <c r="E113">
        <v>4.1799999999999997E-2</v>
      </c>
      <c r="F113">
        <v>0.34</v>
      </c>
      <c r="G113">
        <v>-0.17052999999999999</v>
      </c>
      <c r="H113" s="40">
        <v>37</v>
      </c>
      <c r="I113" s="41">
        <f t="shared" si="6"/>
        <v>69.183999999999997</v>
      </c>
      <c r="K113" s="6">
        <f t="shared" si="7"/>
        <v>2021.0916666666667</v>
      </c>
      <c r="L113" s="41">
        <f t="shared" si="5"/>
        <v>69.354529999999997</v>
      </c>
      <c r="M113" s="41">
        <f t="shared" si="8"/>
        <v>69.359864354133606</v>
      </c>
      <c r="N113" s="50">
        <f t="shared" si="9"/>
        <v>-5.3343541336090539E-3</v>
      </c>
    </row>
    <row r="114" spans="1:14" x14ac:dyDescent="0.25">
      <c r="A114">
        <v>2021</v>
      </c>
      <c r="B114">
        <v>2</v>
      </c>
      <c r="C114">
        <v>5</v>
      </c>
      <c r="D114">
        <v>59250</v>
      </c>
      <c r="E114">
        <v>4.1300000000000003E-2</v>
      </c>
      <c r="F114">
        <v>0.34139999999999998</v>
      </c>
      <c r="G114">
        <v>-0.17096</v>
      </c>
      <c r="H114" s="40">
        <v>37</v>
      </c>
      <c r="I114" s="41">
        <f t="shared" si="6"/>
        <v>69.183999999999997</v>
      </c>
      <c r="K114" s="6">
        <f t="shared" si="7"/>
        <v>2021.0944444444444</v>
      </c>
      <c r="L114" s="41">
        <f t="shared" si="5"/>
        <v>69.354959999999991</v>
      </c>
      <c r="M114" s="41">
        <f t="shared" si="8"/>
        <v>69.360220313072205</v>
      </c>
      <c r="N114" s="50">
        <f t="shared" si="9"/>
        <v>-5.2603130722133074E-3</v>
      </c>
    </row>
    <row r="115" spans="1:14" x14ac:dyDescent="0.25">
      <c r="A115">
        <v>2021</v>
      </c>
      <c r="B115">
        <v>2</v>
      </c>
      <c r="C115">
        <v>6</v>
      </c>
      <c r="D115">
        <v>59251</v>
      </c>
      <c r="E115">
        <v>4.0800000000000003E-2</v>
      </c>
      <c r="F115">
        <v>0.3427</v>
      </c>
      <c r="G115">
        <v>-0.17118</v>
      </c>
      <c r="H115" s="40">
        <v>37</v>
      </c>
      <c r="I115" s="41">
        <f t="shared" si="6"/>
        <v>69.183999999999997</v>
      </c>
      <c r="K115" s="6">
        <f t="shared" si="7"/>
        <v>2021.0972222222222</v>
      </c>
      <c r="L115" s="41">
        <f t="shared" si="5"/>
        <v>69.355180000000004</v>
      </c>
      <c r="M115" s="41">
        <f t="shared" si="8"/>
        <v>69.360577464103699</v>
      </c>
      <c r="N115" s="50">
        <f t="shared" si="9"/>
        <v>-5.3974641036944604E-3</v>
      </c>
    </row>
    <row r="116" spans="1:14" x14ac:dyDescent="0.25">
      <c r="A116">
        <v>2021</v>
      </c>
      <c r="B116">
        <v>2</v>
      </c>
      <c r="C116">
        <v>7</v>
      </c>
      <c r="D116">
        <v>59252</v>
      </c>
      <c r="E116">
        <v>4.0300000000000002E-2</v>
      </c>
      <c r="F116">
        <v>0.34410000000000002</v>
      </c>
      <c r="G116">
        <v>-0.17119000000000001</v>
      </c>
      <c r="H116" s="40">
        <v>37</v>
      </c>
      <c r="I116" s="41">
        <f t="shared" si="6"/>
        <v>69.183999999999997</v>
      </c>
      <c r="K116" s="6">
        <f t="shared" si="7"/>
        <v>2021.1</v>
      </c>
      <c r="L116" s="41">
        <f t="shared" si="5"/>
        <v>69.355189999999993</v>
      </c>
      <c r="M116" s="41">
        <f t="shared" si="8"/>
        <v>69.360936045646667</v>
      </c>
      <c r="N116" s="50">
        <f t="shared" si="9"/>
        <v>-5.7460456466742471E-3</v>
      </c>
    </row>
    <row r="117" spans="1:14" x14ac:dyDescent="0.25">
      <c r="A117">
        <v>2021</v>
      </c>
      <c r="B117">
        <v>2</v>
      </c>
      <c r="C117">
        <v>8</v>
      </c>
      <c r="D117">
        <v>59253</v>
      </c>
      <c r="E117">
        <v>3.9800000000000002E-2</v>
      </c>
      <c r="F117">
        <v>0.34549999999999997</v>
      </c>
      <c r="G117">
        <v>-0.17104</v>
      </c>
      <c r="H117" s="40">
        <v>37</v>
      </c>
      <c r="I117" s="41">
        <f t="shared" si="6"/>
        <v>69.183999999999997</v>
      </c>
      <c r="K117" s="6">
        <f t="shared" si="7"/>
        <v>2021.1027777777779</v>
      </c>
      <c r="L117" s="41">
        <f t="shared" si="5"/>
        <v>69.355040000000002</v>
      </c>
      <c r="M117" s="41">
        <f t="shared" si="8"/>
        <v>69.361296534538269</v>
      </c>
      <c r="N117" s="50">
        <f t="shared" si="9"/>
        <v>-6.2565345382665782E-3</v>
      </c>
    </row>
    <row r="118" spans="1:14" x14ac:dyDescent="0.25">
      <c r="A118">
        <v>2021</v>
      </c>
      <c r="B118">
        <v>2</v>
      </c>
      <c r="C118">
        <v>9</v>
      </c>
      <c r="D118">
        <v>59254</v>
      </c>
      <c r="E118">
        <v>3.9300000000000002E-2</v>
      </c>
      <c r="F118">
        <v>0.34689999999999999</v>
      </c>
      <c r="G118">
        <v>-0.17080999999999999</v>
      </c>
      <c r="H118" s="40">
        <v>37</v>
      </c>
      <c r="I118" s="41">
        <f t="shared" si="6"/>
        <v>69.183999999999997</v>
      </c>
      <c r="K118" s="6">
        <f t="shared" si="7"/>
        <v>2021.1055555555556</v>
      </c>
      <c r="L118" s="41">
        <f t="shared" si="5"/>
        <v>69.354810000000001</v>
      </c>
      <c r="M118" s="41">
        <f t="shared" si="8"/>
        <v>69.361657738685608</v>
      </c>
      <c r="N118" s="50">
        <f t="shared" si="9"/>
        <v>-6.8477386856073963E-3</v>
      </c>
    </row>
    <row r="119" spans="1:14" x14ac:dyDescent="0.25">
      <c r="A119">
        <v>2021</v>
      </c>
      <c r="B119">
        <v>2</v>
      </c>
      <c r="C119">
        <v>10</v>
      </c>
      <c r="D119">
        <v>59255</v>
      </c>
      <c r="E119">
        <v>3.8899999999999997E-2</v>
      </c>
      <c r="F119">
        <v>0.3483</v>
      </c>
      <c r="G119">
        <v>-0.1706</v>
      </c>
      <c r="H119" s="40">
        <v>37</v>
      </c>
      <c r="I119" s="41">
        <f t="shared" si="6"/>
        <v>69.183999999999997</v>
      </c>
      <c r="K119" s="6">
        <f t="shared" si="7"/>
        <v>2021.1083333333333</v>
      </c>
      <c r="L119" s="41">
        <f t="shared" si="5"/>
        <v>69.354599999999991</v>
      </c>
      <c r="M119" s="41">
        <f t="shared" si="8"/>
        <v>69.362020373344421</v>
      </c>
      <c r="N119" s="50">
        <f t="shared" si="9"/>
        <v>-7.4203733444306863E-3</v>
      </c>
    </row>
    <row r="120" spans="1:14" x14ac:dyDescent="0.25">
      <c r="A120">
        <v>2021</v>
      </c>
      <c r="B120">
        <v>2</v>
      </c>
      <c r="C120">
        <v>11</v>
      </c>
      <c r="D120">
        <v>59256</v>
      </c>
      <c r="E120">
        <v>3.85E-2</v>
      </c>
      <c r="F120">
        <v>0.34970000000000001</v>
      </c>
      <c r="G120">
        <v>-0.17049</v>
      </c>
      <c r="H120" s="40">
        <v>37</v>
      </c>
      <c r="I120" s="41">
        <f t="shared" si="6"/>
        <v>69.183999999999997</v>
      </c>
      <c r="K120" s="6">
        <f t="shared" si="7"/>
        <v>2021.1111111111111</v>
      </c>
      <c r="L120" s="41">
        <f t="shared" si="5"/>
        <v>69.354489999999998</v>
      </c>
      <c r="M120" s="41">
        <f t="shared" si="8"/>
        <v>69.362383723258972</v>
      </c>
      <c r="N120" s="50">
        <f t="shared" si="9"/>
        <v>-7.8937232589737505E-3</v>
      </c>
    </row>
    <row r="121" spans="1:14" x14ac:dyDescent="0.25">
      <c r="A121">
        <v>2021</v>
      </c>
      <c r="B121">
        <v>2</v>
      </c>
      <c r="C121">
        <v>12</v>
      </c>
      <c r="D121">
        <v>59257</v>
      </c>
      <c r="E121">
        <v>3.8100000000000002E-2</v>
      </c>
      <c r="F121">
        <v>0.35110000000000002</v>
      </c>
      <c r="G121">
        <v>-0.17052</v>
      </c>
      <c r="H121" s="40">
        <v>37</v>
      </c>
      <c r="I121" s="41">
        <f t="shared" si="6"/>
        <v>69.183999999999997</v>
      </c>
      <c r="K121" s="6">
        <f t="shared" si="7"/>
        <v>2021.1138888888888</v>
      </c>
      <c r="L121" s="41">
        <f t="shared" si="5"/>
        <v>69.354519999999994</v>
      </c>
      <c r="M121" s="41">
        <f t="shared" si="8"/>
        <v>69.362748503684998</v>
      </c>
      <c r="N121" s="50">
        <f t="shared" si="9"/>
        <v>-8.2285036850038296E-3</v>
      </c>
    </row>
    <row r="122" spans="1:14" x14ac:dyDescent="0.25">
      <c r="A122">
        <v>2021</v>
      </c>
      <c r="B122">
        <v>2</v>
      </c>
      <c r="C122">
        <v>13</v>
      </c>
      <c r="D122">
        <v>59258</v>
      </c>
      <c r="E122">
        <v>3.78E-2</v>
      </c>
      <c r="F122">
        <v>0.35249999999999998</v>
      </c>
      <c r="G122">
        <v>-0.17072000000000001</v>
      </c>
      <c r="H122" s="40">
        <v>37</v>
      </c>
      <c r="I122" s="41">
        <f t="shared" si="6"/>
        <v>69.183999999999997</v>
      </c>
      <c r="K122" s="6">
        <f t="shared" si="7"/>
        <v>2021.1166666666666</v>
      </c>
      <c r="L122" s="41">
        <f t="shared" si="5"/>
        <v>69.35472</v>
      </c>
      <c r="M122" s="41">
        <f t="shared" si="8"/>
        <v>69.363112807273865</v>
      </c>
      <c r="N122" s="50">
        <f t="shared" si="9"/>
        <v>-8.3928072738643777E-3</v>
      </c>
    </row>
    <row r="123" spans="1:14" x14ac:dyDescent="0.25">
      <c r="A123">
        <v>2021</v>
      </c>
      <c r="B123">
        <v>2</v>
      </c>
      <c r="C123">
        <v>14</v>
      </c>
      <c r="D123">
        <v>59259</v>
      </c>
      <c r="E123">
        <v>3.7499999999999999E-2</v>
      </c>
      <c r="F123">
        <v>0.35399999999999998</v>
      </c>
      <c r="G123">
        <v>-0.17105000000000001</v>
      </c>
      <c r="H123" s="40">
        <v>37</v>
      </c>
      <c r="I123" s="41">
        <f t="shared" si="6"/>
        <v>69.183999999999997</v>
      </c>
      <c r="K123" s="6">
        <f t="shared" si="7"/>
        <v>2021.1194444444445</v>
      </c>
      <c r="L123" s="41">
        <f t="shared" si="5"/>
        <v>69.355049999999991</v>
      </c>
      <c r="M123" s="41">
        <f t="shared" si="8"/>
        <v>69.363478064537048</v>
      </c>
      <c r="N123" s="50">
        <f t="shared" si="9"/>
        <v>-8.4280645370569118E-3</v>
      </c>
    </row>
    <row r="124" spans="1:14" x14ac:dyDescent="0.25">
      <c r="A124">
        <v>2021</v>
      </c>
      <c r="B124">
        <v>2</v>
      </c>
      <c r="C124">
        <v>15</v>
      </c>
      <c r="D124">
        <v>59260</v>
      </c>
      <c r="E124">
        <v>3.7199999999999997E-2</v>
      </c>
      <c r="F124">
        <v>0.35539999999999999</v>
      </c>
      <c r="G124">
        <v>-0.17144999999999999</v>
      </c>
      <c r="H124" s="40">
        <v>37</v>
      </c>
      <c r="I124" s="41">
        <f t="shared" si="6"/>
        <v>69.183999999999997</v>
      </c>
      <c r="K124" s="6">
        <f t="shared" si="7"/>
        <v>2021.1222222222223</v>
      </c>
      <c r="L124" s="41">
        <f t="shared" si="5"/>
        <v>69.35544999999999</v>
      </c>
      <c r="M124" s="41">
        <f t="shared" si="8"/>
        <v>69.363844275474548</v>
      </c>
      <c r="N124" s="50">
        <f t="shared" si="9"/>
        <v>-8.3942754745578441E-3</v>
      </c>
    </row>
    <row r="125" spans="1:14" x14ac:dyDescent="0.25">
      <c r="A125">
        <v>2021</v>
      </c>
      <c r="B125">
        <v>2</v>
      </c>
      <c r="C125">
        <v>16</v>
      </c>
      <c r="D125">
        <v>59261</v>
      </c>
      <c r="E125">
        <v>3.6900000000000002E-2</v>
      </c>
      <c r="F125">
        <v>0.3569</v>
      </c>
      <c r="G125">
        <v>-0.17188000000000001</v>
      </c>
      <c r="H125" s="40">
        <v>37</v>
      </c>
      <c r="I125" s="41">
        <f t="shared" si="6"/>
        <v>69.183999999999997</v>
      </c>
      <c r="K125" s="6">
        <f t="shared" si="7"/>
        <v>2021.125</v>
      </c>
      <c r="L125" s="41">
        <f t="shared" si="5"/>
        <v>69.355879999999999</v>
      </c>
      <c r="M125" s="41">
        <f t="shared" si="8"/>
        <v>69.364210486412048</v>
      </c>
      <c r="N125" s="50">
        <f t="shared" si="9"/>
        <v>-8.3304864120492539E-3</v>
      </c>
    </row>
    <row r="126" spans="1:14" x14ac:dyDescent="0.25">
      <c r="A126">
        <v>2021</v>
      </c>
      <c r="B126">
        <v>2</v>
      </c>
      <c r="C126">
        <v>17</v>
      </c>
      <c r="D126">
        <v>59262</v>
      </c>
      <c r="E126">
        <v>3.6700000000000003E-2</v>
      </c>
      <c r="F126">
        <v>0.35830000000000001</v>
      </c>
      <c r="G126">
        <v>-0.17227999999999999</v>
      </c>
      <c r="H126" s="40">
        <v>37</v>
      </c>
      <c r="I126" s="41">
        <f t="shared" si="6"/>
        <v>69.183999999999997</v>
      </c>
      <c r="K126" s="6">
        <f t="shared" si="7"/>
        <v>2021.1277777777777</v>
      </c>
      <c r="L126" s="41">
        <f t="shared" si="5"/>
        <v>69.356279999999998</v>
      </c>
      <c r="M126" s="41">
        <f t="shared" si="8"/>
        <v>69.364576935768127</v>
      </c>
      <c r="N126" s="50">
        <f t="shared" si="9"/>
        <v>-8.2969357681292877E-3</v>
      </c>
    </row>
    <row r="127" spans="1:14" x14ac:dyDescent="0.25">
      <c r="A127">
        <v>2021</v>
      </c>
      <c r="B127">
        <v>2</v>
      </c>
      <c r="C127">
        <v>18</v>
      </c>
      <c r="D127">
        <v>59263</v>
      </c>
      <c r="E127">
        <v>3.6499999999999998E-2</v>
      </c>
      <c r="F127">
        <v>0.35980000000000001</v>
      </c>
      <c r="G127">
        <v>-0.1726</v>
      </c>
      <c r="H127" s="40">
        <v>37</v>
      </c>
      <c r="I127" s="41">
        <f t="shared" si="6"/>
        <v>69.183999999999997</v>
      </c>
      <c r="K127" s="6">
        <f t="shared" si="7"/>
        <v>2021.1305555555555</v>
      </c>
      <c r="L127" s="41">
        <f t="shared" si="5"/>
        <v>69.3566</v>
      </c>
      <c r="M127" s="41">
        <f t="shared" si="8"/>
        <v>69.364942908287048</v>
      </c>
      <c r="N127" s="50">
        <f t="shared" si="9"/>
        <v>-8.3429082870480897E-3</v>
      </c>
    </row>
    <row r="128" spans="1:14" x14ac:dyDescent="0.25">
      <c r="A128">
        <v>2021</v>
      </c>
      <c r="B128">
        <v>2</v>
      </c>
      <c r="C128">
        <v>19</v>
      </c>
      <c r="D128">
        <v>59264</v>
      </c>
      <c r="E128">
        <v>3.6299999999999999E-2</v>
      </c>
      <c r="F128">
        <v>0.36120000000000002</v>
      </c>
      <c r="G128">
        <v>-0.17280000000000001</v>
      </c>
      <c r="H128" s="40">
        <v>37</v>
      </c>
      <c r="I128" s="41">
        <f t="shared" si="6"/>
        <v>69.183999999999997</v>
      </c>
      <c r="K128" s="6">
        <f t="shared" si="7"/>
        <v>2021.1333333333334</v>
      </c>
      <c r="L128" s="41">
        <f t="shared" si="5"/>
        <v>69.356799999999993</v>
      </c>
      <c r="M128" s="41">
        <f t="shared" si="8"/>
        <v>69.365310072898865</v>
      </c>
      <c r="N128" s="50">
        <f t="shared" si="9"/>
        <v>-8.5100728988720675E-3</v>
      </c>
    </row>
    <row r="129" spans="1:14" x14ac:dyDescent="0.25">
      <c r="A129">
        <v>2021</v>
      </c>
      <c r="B129">
        <v>2</v>
      </c>
      <c r="C129">
        <v>20</v>
      </c>
      <c r="D129">
        <v>59265</v>
      </c>
      <c r="E129">
        <v>3.6200000000000003E-2</v>
      </c>
      <c r="F129">
        <v>0.36270000000000002</v>
      </c>
      <c r="G129">
        <v>-0.17288000000000001</v>
      </c>
      <c r="H129" s="40">
        <v>37</v>
      </c>
      <c r="I129" s="41">
        <f t="shared" si="6"/>
        <v>69.183999999999997</v>
      </c>
      <c r="K129" s="6">
        <f t="shared" si="7"/>
        <v>2021.1361111111112</v>
      </c>
      <c r="L129" s="41">
        <f t="shared" si="5"/>
        <v>69.356880000000004</v>
      </c>
      <c r="M129" s="41">
        <f t="shared" si="8"/>
        <v>69.365675806999207</v>
      </c>
      <c r="N129" s="50">
        <f t="shared" si="9"/>
        <v>-8.7958069992026822E-3</v>
      </c>
    </row>
    <row r="130" spans="1:14" x14ac:dyDescent="0.25">
      <c r="A130">
        <v>2021</v>
      </c>
      <c r="B130">
        <v>2</v>
      </c>
      <c r="C130">
        <v>21</v>
      </c>
      <c r="D130">
        <v>59266</v>
      </c>
      <c r="E130">
        <v>3.5999999999999997E-2</v>
      </c>
      <c r="F130">
        <v>0.36409999999999998</v>
      </c>
      <c r="G130">
        <v>-0.17283999999999999</v>
      </c>
      <c r="H130" s="40">
        <v>37</v>
      </c>
      <c r="I130" s="41">
        <f t="shared" si="6"/>
        <v>69.183999999999997</v>
      </c>
      <c r="K130" s="6">
        <f t="shared" si="7"/>
        <v>2021.1388888888889</v>
      </c>
      <c r="L130" s="41">
        <f t="shared" ref="L130:L193" si="10">I130-G130</f>
        <v>69.356839999999991</v>
      </c>
      <c r="M130" s="41">
        <f t="shared" si="8"/>
        <v>69.366041541099548</v>
      </c>
      <c r="N130" s="50">
        <f t="shared" si="9"/>
        <v>-9.2015410995571756E-3</v>
      </c>
    </row>
    <row r="131" spans="1:14" x14ac:dyDescent="0.25">
      <c r="A131">
        <v>2021</v>
      </c>
      <c r="B131">
        <v>2</v>
      </c>
      <c r="C131">
        <v>22</v>
      </c>
      <c r="D131">
        <v>59267</v>
      </c>
      <c r="E131">
        <v>3.5999999999999997E-2</v>
      </c>
      <c r="F131">
        <v>0.36559999999999998</v>
      </c>
      <c r="G131">
        <v>-0.17271</v>
      </c>
      <c r="H131" s="40">
        <v>37</v>
      </c>
      <c r="I131" s="41">
        <f t="shared" ref="I131:I194" si="11">H131+32.184</f>
        <v>69.183999999999997</v>
      </c>
      <c r="K131" s="6">
        <f t="shared" ref="K131:K194" si="12">A131+((B131-1) + (C131-1)/30)/12</f>
        <v>2021.1416666666667</v>
      </c>
      <c r="L131" s="41">
        <f t="shared" si="10"/>
        <v>69.356709999999993</v>
      </c>
      <c r="M131" s="41">
        <f t="shared" ref="M131:M194" si="13" xml:space="preserve"> $R$44*POWER(D131,4) + $R$45*POWER(D131,3) + $R$46*POWER(D131,2) + $R$47*D131 +$R$48</f>
        <v>69.366407036781311</v>
      </c>
      <c r="N131" s="50">
        <f t="shared" ref="N131:N194" si="14">L131-M131</f>
        <v>-9.6970367813185021E-3</v>
      </c>
    </row>
    <row r="132" spans="1:14" x14ac:dyDescent="0.25">
      <c r="A132">
        <v>2021</v>
      </c>
      <c r="B132">
        <v>2</v>
      </c>
      <c r="C132">
        <v>23</v>
      </c>
      <c r="D132">
        <v>59268</v>
      </c>
      <c r="E132">
        <v>3.5900000000000001E-2</v>
      </c>
      <c r="F132">
        <v>0.36709999999999998</v>
      </c>
      <c r="G132">
        <v>-0.17252999999999999</v>
      </c>
      <c r="H132" s="40">
        <v>37</v>
      </c>
      <c r="I132" s="41">
        <f t="shared" si="11"/>
        <v>69.183999999999997</v>
      </c>
      <c r="K132" s="6">
        <f t="shared" si="12"/>
        <v>2021.1444444444444</v>
      </c>
      <c r="L132" s="41">
        <f t="shared" si="10"/>
        <v>69.356529999999992</v>
      </c>
      <c r="M132" s="41">
        <f t="shared" si="13"/>
        <v>69.366772055625916</v>
      </c>
      <c r="N132" s="50">
        <f t="shared" si="14"/>
        <v>-1.0242055625923285E-2</v>
      </c>
    </row>
    <row r="133" spans="1:14" x14ac:dyDescent="0.25">
      <c r="A133">
        <v>2021</v>
      </c>
      <c r="B133">
        <v>2</v>
      </c>
      <c r="C133">
        <v>24</v>
      </c>
      <c r="D133">
        <v>59269</v>
      </c>
      <c r="E133">
        <v>3.5900000000000001E-2</v>
      </c>
      <c r="F133">
        <v>0.36859999999999998</v>
      </c>
      <c r="G133">
        <v>-0.17238999999999999</v>
      </c>
      <c r="H133" s="40">
        <v>37</v>
      </c>
      <c r="I133" s="41">
        <f t="shared" si="11"/>
        <v>69.183999999999997</v>
      </c>
      <c r="K133" s="6">
        <f t="shared" si="12"/>
        <v>2021.1472222222221</v>
      </c>
      <c r="L133" s="41">
        <f t="shared" si="10"/>
        <v>69.35638999999999</v>
      </c>
      <c r="M133" s="41">
        <f t="shared" si="13"/>
        <v>69.367136359214783</v>
      </c>
      <c r="N133" s="50">
        <f t="shared" si="14"/>
        <v>-1.0746359214792278E-2</v>
      </c>
    </row>
    <row r="134" spans="1:14" x14ac:dyDescent="0.25">
      <c r="A134">
        <v>2021</v>
      </c>
      <c r="B134">
        <v>2</v>
      </c>
      <c r="C134">
        <v>25</v>
      </c>
      <c r="D134">
        <v>59270</v>
      </c>
      <c r="E134">
        <v>3.5799999999999998E-2</v>
      </c>
      <c r="F134">
        <v>0.37</v>
      </c>
      <c r="G134">
        <v>-0.17236000000000001</v>
      </c>
      <c r="H134" s="40">
        <v>37</v>
      </c>
      <c r="I134" s="41">
        <f t="shared" si="11"/>
        <v>69.183999999999997</v>
      </c>
      <c r="K134" s="6">
        <f t="shared" si="12"/>
        <v>2021.15</v>
      </c>
      <c r="L134" s="41">
        <f t="shared" si="10"/>
        <v>69.356359999999995</v>
      </c>
      <c r="M134" s="41">
        <f t="shared" si="13"/>
        <v>69.367499709129333</v>
      </c>
      <c r="N134" s="50">
        <f t="shared" si="14"/>
        <v>-1.1139709129338371E-2</v>
      </c>
    </row>
    <row r="135" spans="1:14" x14ac:dyDescent="0.25">
      <c r="A135">
        <v>2021</v>
      </c>
      <c r="B135">
        <v>2</v>
      </c>
      <c r="C135">
        <v>26</v>
      </c>
      <c r="D135">
        <v>59271</v>
      </c>
      <c r="E135">
        <v>3.5900000000000001E-2</v>
      </c>
      <c r="F135">
        <v>0.3715</v>
      </c>
      <c r="G135">
        <v>-0.17252000000000001</v>
      </c>
      <c r="H135" s="40">
        <v>37</v>
      </c>
      <c r="I135" s="41">
        <f t="shared" si="11"/>
        <v>69.183999999999997</v>
      </c>
      <c r="K135" s="6">
        <f t="shared" si="12"/>
        <v>2021.1527777777778</v>
      </c>
      <c r="L135" s="41">
        <f t="shared" si="10"/>
        <v>69.356520000000003</v>
      </c>
      <c r="M135" s="41">
        <f t="shared" si="13"/>
        <v>69.367862343788147</v>
      </c>
      <c r="N135" s="50">
        <f t="shared" si="14"/>
        <v>-1.1342343788143694E-2</v>
      </c>
    </row>
    <row r="136" spans="1:14" x14ac:dyDescent="0.25">
      <c r="A136">
        <v>2021</v>
      </c>
      <c r="B136">
        <v>2</v>
      </c>
      <c r="C136">
        <v>27</v>
      </c>
      <c r="D136">
        <v>59272</v>
      </c>
      <c r="E136">
        <v>3.5900000000000001E-2</v>
      </c>
      <c r="F136">
        <v>0.373</v>
      </c>
      <c r="G136">
        <v>-0.17296</v>
      </c>
      <c r="H136" s="40">
        <v>37</v>
      </c>
      <c r="I136" s="41">
        <f t="shared" si="11"/>
        <v>69.183999999999997</v>
      </c>
      <c r="K136" s="6">
        <f t="shared" si="12"/>
        <v>2021.1555555555556</v>
      </c>
      <c r="L136" s="41">
        <f t="shared" si="10"/>
        <v>69.356960000000001</v>
      </c>
      <c r="M136" s="41">
        <f t="shared" si="13"/>
        <v>69.368224024772644</v>
      </c>
      <c r="N136" s="50">
        <f t="shared" si="14"/>
        <v>-1.1264024772643211E-2</v>
      </c>
    </row>
    <row r="137" spans="1:14" x14ac:dyDescent="0.25">
      <c r="A137">
        <v>2021</v>
      </c>
      <c r="B137">
        <v>2</v>
      </c>
      <c r="C137">
        <v>28</v>
      </c>
      <c r="D137">
        <v>59273</v>
      </c>
      <c r="E137">
        <v>3.5999999999999997E-2</v>
      </c>
      <c r="F137">
        <v>0.3745</v>
      </c>
      <c r="G137">
        <v>-0.17366000000000001</v>
      </c>
      <c r="H137" s="40">
        <v>37</v>
      </c>
      <c r="I137" s="41">
        <f t="shared" si="11"/>
        <v>69.183999999999997</v>
      </c>
      <c r="K137" s="6">
        <f t="shared" si="12"/>
        <v>2021.1583333333333</v>
      </c>
      <c r="L137" s="41">
        <f t="shared" si="10"/>
        <v>69.357659999999996</v>
      </c>
      <c r="M137" s="41">
        <f t="shared" si="13"/>
        <v>69.368584036827087</v>
      </c>
      <c r="N137" s="50">
        <f t="shared" si="14"/>
        <v>-1.0924036827091754E-2</v>
      </c>
    </row>
    <row r="138" spans="1:14" x14ac:dyDescent="0.25">
      <c r="A138">
        <v>2021</v>
      </c>
      <c r="B138">
        <v>3</v>
      </c>
      <c r="C138">
        <v>1</v>
      </c>
      <c r="D138">
        <v>59274</v>
      </c>
      <c r="E138">
        <v>3.61E-2</v>
      </c>
      <c r="F138">
        <v>0.376</v>
      </c>
      <c r="G138">
        <v>-0.17458000000000001</v>
      </c>
      <c r="H138" s="40">
        <v>37</v>
      </c>
      <c r="I138" s="41">
        <f t="shared" si="11"/>
        <v>69.183999999999997</v>
      </c>
      <c r="K138" s="6">
        <f t="shared" si="12"/>
        <v>2021.1666666666667</v>
      </c>
      <c r="L138" s="41">
        <f t="shared" si="10"/>
        <v>69.358580000000003</v>
      </c>
      <c r="M138" s="41">
        <f t="shared" si="13"/>
        <v>69.368943333625793</v>
      </c>
      <c r="N138" s="50">
        <f t="shared" si="14"/>
        <v>-1.0363333625790005E-2</v>
      </c>
    </row>
    <row r="139" spans="1:14" x14ac:dyDescent="0.25">
      <c r="A139">
        <v>2021</v>
      </c>
      <c r="B139">
        <v>3</v>
      </c>
      <c r="C139">
        <v>2</v>
      </c>
      <c r="D139">
        <v>59275</v>
      </c>
      <c r="E139">
        <v>3.6200000000000003E-2</v>
      </c>
      <c r="F139">
        <v>0.37740000000000001</v>
      </c>
      <c r="G139">
        <v>-0.17560999999999999</v>
      </c>
      <c r="H139" s="40">
        <v>37</v>
      </c>
      <c r="I139" s="41">
        <f t="shared" si="11"/>
        <v>69.183999999999997</v>
      </c>
      <c r="K139" s="6">
        <f t="shared" si="12"/>
        <v>2021.1694444444445</v>
      </c>
      <c r="L139" s="41">
        <f t="shared" si="10"/>
        <v>69.359610000000004</v>
      </c>
      <c r="M139" s="41">
        <f t="shared" si="13"/>
        <v>69.369300961494446</v>
      </c>
      <c r="N139" s="50">
        <f t="shared" si="14"/>
        <v>-9.6909614944422628E-3</v>
      </c>
    </row>
    <row r="140" spans="1:14" x14ac:dyDescent="0.25">
      <c r="A140">
        <v>2021</v>
      </c>
      <c r="B140">
        <v>3</v>
      </c>
      <c r="C140">
        <v>3</v>
      </c>
      <c r="D140">
        <v>59276</v>
      </c>
      <c r="E140">
        <v>3.6400000000000002E-2</v>
      </c>
      <c r="F140">
        <v>0.37890000000000001</v>
      </c>
      <c r="G140">
        <v>-0.17660999999999999</v>
      </c>
      <c r="H140" s="40">
        <v>37</v>
      </c>
      <c r="I140" s="41">
        <f t="shared" si="11"/>
        <v>69.183999999999997</v>
      </c>
      <c r="K140" s="6">
        <f t="shared" si="12"/>
        <v>2021.1722222222222</v>
      </c>
      <c r="L140" s="41">
        <f t="shared" si="10"/>
        <v>69.360609999999994</v>
      </c>
      <c r="M140" s="41">
        <f t="shared" si="13"/>
        <v>69.369657874107361</v>
      </c>
      <c r="N140" s="50">
        <f t="shared" si="14"/>
        <v>-9.0478741073667379E-3</v>
      </c>
    </row>
    <row r="141" spans="1:14" x14ac:dyDescent="0.25">
      <c r="A141">
        <v>2021</v>
      </c>
      <c r="B141">
        <v>3</v>
      </c>
      <c r="C141">
        <v>4</v>
      </c>
      <c r="D141">
        <v>59277</v>
      </c>
      <c r="E141">
        <v>3.6600000000000001E-2</v>
      </c>
      <c r="F141">
        <v>0.38040000000000002</v>
      </c>
      <c r="G141">
        <v>-0.17746000000000001</v>
      </c>
      <c r="H141" s="40">
        <v>37</v>
      </c>
      <c r="I141" s="41">
        <f t="shared" si="11"/>
        <v>69.183999999999997</v>
      </c>
      <c r="K141" s="6">
        <f t="shared" si="12"/>
        <v>2021.175</v>
      </c>
      <c r="L141" s="41">
        <f t="shared" si="10"/>
        <v>69.361459999999994</v>
      </c>
      <c r="M141" s="41">
        <f t="shared" si="13"/>
        <v>69.370012640953064</v>
      </c>
      <c r="N141" s="50">
        <f t="shared" si="14"/>
        <v>-8.5526409530700676E-3</v>
      </c>
    </row>
    <row r="142" spans="1:14" x14ac:dyDescent="0.25">
      <c r="A142">
        <v>2021</v>
      </c>
      <c r="B142">
        <v>3</v>
      </c>
      <c r="C142">
        <v>5</v>
      </c>
      <c r="D142">
        <v>59278</v>
      </c>
      <c r="E142">
        <v>3.6799999999999999E-2</v>
      </c>
      <c r="F142">
        <v>0.38190000000000002</v>
      </c>
      <c r="G142">
        <v>-0.17807999999999999</v>
      </c>
      <c r="H142" s="40">
        <v>37</v>
      </c>
      <c r="I142" s="41">
        <f t="shared" si="11"/>
        <v>69.183999999999997</v>
      </c>
      <c r="K142" s="6">
        <f t="shared" si="12"/>
        <v>2021.1777777777777</v>
      </c>
      <c r="L142" s="41">
        <f t="shared" si="10"/>
        <v>69.362079999999992</v>
      </c>
      <c r="M142" s="41">
        <f t="shared" si="13"/>
        <v>69.370365977287292</v>
      </c>
      <c r="N142" s="50">
        <f t="shared" si="14"/>
        <v>-8.2859772873007387E-3</v>
      </c>
    </row>
    <row r="143" spans="1:14" x14ac:dyDescent="0.25">
      <c r="A143">
        <v>2021</v>
      </c>
      <c r="B143">
        <v>3</v>
      </c>
      <c r="C143">
        <v>6</v>
      </c>
      <c r="D143">
        <v>59279</v>
      </c>
      <c r="E143">
        <v>3.7100000000000001E-2</v>
      </c>
      <c r="F143">
        <v>0.38329999999999997</v>
      </c>
      <c r="G143">
        <v>-0.17848</v>
      </c>
      <c r="H143" s="40">
        <v>37</v>
      </c>
      <c r="I143" s="41">
        <f t="shared" si="11"/>
        <v>69.183999999999997</v>
      </c>
      <c r="K143" s="6">
        <f t="shared" si="12"/>
        <v>2021.1805555555557</v>
      </c>
      <c r="L143" s="41">
        <f t="shared" si="10"/>
        <v>69.362479999999991</v>
      </c>
      <c r="M143" s="41">
        <f t="shared" si="13"/>
        <v>69.370717406272888</v>
      </c>
      <c r="N143" s="50">
        <f t="shared" si="14"/>
        <v>-8.237406272897374E-3</v>
      </c>
    </row>
    <row r="144" spans="1:14" x14ac:dyDescent="0.25">
      <c r="A144">
        <v>2021</v>
      </c>
      <c r="B144">
        <v>3</v>
      </c>
      <c r="C144">
        <v>7</v>
      </c>
      <c r="D144">
        <v>59280</v>
      </c>
      <c r="E144">
        <v>3.7400000000000003E-2</v>
      </c>
      <c r="F144">
        <v>0.38479999999999998</v>
      </c>
      <c r="G144">
        <v>-0.17868000000000001</v>
      </c>
      <c r="H144" s="40">
        <v>37</v>
      </c>
      <c r="I144" s="41">
        <f t="shared" si="11"/>
        <v>69.183999999999997</v>
      </c>
      <c r="K144" s="6">
        <f t="shared" si="12"/>
        <v>2021.1833333333334</v>
      </c>
      <c r="L144" s="41">
        <f t="shared" si="10"/>
        <v>69.362679999999997</v>
      </c>
      <c r="M144" s="41">
        <f t="shared" si="13"/>
        <v>69.371066451072693</v>
      </c>
      <c r="N144" s="50">
        <f t="shared" si="14"/>
        <v>-8.3864510726954222E-3</v>
      </c>
    </row>
    <row r="145" spans="1:14" x14ac:dyDescent="0.25">
      <c r="A145">
        <v>2021</v>
      </c>
      <c r="B145">
        <v>3</v>
      </c>
      <c r="C145">
        <v>8</v>
      </c>
      <c r="D145">
        <v>59281</v>
      </c>
      <c r="E145">
        <v>3.7699999999999997E-2</v>
      </c>
      <c r="F145">
        <v>0.38629999999999998</v>
      </c>
      <c r="G145">
        <v>-0.17877000000000001</v>
      </c>
      <c r="H145" s="40">
        <v>37</v>
      </c>
      <c r="I145" s="41">
        <f t="shared" si="11"/>
        <v>69.183999999999997</v>
      </c>
      <c r="K145" s="6">
        <f t="shared" si="12"/>
        <v>2021.1861111111111</v>
      </c>
      <c r="L145" s="41">
        <f t="shared" si="10"/>
        <v>69.362769999999998</v>
      </c>
      <c r="M145" s="41">
        <f t="shared" si="13"/>
        <v>69.371414065361023</v>
      </c>
      <c r="N145" s="50">
        <f t="shared" si="14"/>
        <v>-8.6440653610253548E-3</v>
      </c>
    </row>
    <row r="146" spans="1:14" x14ac:dyDescent="0.25">
      <c r="A146">
        <v>2021</v>
      </c>
      <c r="B146">
        <v>3</v>
      </c>
      <c r="C146">
        <v>9</v>
      </c>
      <c r="D146">
        <v>59282</v>
      </c>
      <c r="E146">
        <v>3.7999999999999999E-2</v>
      </c>
      <c r="F146">
        <v>0.38769999999999999</v>
      </c>
      <c r="G146">
        <v>-0.17885999999999999</v>
      </c>
      <c r="H146" s="40">
        <v>37</v>
      </c>
      <c r="I146" s="41">
        <f t="shared" si="11"/>
        <v>69.183999999999997</v>
      </c>
      <c r="K146" s="6">
        <f t="shared" si="12"/>
        <v>2021.1888888888889</v>
      </c>
      <c r="L146" s="41">
        <f t="shared" si="10"/>
        <v>69.362859999999998</v>
      </c>
      <c r="M146" s="41">
        <f t="shared" si="13"/>
        <v>69.371759057044983</v>
      </c>
      <c r="N146" s="50">
        <f t="shared" si="14"/>
        <v>-8.8990570449851703E-3</v>
      </c>
    </row>
    <row r="147" spans="1:14" x14ac:dyDescent="0.25">
      <c r="A147">
        <v>2021</v>
      </c>
      <c r="B147">
        <v>3</v>
      </c>
      <c r="C147">
        <v>10</v>
      </c>
      <c r="D147">
        <v>59283</v>
      </c>
      <c r="E147">
        <v>3.8399999999999997E-2</v>
      </c>
      <c r="F147">
        <v>0.38919999999999999</v>
      </c>
      <c r="G147">
        <v>-0.17902999999999999</v>
      </c>
      <c r="H147" s="40">
        <v>37</v>
      </c>
      <c r="I147" s="41">
        <f t="shared" si="11"/>
        <v>69.183999999999997</v>
      </c>
      <c r="K147" s="6">
        <f t="shared" si="12"/>
        <v>2021.1916666666666</v>
      </c>
      <c r="L147" s="41">
        <f t="shared" si="10"/>
        <v>69.363029999999995</v>
      </c>
      <c r="M147" s="41">
        <f t="shared" si="13"/>
        <v>69.372102618217468</v>
      </c>
      <c r="N147" s="50">
        <f t="shared" si="14"/>
        <v>-9.0726182174734049E-3</v>
      </c>
    </row>
    <row r="148" spans="1:14" x14ac:dyDescent="0.25">
      <c r="A148">
        <v>2021</v>
      </c>
      <c r="B148">
        <v>3</v>
      </c>
      <c r="C148">
        <v>11</v>
      </c>
      <c r="D148">
        <v>59284</v>
      </c>
      <c r="E148">
        <v>3.8800000000000001E-2</v>
      </c>
      <c r="F148">
        <v>0.39069999999999999</v>
      </c>
      <c r="G148">
        <v>-0.17932999999999999</v>
      </c>
      <c r="H148" s="40">
        <v>37</v>
      </c>
      <c r="I148" s="41">
        <f t="shared" si="11"/>
        <v>69.183999999999997</v>
      </c>
      <c r="K148" s="6">
        <f t="shared" si="12"/>
        <v>2021.1944444444443</v>
      </c>
      <c r="L148" s="41">
        <f t="shared" si="10"/>
        <v>69.363329999999991</v>
      </c>
      <c r="M148" s="41">
        <f t="shared" si="13"/>
        <v>69.372443556785583</v>
      </c>
      <c r="N148" s="50">
        <f t="shared" si="14"/>
        <v>-9.1135567855928912E-3</v>
      </c>
    </row>
    <row r="149" spans="1:14" x14ac:dyDescent="0.25">
      <c r="A149">
        <v>2021</v>
      </c>
      <c r="B149">
        <v>3</v>
      </c>
      <c r="C149">
        <v>12</v>
      </c>
      <c r="D149">
        <v>59285</v>
      </c>
      <c r="E149">
        <v>3.9199999999999999E-2</v>
      </c>
      <c r="F149">
        <v>0.3921</v>
      </c>
      <c r="G149">
        <v>-0.17979999999999999</v>
      </c>
      <c r="H149" s="40">
        <v>37</v>
      </c>
      <c r="I149" s="41">
        <f t="shared" si="11"/>
        <v>69.183999999999997</v>
      </c>
      <c r="K149" s="6">
        <f t="shared" si="12"/>
        <v>2021.1972222222223</v>
      </c>
      <c r="L149" s="41">
        <f t="shared" si="10"/>
        <v>69.363799999999998</v>
      </c>
      <c r="M149" s="41">
        <f t="shared" si="13"/>
        <v>69.372782588005066</v>
      </c>
      <c r="N149" s="50">
        <f t="shared" si="14"/>
        <v>-8.9825880050682372E-3</v>
      </c>
    </row>
    <row r="150" spans="1:14" x14ac:dyDescent="0.25">
      <c r="A150">
        <v>2021</v>
      </c>
      <c r="B150">
        <v>3</v>
      </c>
      <c r="C150">
        <v>13</v>
      </c>
      <c r="D150">
        <v>59286</v>
      </c>
      <c r="E150">
        <v>3.9600000000000003E-2</v>
      </c>
      <c r="F150">
        <v>0.39350000000000002</v>
      </c>
      <c r="G150">
        <v>-0.1804</v>
      </c>
      <c r="H150" s="40">
        <v>37</v>
      </c>
      <c r="I150" s="41">
        <f t="shared" si="11"/>
        <v>69.183999999999997</v>
      </c>
      <c r="K150" s="6">
        <f t="shared" si="12"/>
        <v>2021.2</v>
      </c>
      <c r="L150" s="41">
        <f t="shared" si="10"/>
        <v>69.364400000000003</v>
      </c>
      <c r="M150" s="41">
        <f t="shared" si="13"/>
        <v>69.37311851978302</v>
      </c>
      <c r="N150" s="50">
        <f t="shared" si="14"/>
        <v>-8.7185197830166317E-3</v>
      </c>
    </row>
    <row r="151" spans="1:14" x14ac:dyDescent="0.25">
      <c r="A151">
        <v>2021</v>
      </c>
      <c r="B151">
        <v>3</v>
      </c>
      <c r="C151">
        <v>14</v>
      </c>
      <c r="D151">
        <v>59287</v>
      </c>
      <c r="E151">
        <v>4.0099999999999997E-2</v>
      </c>
      <c r="F151">
        <v>0.39500000000000002</v>
      </c>
      <c r="G151">
        <v>-0.18110999999999999</v>
      </c>
      <c r="H151" s="40">
        <v>37</v>
      </c>
      <c r="I151" s="41">
        <f t="shared" si="11"/>
        <v>69.183999999999997</v>
      </c>
      <c r="K151" s="6">
        <f t="shared" si="12"/>
        <v>2021.2027777777778</v>
      </c>
      <c r="L151" s="41">
        <f t="shared" si="10"/>
        <v>69.365110000000001</v>
      </c>
      <c r="M151" s="41">
        <f t="shared" si="13"/>
        <v>69.373451590538025</v>
      </c>
      <c r="N151" s="50">
        <f t="shared" si="14"/>
        <v>-8.3415905380235245E-3</v>
      </c>
    </row>
    <row r="152" spans="1:14" x14ac:dyDescent="0.25">
      <c r="A152">
        <v>2021</v>
      </c>
      <c r="B152">
        <v>3</v>
      </c>
      <c r="C152">
        <v>15</v>
      </c>
      <c r="D152">
        <v>59288</v>
      </c>
      <c r="E152">
        <v>4.0599999999999997E-2</v>
      </c>
      <c r="F152">
        <v>0.39639999999999997</v>
      </c>
      <c r="G152">
        <v>-0.18187</v>
      </c>
      <c r="H152" s="40">
        <v>37</v>
      </c>
      <c r="I152" s="41">
        <f t="shared" si="11"/>
        <v>69.183999999999997</v>
      </c>
      <c r="K152" s="6">
        <f t="shared" si="12"/>
        <v>2021.2055555555555</v>
      </c>
      <c r="L152" s="41">
        <f t="shared" si="10"/>
        <v>69.365870000000001</v>
      </c>
      <c r="M152" s="41">
        <f t="shared" si="13"/>
        <v>69.373782753944397</v>
      </c>
      <c r="N152" s="50">
        <f t="shared" si="14"/>
        <v>-7.9127539443959449E-3</v>
      </c>
    </row>
    <row r="153" spans="1:14" x14ac:dyDescent="0.25">
      <c r="A153">
        <v>2021</v>
      </c>
      <c r="B153">
        <v>3</v>
      </c>
      <c r="C153">
        <v>16</v>
      </c>
      <c r="D153">
        <v>59289</v>
      </c>
      <c r="E153">
        <v>4.1200000000000001E-2</v>
      </c>
      <c r="F153">
        <v>0.39779999999999999</v>
      </c>
      <c r="G153">
        <v>-0.18260999999999999</v>
      </c>
      <c r="H153" s="40">
        <v>37</v>
      </c>
      <c r="I153" s="41">
        <f t="shared" si="11"/>
        <v>69.183999999999997</v>
      </c>
      <c r="K153" s="6">
        <f t="shared" si="12"/>
        <v>2021.2083333333333</v>
      </c>
      <c r="L153" s="41">
        <f t="shared" si="10"/>
        <v>69.366609999999994</v>
      </c>
      <c r="M153" s="41">
        <f t="shared" si="13"/>
        <v>69.374110817909241</v>
      </c>
      <c r="N153" s="50">
        <f t="shared" si="14"/>
        <v>-7.5008179092463934E-3</v>
      </c>
    </row>
    <row r="154" spans="1:14" x14ac:dyDescent="0.25">
      <c r="A154">
        <v>2021</v>
      </c>
      <c r="B154">
        <v>3</v>
      </c>
      <c r="C154">
        <v>17</v>
      </c>
      <c r="D154">
        <v>59290</v>
      </c>
      <c r="E154">
        <v>4.1700000000000001E-2</v>
      </c>
      <c r="F154">
        <v>0.39929999999999999</v>
      </c>
      <c r="G154">
        <v>-0.18328</v>
      </c>
      <c r="H154" s="40">
        <v>37</v>
      </c>
      <c r="I154" s="41">
        <f t="shared" si="11"/>
        <v>69.183999999999997</v>
      </c>
      <c r="K154" s="6">
        <f t="shared" si="12"/>
        <v>2021.2111111111112</v>
      </c>
      <c r="L154" s="41">
        <f t="shared" si="10"/>
        <v>69.367279999999994</v>
      </c>
      <c r="M154" s="41">
        <f t="shared" si="13"/>
        <v>69.374436259269714</v>
      </c>
      <c r="N154" s="50">
        <f t="shared" si="14"/>
        <v>-7.1562592697205218E-3</v>
      </c>
    </row>
    <row r="155" spans="1:14" x14ac:dyDescent="0.25">
      <c r="A155">
        <v>2021</v>
      </c>
      <c r="B155">
        <v>3</v>
      </c>
      <c r="C155">
        <v>18</v>
      </c>
      <c r="D155">
        <v>59291</v>
      </c>
      <c r="E155">
        <v>4.2299999999999997E-2</v>
      </c>
      <c r="F155">
        <v>0.4007</v>
      </c>
      <c r="G155">
        <v>-0.18382999999999999</v>
      </c>
      <c r="H155" s="40">
        <v>37</v>
      </c>
      <c r="I155" s="41">
        <f t="shared" si="11"/>
        <v>69.183999999999997</v>
      </c>
      <c r="K155" s="6">
        <f t="shared" si="12"/>
        <v>2021.213888888889</v>
      </c>
      <c r="L155" s="41">
        <f t="shared" si="10"/>
        <v>69.367829999999998</v>
      </c>
      <c r="M155" s="41">
        <f t="shared" si="13"/>
        <v>69.374758362770081</v>
      </c>
      <c r="N155" s="50">
        <f t="shared" si="14"/>
        <v>-6.9283627700826855E-3</v>
      </c>
    </row>
    <row r="156" spans="1:14" x14ac:dyDescent="0.25">
      <c r="A156">
        <v>2021</v>
      </c>
      <c r="B156">
        <v>3</v>
      </c>
      <c r="C156">
        <v>19</v>
      </c>
      <c r="D156">
        <v>59292</v>
      </c>
      <c r="E156">
        <v>4.2900000000000001E-2</v>
      </c>
      <c r="F156">
        <v>0.40210000000000001</v>
      </c>
      <c r="G156">
        <v>-0.18425</v>
      </c>
      <c r="H156" s="40">
        <v>37</v>
      </c>
      <c r="I156" s="41">
        <f t="shared" si="11"/>
        <v>69.183999999999997</v>
      </c>
      <c r="K156" s="6">
        <f t="shared" si="12"/>
        <v>2021.2166666666667</v>
      </c>
      <c r="L156" s="41">
        <f t="shared" si="10"/>
        <v>69.368250000000003</v>
      </c>
      <c r="M156" s="41">
        <f t="shared" si="13"/>
        <v>69.375077605247498</v>
      </c>
      <c r="N156" s="50">
        <f t="shared" si="14"/>
        <v>-6.8276052474942617E-3</v>
      </c>
    </row>
    <row r="157" spans="1:14" x14ac:dyDescent="0.25">
      <c r="A157">
        <v>2021</v>
      </c>
      <c r="B157">
        <v>3</v>
      </c>
      <c r="C157">
        <v>20</v>
      </c>
      <c r="D157">
        <v>59293</v>
      </c>
      <c r="E157">
        <v>4.36E-2</v>
      </c>
      <c r="F157">
        <v>0.40350000000000003</v>
      </c>
      <c r="G157">
        <v>-0.18453</v>
      </c>
      <c r="H157" s="40">
        <v>37</v>
      </c>
      <c r="I157" s="41">
        <f t="shared" si="11"/>
        <v>69.183999999999997</v>
      </c>
      <c r="K157" s="6">
        <f t="shared" si="12"/>
        <v>2021.2194444444444</v>
      </c>
      <c r="L157" s="41">
        <f t="shared" si="10"/>
        <v>69.368529999999993</v>
      </c>
      <c r="M157" s="41">
        <f t="shared" si="13"/>
        <v>69.375393748283386</v>
      </c>
      <c r="N157" s="50">
        <f t="shared" si="14"/>
        <v>-6.8637482833935337E-3</v>
      </c>
    </row>
    <row r="158" spans="1:14" x14ac:dyDescent="0.25">
      <c r="A158">
        <v>2021</v>
      </c>
      <c r="B158">
        <v>3</v>
      </c>
      <c r="C158">
        <v>21</v>
      </c>
      <c r="D158">
        <v>59294</v>
      </c>
      <c r="E158">
        <v>4.4299999999999999E-2</v>
      </c>
      <c r="F158">
        <v>0.40489999999999998</v>
      </c>
      <c r="G158">
        <v>-0.1847</v>
      </c>
      <c r="H158" s="40">
        <v>37</v>
      </c>
      <c r="I158" s="41">
        <f t="shared" si="11"/>
        <v>69.183999999999997</v>
      </c>
      <c r="K158" s="6">
        <f t="shared" si="12"/>
        <v>2021.2222222222222</v>
      </c>
      <c r="L158" s="41">
        <f t="shared" si="10"/>
        <v>69.368700000000004</v>
      </c>
      <c r="M158" s="41">
        <f t="shared" si="13"/>
        <v>69.375707268714905</v>
      </c>
      <c r="N158" s="50">
        <f t="shared" si="14"/>
        <v>-7.0072687149007606E-3</v>
      </c>
    </row>
    <row r="159" spans="1:14" x14ac:dyDescent="0.25">
      <c r="A159">
        <v>2021</v>
      </c>
      <c r="B159">
        <v>3</v>
      </c>
      <c r="C159">
        <v>22</v>
      </c>
      <c r="D159">
        <v>59295</v>
      </c>
      <c r="E159">
        <v>4.4999999999999998E-2</v>
      </c>
      <c r="F159">
        <v>0.40620000000000001</v>
      </c>
      <c r="G159">
        <v>-0.18479999999999999</v>
      </c>
      <c r="H159" s="40">
        <v>37</v>
      </c>
      <c r="I159" s="41">
        <f t="shared" si="11"/>
        <v>69.183999999999997</v>
      </c>
      <c r="K159" s="6">
        <f t="shared" si="12"/>
        <v>2021.2249999999999</v>
      </c>
      <c r="L159" s="41">
        <f t="shared" si="10"/>
        <v>69.368799999999993</v>
      </c>
      <c r="M159" s="41">
        <f t="shared" si="13"/>
        <v>69.376016974449158</v>
      </c>
      <c r="N159" s="50">
        <f t="shared" si="14"/>
        <v>-7.2169744491645815E-3</v>
      </c>
    </row>
    <row r="160" spans="1:14" x14ac:dyDescent="0.25">
      <c r="A160">
        <v>2021</v>
      </c>
      <c r="B160">
        <v>3</v>
      </c>
      <c r="C160">
        <v>23</v>
      </c>
      <c r="D160">
        <v>59296</v>
      </c>
      <c r="E160">
        <v>4.5699999999999998E-2</v>
      </c>
      <c r="F160">
        <v>0.40760000000000002</v>
      </c>
      <c r="G160">
        <v>-0.18489</v>
      </c>
      <c r="H160" s="40">
        <v>37</v>
      </c>
      <c r="I160" s="41">
        <f t="shared" si="11"/>
        <v>69.183999999999997</v>
      </c>
      <c r="K160" s="6">
        <f t="shared" si="12"/>
        <v>2021.2277777777779</v>
      </c>
      <c r="L160" s="41">
        <f t="shared" si="10"/>
        <v>69.368889999999993</v>
      </c>
      <c r="M160" s="41">
        <f t="shared" si="13"/>
        <v>69.376322627067566</v>
      </c>
      <c r="N160" s="50">
        <f t="shared" si="14"/>
        <v>-7.4326270675726391E-3</v>
      </c>
    </row>
    <row r="161" spans="1:14" x14ac:dyDescent="0.25">
      <c r="A161">
        <v>2021</v>
      </c>
      <c r="B161">
        <v>3</v>
      </c>
      <c r="C161">
        <v>24</v>
      </c>
      <c r="D161">
        <v>59297</v>
      </c>
      <c r="E161">
        <v>4.65E-2</v>
      </c>
      <c r="F161">
        <v>0.40899999999999997</v>
      </c>
      <c r="G161">
        <v>-0.18504000000000001</v>
      </c>
      <c r="H161" s="40">
        <v>37</v>
      </c>
      <c r="I161" s="41">
        <f t="shared" si="11"/>
        <v>69.183999999999997</v>
      </c>
      <c r="K161" s="6">
        <f t="shared" si="12"/>
        <v>2021.2305555555556</v>
      </c>
      <c r="L161" s="41">
        <f t="shared" si="10"/>
        <v>69.369039999999998</v>
      </c>
      <c r="M161" s="41">
        <f t="shared" si="13"/>
        <v>69.376625895500183</v>
      </c>
      <c r="N161" s="50">
        <f t="shared" si="14"/>
        <v>-7.5858955001848472E-3</v>
      </c>
    </row>
    <row r="162" spans="1:14" x14ac:dyDescent="0.25">
      <c r="A162">
        <v>2021</v>
      </c>
      <c r="B162">
        <v>3</v>
      </c>
      <c r="C162">
        <v>25</v>
      </c>
      <c r="D162">
        <v>59298</v>
      </c>
      <c r="E162">
        <v>4.7199999999999999E-2</v>
      </c>
      <c r="F162">
        <v>0.4103</v>
      </c>
      <c r="G162">
        <v>-0.18536</v>
      </c>
      <c r="H162" s="40">
        <v>37</v>
      </c>
      <c r="I162" s="41">
        <f t="shared" si="11"/>
        <v>69.183999999999997</v>
      </c>
      <c r="K162" s="6">
        <f t="shared" si="12"/>
        <v>2021.2333333333333</v>
      </c>
      <c r="L162" s="41">
        <f t="shared" si="10"/>
        <v>69.36936</v>
      </c>
      <c r="M162" s="41">
        <f t="shared" si="13"/>
        <v>69.376924872398376</v>
      </c>
      <c r="N162" s="50">
        <f t="shared" si="14"/>
        <v>-7.5648723983761101E-3</v>
      </c>
    </row>
    <row r="163" spans="1:14" x14ac:dyDescent="0.25">
      <c r="A163">
        <v>2021</v>
      </c>
      <c r="B163">
        <v>3</v>
      </c>
      <c r="C163">
        <v>26</v>
      </c>
      <c r="D163">
        <v>59299</v>
      </c>
      <c r="E163">
        <v>4.8000000000000001E-2</v>
      </c>
      <c r="F163">
        <v>0.41160000000000002</v>
      </c>
      <c r="G163">
        <v>-0.18590999999999999</v>
      </c>
      <c r="H163" s="40">
        <v>37</v>
      </c>
      <c r="I163" s="41">
        <f t="shared" si="11"/>
        <v>69.183999999999997</v>
      </c>
      <c r="K163" s="6">
        <f t="shared" si="12"/>
        <v>2021.2361111111111</v>
      </c>
      <c r="L163" s="41">
        <f t="shared" si="10"/>
        <v>69.369910000000004</v>
      </c>
      <c r="M163" s="41">
        <f t="shared" si="13"/>
        <v>69.377220988273621</v>
      </c>
      <c r="N163" s="50">
        <f t="shared" si="14"/>
        <v>-7.3109882736162035E-3</v>
      </c>
    </row>
    <row r="164" spans="1:14" x14ac:dyDescent="0.25">
      <c r="A164">
        <v>2021</v>
      </c>
      <c r="B164">
        <v>3</v>
      </c>
      <c r="C164">
        <v>27</v>
      </c>
      <c r="D164">
        <v>59300</v>
      </c>
      <c r="E164">
        <v>4.8899999999999999E-2</v>
      </c>
      <c r="F164">
        <v>0.41299999999999998</v>
      </c>
      <c r="G164">
        <v>-0.18675</v>
      </c>
      <c r="H164" s="40">
        <v>37</v>
      </c>
      <c r="I164" s="41">
        <f t="shared" si="11"/>
        <v>69.183999999999997</v>
      </c>
      <c r="K164" s="6">
        <f t="shared" si="12"/>
        <v>2021.2388888888888</v>
      </c>
      <c r="L164" s="41">
        <f t="shared" si="10"/>
        <v>69.370750000000001</v>
      </c>
      <c r="M164" s="41">
        <f t="shared" si="13"/>
        <v>69.377513289451599</v>
      </c>
      <c r="N164" s="50">
        <f t="shared" si="14"/>
        <v>-6.7632894515980979E-3</v>
      </c>
    </row>
    <row r="165" spans="1:14" x14ac:dyDescent="0.25">
      <c r="A165">
        <v>2021</v>
      </c>
      <c r="B165">
        <v>3</v>
      </c>
      <c r="C165">
        <v>28</v>
      </c>
      <c r="D165">
        <v>59301</v>
      </c>
      <c r="E165">
        <v>4.9700000000000001E-2</v>
      </c>
      <c r="F165">
        <v>0.4143</v>
      </c>
      <c r="G165">
        <v>-0.18786</v>
      </c>
      <c r="H165" s="40">
        <v>37</v>
      </c>
      <c r="I165" s="41">
        <f t="shared" si="11"/>
        <v>69.183999999999997</v>
      </c>
      <c r="K165" s="6">
        <f t="shared" si="12"/>
        <v>2021.2416666666666</v>
      </c>
      <c r="L165" s="41">
        <f t="shared" si="10"/>
        <v>69.371859999999998</v>
      </c>
      <c r="M165" s="41">
        <f t="shared" si="13"/>
        <v>69.377801775932312</v>
      </c>
      <c r="N165" s="50">
        <f t="shared" si="14"/>
        <v>-5.9417759323139308E-3</v>
      </c>
    </row>
    <row r="166" spans="1:14" x14ac:dyDescent="0.25">
      <c r="A166">
        <v>2021</v>
      </c>
      <c r="B166">
        <v>3</v>
      </c>
      <c r="C166">
        <v>29</v>
      </c>
      <c r="D166">
        <v>59302</v>
      </c>
      <c r="E166">
        <v>5.0599999999999999E-2</v>
      </c>
      <c r="F166">
        <v>0.41560000000000002</v>
      </c>
      <c r="G166">
        <v>-0.18914</v>
      </c>
      <c r="H166" s="40">
        <v>37</v>
      </c>
      <c r="I166" s="41">
        <f t="shared" si="11"/>
        <v>69.183999999999997</v>
      </c>
      <c r="K166" s="6">
        <f t="shared" si="12"/>
        <v>2021.2444444444445</v>
      </c>
      <c r="L166" s="41">
        <f t="shared" si="10"/>
        <v>69.373139999999992</v>
      </c>
      <c r="M166" s="41">
        <f t="shared" si="13"/>
        <v>69.378085970878601</v>
      </c>
      <c r="N166" s="50">
        <f t="shared" si="14"/>
        <v>-4.9459708786088186E-3</v>
      </c>
    </row>
    <row r="167" spans="1:14" x14ac:dyDescent="0.25">
      <c r="A167">
        <v>2021</v>
      </c>
      <c r="B167">
        <v>3</v>
      </c>
      <c r="C167">
        <v>30</v>
      </c>
      <c r="D167">
        <v>59303</v>
      </c>
      <c r="E167">
        <v>5.1499999999999997E-2</v>
      </c>
      <c r="F167">
        <v>0.41689999999999999</v>
      </c>
      <c r="G167">
        <v>-0.19045000000000001</v>
      </c>
      <c r="H167" s="40">
        <v>37</v>
      </c>
      <c r="I167" s="41">
        <f t="shared" si="11"/>
        <v>69.183999999999997</v>
      </c>
      <c r="K167" s="6">
        <f t="shared" si="12"/>
        <v>2021.2472222222223</v>
      </c>
      <c r="L167" s="41">
        <f t="shared" si="10"/>
        <v>69.374449999999996</v>
      </c>
      <c r="M167" s="41">
        <f t="shared" si="13"/>
        <v>69.378366351127625</v>
      </c>
      <c r="N167" s="50">
        <f t="shared" si="14"/>
        <v>-3.916351127628559E-3</v>
      </c>
    </row>
    <row r="168" spans="1:14" x14ac:dyDescent="0.25">
      <c r="A168">
        <v>2021</v>
      </c>
      <c r="B168">
        <v>3</v>
      </c>
      <c r="C168">
        <v>31</v>
      </c>
      <c r="D168">
        <v>59304</v>
      </c>
      <c r="E168">
        <v>5.2499999999999998E-2</v>
      </c>
      <c r="F168">
        <v>0.41810000000000003</v>
      </c>
      <c r="G168">
        <v>-0.19164999999999999</v>
      </c>
      <c r="H168" s="40">
        <v>37</v>
      </c>
      <c r="I168" s="41">
        <f t="shared" si="11"/>
        <v>69.183999999999997</v>
      </c>
      <c r="K168" s="6">
        <f t="shared" si="12"/>
        <v>2021.25</v>
      </c>
      <c r="L168" s="41">
        <f t="shared" si="10"/>
        <v>69.375649999999993</v>
      </c>
      <c r="M168" s="41">
        <f t="shared" si="13"/>
        <v>69.378642916679382</v>
      </c>
      <c r="N168" s="50">
        <f t="shared" si="14"/>
        <v>-2.9929166793891682E-3</v>
      </c>
    </row>
    <row r="169" spans="1:14" x14ac:dyDescent="0.25">
      <c r="A169">
        <v>2021</v>
      </c>
      <c r="B169">
        <v>4</v>
      </c>
      <c r="C169">
        <v>1</v>
      </c>
      <c r="D169">
        <v>59305</v>
      </c>
      <c r="E169">
        <v>5.3499999999999999E-2</v>
      </c>
      <c r="F169">
        <v>0.4194</v>
      </c>
      <c r="G169">
        <v>-0.19261</v>
      </c>
      <c r="H169" s="40">
        <v>37</v>
      </c>
      <c r="I169" s="41">
        <f t="shared" si="11"/>
        <v>69.183999999999997</v>
      </c>
      <c r="K169" s="6">
        <f t="shared" si="12"/>
        <v>2021.25</v>
      </c>
      <c r="L169" s="41">
        <f t="shared" si="10"/>
        <v>69.376609999999999</v>
      </c>
      <c r="M169" s="41">
        <f t="shared" si="13"/>
        <v>69.378915667533875</v>
      </c>
      <c r="N169" s="50">
        <f t="shared" si="14"/>
        <v>-2.3056675338750665E-3</v>
      </c>
    </row>
    <row r="170" spans="1:14" x14ac:dyDescent="0.25">
      <c r="A170">
        <v>2021</v>
      </c>
      <c r="B170">
        <v>4</v>
      </c>
      <c r="C170">
        <v>2</v>
      </c>
      <c r="D170">
        <v>59306</v>
      </c>
      <c r="E170">
        <v>5.4399999999999997E-2</v>
      </c>
      <c r="F170">
        <v>0.42059999999999997</v>
      </c>
      <c r="G170">
        <v>-0.19328999999999999</v>
      </c>
      <c r="H170" s="40">
        <v>37</v>
      </c>
      <c r="I170" s="41">
        <f t="shared" si="11"/>
        <v>69.183999999999997</v>
      </c>
      <c r="K170" s="6">
        <f t="shared" si="12"/>
        <v>2021.2527777777777</v>
      </c>
      <c r="L170" s="41">
        <f t="shared" si="10"/>
        <v>69.377290000000002</v>
      </c>
      <c r="M170" s="41">
        <f t="shared" si="13"/>
        <v>69.379183888435364</v>
      </c>
      <c r="N170" s="50">
        <f t="shared" si="14"/>
        <v>-1.8938884353616459E-3</v>
      </c>
    </row>
    <row r="171" spans="1:14" x14ac:dyDescent="0.25">
      <c r="A171">
        <v>2021</v>
      </c>
      <c r="B171">
        <v>4</v>
      </c>
      <c r="C171">
        <v>3</v>
      </c>
      <c r="D171">
        <v>59307</v>
      </c>
      <c r="E171">
        <v>5.5500000000000001E-2</v>
      </c>
      <c r="F171">
        <v>0.4219</v>
      </c>
      <c r="G171">
        <v>-0.19373000000000001</v>
      </c>
      <c r="H171" s="40">
        <v>37</v>
      </c>
      <c r="I171" s="41">
        <f t="shared" si="11"/>
        <v>69.183999999999997</v>
      </c>
      <c r="K171" s="6">
        <f t="shared" si="12"/>
        <v>2021.2555555555555</v>
      </c>
      <c r="L171" s="41">
        <f t="shared" si="10"/>
        <v>69.37773</v>
      </c>
      <c r="M171" s="41">
        <f t="shared" si="13"/>
        <v>69.379447817802429</v>
      </c>
      <c r="N171" s="50">
        <f t="shared" si="14"/>
        <v>-1.7178178024295221E-3</v>
      </c>
    </row>
    <row r="172" spans="1:14" x14ac:dyDescent="0.25">
      <c r="A172">
        <v>2021</v>
      </c>
      <c r="B172">
        <v>4</v>
      </c>
      <c r="C172">
        <v>4</v>
      </c>
      <c r="D172">
        <v>59308</v>
      </c>
      <c r="E172">
        <v>5.6500000000000002E-2</v>
      </c>
      <c r="F172">
        <v>0.42309999999999998</v>
      </c>
      <c r="G172">
        <v>-0.19402</v>
      </c>
      <c r="H172" s="40">
        <v>37</v>
      </c>
      <c r="I172" s="41">
        <f t="shared" si="11"/>
        <v>69.183999999999997</v>
      </c>
      <c r="K172" s="6">
        <f t="shared" si="12"/>
        <v>2021.2583333333334</v>
      </c>
      <c r="L172" s="41">
        <f t="shared" si="10"/>
        <v>69.378019999999992</v>
      </c>
      <c r="M172" s="41">
        <f t="shared" si="13"/>
        <v>69.379708170890808</v>
      </c>
      <c r="N172" s="50">
        <f t="shared" si="14"/>
        <v>-1.6881708908158544E-3</v>
      </c>
    </row>
    <row r="173" spans="1:14" x14ac:dyDescent="0.25">
      <c r="A173">
        <v>2021</v>
      </c>
      <c r="B173">
        <v>4</v>
      </c>
      <c r="C173">
        <v>5</v>
      </c>
      <c r="D173">
        <v>59309</v>
      </c>
      <c r="E173">
        <v>5.7599999999999998E-2</v>
      </c>
      <c r="F173">
        <v>0.42430000000000001</v>
      </c>
      <c r="G173">
        <v>-0.19424</v>
      </c>
      <c r="H173" s="40">
        <v>37</v>
      </c>
      <c r="I173" s="41">
        <f t="shared" si="11"/>
        <v>69.183999999999997</v>
      </c>
      <c r="K173" s="6">
        <f t="shared" si="12"/>
        <v>2021.2611111111112</v>
      </c>
      <c r="L173" s="41">
        <f t="shared" si="10"/>
        <v>69.378239999999991</v>
      </c>
      <c r="M173" s="41">
        <f t="shared" si="13"/>
        <v>69.379963278770447</v>
      </c>
      <c r="N173" s="50">
        <f t="shared" si="14"/>
        <v>-1.7232787704557495E-3</v>
      </c>
    </row>
    <row r="174" spans="1:14" x14ac:dyDescent="0.25">
      <c r="A174">
        <v>2021</v>
      </c>
      <c r="B174">
        <v>4</v>
      </c>
      <c r="C174">
        <v>6</v>
      </c>
      <c r="D174">
        <v>59310</v>
      </c>
      <c r="E174">
        <v>5.8700000000000002E-2</v>
      </c>
      <c r="F174">
        <v>0.42549999999999999</v>
      </c>
      <c r="G174">
        <v>-0.19450999999999999</v>
      </c>
      <c r="H174" s="40">
        <v>37</v>
      </c>
      <c r="I174" s="41">
        <f t="shared" si="11"/>
        <v>69.183999999999997</v>
      </c>
      <c r="K174" s="6">
        <f t="shared" si="12"/>
        <v>2021.2638888888889</v>
      </c>
      <c r="L174" s="41">
        <f t="shared" si="10"/>
        <v>69.378509999999991</v>
      </c>
      <c r="M174" s="41">
        <f t="shared" si="13"/>
        <v>69.38021457195282</v>
      </c>
      <c r="N174" s="50">
        <f t="shared" si="14"/>
        <v>-1.7045719528283598E-3</v>
      </c>
    </row>
    <row r="175" spans="1:14" x14ac:dyDescent="0.25">
      <c r="A175">
        <v>2021</v>
      </c>
      <c r="B175">
        <v>4</v>
      </c>
      <c r="C175">
        <v>7</v>
      </c>
      <c r="D175">
        <v>59311</v>
      </c>
      <c r="E175">
        <v>5.9799999999999999E-2</v>
      </c>
      <c r="F175">
        <v>0.42659999999999998</v>
      </c>
      <c r="G175">
        <v>-0.19489000000000001</v>
      </c>
      <c r="H175" s="40">
        <v>37</v>
      </c>
      <c r="I175" s="41">
        <f t="shared" si="11"/>
        <v>69.183999999999997</v>
      </c>
      <c r="K175" s="6">
        <f t="shared" si="12"/>
        <v>2021.2666666666667</v>
      </c>
      <c r="L175" s="41">
        <f t="shared" si="10"/>
        <v>69.378889999999998</v>
      </c>
      <c r="M175" s="41">
        <f t="shared" si="13"/>
        <v>69.380461096763611</v>
      </c>
      <c r="N175" s="50">
        <f t="shared" si="14"/>
        <v>-1.5710967636124451E-3</v>
      </c>
    </row>
    <row r="176" spans="1:14" x14ac:dyDescent="0.25">
      <c r="A176">
        <v>2021</v>
      </c>
      <c r="B176">
        <v>4</v>
      </c>
      <c r="C176">
        <v>8</v>
      </c>
      <c r="D176">
        <v>59312</v>
      </c>
      <c r="E176">
        <v>6.0900000000000003E-2</v>
      </c>
      <c r="F176">
        <v>0.42780000000000001</v>
      </c>
      <c r="G176">
        <v>-0.19539999999999999</v>
      </c>
      <c r="H176" s="40">
        <v>37</v>
      </c>
      <c r="I176" s="41">
        <f t="shared" si="11"/>
        <v>69.183999999999997</v>
      </c>
      <c r="K176" s="6">
        <f t="shared" si="12"/>
        <v>2021.2694444444444</v>
      </c>
      <c r="L176" s="41">
        <f t="shared" si="10"/>
        <v>69.379400000000004</v>
      </c>
      <c r="M176" s="41">
        <f t="shared" si="13"/>
        <v>69.380703806877136</v>
      </c>
      <c r="N176" s="50">
        <f t="shared" si="14"/>
        <v>-1.3038068771322742E-3</v>
      </c>
    </row>
    <row r="177" spans="1:14" x14ac:dyDescent="0.25">
      <c r="A177">
        <v>2021</v>
      </c>
      <c r="B177">
        <v>4</v>
      </c>
      <c r="C177">
        <v>9</v>
      </c>
      <c r="D177">
        <v>59313</v>
      </c>
      <c r="E177">
        <v>6.2100000000000002E-2</v>
      </c>
      <c r="F177">
        <v>0.4289</v>
      </c>
      <c r="G177">
        <v>-0.19603999999999999</v>
      </c>
      <c r="H177" s="40">
        <v>37</v>
      </c>
      <c r="I177" s="41">
        <f t="shared" si="11"/>
        <v>69.183999999999997</v>
      </c>
      <c r="K177" s="6">
        <f t="shared" si="12"/>
        <v>2021.2722222222221</v>
      </c>
      <c r="L177" s="41">
        <f t="shared" si="10"/>
        <v>69.380039999999994</v>
      </c>
      <c r="M177" s="41">
        <f t="shared" si="13"/>
        <v>69.380941271781921</v>
      </c>
      <c r="N177" s="50">
        <f t="shared" si="14"/>
        <v>-9.012717819274485E-4</v>
      </c>
    </row>
    <row r="178" spans="1:14" x14ac:dyDescent="0.25">
      <c r="A178">
        <v>2021</v>
      </c>
      <c r="B178">
        <v>4</v>
      </c>
      <c r="C178">
        <v>10</v>
      </c>
      <c r="D178">
        <v>59314</v>
      </c>
      <c r="E178">
        <v>6.3200000000000006E-2</v>
      </c>
      <c r="F178">
        <v>0.43009999999999998</v>
      </c>
      <c r="G178">
        <v>-0.19678999999999999</v>
      </c>
      <c r="H178" s="40">
        <v>37</v>
      </c>
      <c r="I178" s="41">
        <f t="shared" si="11"/>
        <v>69.183999999999997</v>
      </c>
      <c r="K178" s="6">
        <f t="shared" si="12"/>
        <v>2021.2750000000001</v>
      </c>
      <c r="L178" s="41">
        <f t="shared" si="10"/>
        <v>69.38078999999999</v>
      </c>
      <c r="M178" s="41">
        <f t="shared" si="13"/>
        <v>69.381173968315125</v>
      </c>
      <c r="N178" s="50">
        <f t="shared" si="14"/>
        <v>-3.8396831513409779E-4</v>
      </c>
    </row>
    <row r="179" spans="1:14" x14ac:dyDescent="0.25">
      <c r="A179">
        <v>2021</v>
      </c>
      <c r="B179">
        <v>4</v>
      </c>
      <c r="C179">
        <v>11</v>
      </c>
      <c r="D179">
        <v>59315</v>
      </c>
      <c r="E179">
        <v>6.4500000000000002E-2</v>
      </c>
      <c r="F179">
        <v>0.43120000000000003</v>
      </c>
      <c r="G179">
        <v>-0.19758000000000001</v>
      </c>
      <c r="H179" s="40">
        <v>37</v>
      </c>
      <c r="I179" s="41">
        <f t="shared" si="11"/>
        <v>69.183999999999997</v>
      </c>
      <c r="K179" s="6">
        <f t="shared" si="12"/>
        <v>2021.2777777777778</v>
      </c>
      <c r="L179" s="41">
        <f t="shared" si="10"/>
        <v>69.38158</v>
      </c>
      <c r="M179" s="41">
        <f t="shared" si="13"/>
        <v>69.381402373313904</v>
      </c>
      <c r="N179" s="50">
        <f t="shared" si="14"/>
        <v>1.7762668609577759E-4</v>
      </c>
    </row>
    <row r="180" spans="1:14" x14ac:dyDescent="0.25">
      <c r="A180">
        <v>2021</v>
      </c>
      <c r="B180">
        <v>4</v>
      </c>
      <c r="C180">
        <v>12</v>
      </c>
      <c r="D180">
        <v>59316</v>
      </c>
      <c r="E180">
        <v>6.5699999999999995E-2</v>
      </c>
      <c r="F180">
        <v>0.43219999999999997</v>
      </c>
      <c r="G180">
        <v>-0.19835</v>
      </c>
      <c r="H180" s="40">
        <v>37</v>
      </c>
      <c r="I180" s="41">
        <f t="shared" si="11"/>
        <v>69.183999999999997</v>
      </c>
      <c r="K180" s="6">
        <f t="shared" si="12"/>
        <v>2021.2805555555556</v>
      </c>
      <c r="L180" s="41">
        <f t="shared" si="10"/>
        <v>69.382350000000002</v>
      </c>
      <c r="M180" s="41">
        <f t="shared" si="13"/>
        <v>69.381625771522522</v>
      </c>
      <c r="N180" s="50">
        <f t="shared" si="14"/>
        <v>7.242284774804375E-4</v>
      </c>
    </row>
    <row r="181" spans="1:14" x14ac:dyDescent="0.25">
      <c r="A181">
        <v>2021</v>
      </c>
      <c r="B181">
        <v>4</v>
      </c>
      <c r="C181">
        <v>13</v>
      </c>
      <c r="D181">
        <v>59317</v>
      </c>
      <c r="E181">
        <v>6.6900000000000001E-2</v>
      </c>
      <c r="F181">
        <v>0.43330000000000002</v>
      </c>
      <c r="G181">
        <v>-0.19905</v>
      </c>
      <c r="H181" s="40">
        <v>37</v>
      </c>
      <c r="I181" s="41">
        <f t="shared" si="11"/>
        <v>69.183999999999997</v>
      </c>
      <c r="K181" s="6">
        <f t="shared" si="12"/>
        <v>2021.2833333333333</v>
      </c>
      <c r="L181" s="41">
        <f t="shared" si="10"/>
        <v>69.383049999999997</v>
      </c>
      <c r="M181" s="41">
        <f t="shared" si="13"/>
        <v>69.3818439245224</v>
      </c>
      <c r="N181" s="50">
        <f t="shared" si="14"/>
        <v>1.2060754775973237E-3</v>
      </c>
    </row>
    <row r="182" spans="1:14" x14ac:dyDescent="0.25">
      <c r="A182">
        <v>2021</v>
      </c>
      <c r="B182">
        <v>4</v>
      </c>
      <c r="C182">
        <v>14</v>
      </c>
      <c r="D182">
        <v>59318</v>
      </c>
      <c r="E182">
        <v>6.8199999999999997E-2</v>
      </c>
      <c r="F182">
        <v>0.43440000000000001</v>
      </c>
      <c r="G182">
        <v>-0.19963</v>
      </c>
      <c r="H182" s="40">
        <v>37</v>
      </c>
      <c r="I182" s="41">
        <f t="shared" si="11"/>
        <v>69.183999999999997</v>
      </c>
      <c r="K182" s="6">
        <f t="shared" si="12"/>
        <v>2021.286111111111</v>
      </c>
      <c r="L182" s="41">
        <f t="shared" si="10"/>
        <v>69.383629999999997</v>
      </c>
      <c r="M182" s="41">
        <f t="shared" si="13"/>
        <v>69.382058501243591</v>
      </c>
      <c r="N182" s="50">
        <f t="shared" si="14"/>
        <v>1.5714987564052763E-3</v>
      </c>
    </row>
    <row r="183" spans="1:14" x14ac:dyDescent="0.25">
      <c r="A183">
        <v>2021</v>
      </c>
      <c r="B183">
        <v>4</v>
      </c>
      <c r="C183">
        <v>15</v>
      </c>
      <c r="D183">
        <v>59319</v>
      </c>
      <c r="E183">
        <v>6.9500000000000006E-2</v>
      </c>
      <c r="F183">
        <v>0.43540000000000001</v>
      </c>
      <c r="G183">
        <v>-0.20004</v>
      </c>
      <c r="H183" s="40">
        <v>37</v>
      </c>
      <c r="I183" s="41">
        <f t="shared" si="11"/>
        <v>69.183999999999997</v>
      </c>
      <c r="K183" s="6">
        <f t="shared" si="12"/>
        <v>2021.2888888888888</v>
      </c>
      <c r="L183" s="41">
        <f t="shared" si="10"/>
        <v>69.384039999999999</v>
      </c>
      <c r="M183" s="41">
        <f t="shared" si="13"/>
        <v>69.382266879081726</v>
      </c>
      <c r="N183" s="50">
        <f t="shared" si="14"/>
        <v>1.7731209182727525E-3</v>
      </c>
    </row>
    <row r="184" spans="1:14" x14ac:dyDescent="0.25">
      <c r="A184">
        <v>2021</v>
      </c>
      <c r="B184">
        <v>4</v>
      </c>
      <c r="C184">
        <v>16</v>
      </c>
      <c r="D184">
        <v>59320</v>
      </c>
      <c r="E184">
        <v>7.0800000000000002E-2</v>
      </c>
      <c r="F184">
        <v>0.43640000000000001</v>
      </c>
      <c r="G184">
        <v>-0.20029</v>
      </c>
      <c r="H184" s="40">
        <v>37</v>
      </c>
      <c r="I184" s="41">
        <f t="shared" si="11"/>
        <v>69.183999999999997</v>
      </c>
      <c r="K184" s="6">
        <f t="shared" si="12"/>
        <v>2021.2916666666667</v>
      </c>
      <c r="L184" s="41">
        <f t="shared" si="10"/>
        <v>69.384289999999993</v>
      </c>
      <c r="M184" s="41">
        <f t="shared" si="13"/>
        <v>69.382470965385437</v>
      </c>
      <c r="N184" s="50">
        <f t="shared" si="14"/>
        <v>1.8190346145559033E-3</v>
      </c>
    </row>
    <row r="185" spans="1:14" x14ac:dyDescent="0.25">
      <c r="A185">
        <v>2021</v>
      </c>
      <c r="B185">
        <v>4</v>
      </c>
      <c r="C185">
        <v>17</v>
      </c>
      <c r="D185">
        <v>59321</v>
      </c>
      <c r="E185">
        <v>7.2099999999999997E-2</v>
      </c>
      <c r="F185">
        <v>0.43740000000000001</v>
      </c>
      <c r="G185">
        <v>-0.20038</v>
      </c>
      <c r="H185" s="40">
        <v>37</v>
      </c>
      <c r="I185" s="41">
        <f t="shared" si="11"/>
        <v>69.183999999999997</v>
      </c>
      <c r="K185" s="6">
        <f t="shared" si="12"/>
        <v>2021.2944444444445</v>
      </c>
      <c r="L185" s="41">
        <f t="shared" si="10"/>
        <v>69.384379999999993</v>
      </c>
      <c r="M185" s="41">
        <f t="shared" si="13"/>
        <v>69.382669568061829</v>
      </c>
      <c r="N185" s="50">
        <f t="shared" si="14"/>
        <v>1.7104319381644473E-3</v>
      </c>
    </row>
    <row r="186" spans="1:14" x14ac:dyDescent="0.25">
      <c r="A186">
        <v>2021</v>
      </c>
      <c r="B186">
        <v>4</v>
      </c>
      <c r="C186">
        <v>18</v>
      </c>
      <c r="D186">
        <v>59322</v>
      </c>
      <c r="E186">
        <v>7.3499999999999996E-2</v>
      </c>
      <c r="F186">
        <v>0.43840000000000001</v>
      </c>
      <c r="G186">
        <v>-0.20036000000000001</v>
      </c>
      <c r="H186" s="40">
        <v>37</v>
      </c>
      <c r="I186" s="41">
        <f t="shared" si="11"/>
        <v>69.183999999999997</v>
      </c>
      <c r="K186" s="6">
        <f t="shared" si="12"/>
        <v>2021.2972222222222</v>
      </c>
      <c r="L186" s="41">
        <f t="shared" si="10"/>
        <v>69.384360000000001</v>
      </c>
      <c r="M186" s="41">
        <f t="shared" si="13"/>
        <v>69.382863163948059</v>
      </c>
      <c r="N186" s="50">
        <f t="shared" si="14"/>
        <v>1.4968360519418411E-3</v>
      </c>
    </row>
    <row r="187" spans="1:14" x14ac:dyDescent="0.25">
      <c r="A187">
        <v>2021</v>
      </c>
      <c r="B187">
        <v>4</v>
      </c>
      <c r="C187">
        <v>19</v>
      </c>
      <c r="D187">
        <v>59323</v>
      </c>
      <c r="E187">
        <v>7.4899999999999994E-2</v>
      </c>
      <c r="F187">
        <v>0.43930000000000002</v>
      </c>
      <c r="G187">
        <v>-0.20028000000000001</v>
      </c>
      <c r="H187" s="40">
        <v>37</v>
      </c>
      <c r="I187" s="41">
        <f t="shared" si="11"/>
        <v>69.183999999999997</v>
      </c>
      <c r="K187" s="6">
        <f t="shared" si="12"/>
        <v>2021.3</v>
      </c>
      <c r="L187" s="41">
        <f t="shared" si="10"/>
        <v>69.384280000000004</v>
      </c>
      <c r="M187" s="41">
        <f t="shared" si="13"/>
        <v>69.383051753044128</v>
      </c>
      <c r="N187" s="50">
        <f t="shared" si="14"/>
        <v>1.2282469558755338E-3</v>
      </c>
    </row>
    <row r="188" spans="1:14" x14ac:dyDescent="0.25">
      <c r="A188">
        <v>2021</v>
      </c>
      <c r="B188">
        <v>4</v>
      </c>
      <c r="C188">
        <v>20</v>
      </c>
      <c r="D188">
        <v>59324</v>
      </c>
      <c r="E188">
        <v>7.6300000000000007E-2</v>
      </c>
      <c r="F188">
        <v>0.44019999999999998</v>
      </c>
      <c r="G188">
        <v>-0.20022999999999999</v>
      </c>
      <c r="H188" s="40">
        <v>37</v>
      </c>
      <c r="I188" s="41">
        <f t="shared" si="11"/>
        <v>69.183999999999997</v>
      </c>
      <c r="K188" s="6">
        <f t="shared" si="12"/>
        <v>2021.3027777777777</v>
      </c>
      <c r="L188" s="41">
        <f t="shared" si="10"/>
        <v>69.384230000000002</v>
      </c>
      <c r="M188" s="41">
        <f t="shared" si="13"/>
        <v>69.383234620094299</v>
      </c>
      <c r="N188" s="50">
        <f t="shared" si="14"/>
        <v>9.9537990570297552E-4</v>
      </c>
    </row>
    <row r="189" spans="1:14" x14ac:dyDescent="0.25">
      <c r="A189">
        <v>2021</v>
      </c>
      <c r="B189">
        <v>4</v>
      </c>
      <c r="C189">
        <v>21</v>
      </c>
      <c r="D189">
        <v>59325</v>
      </c>
      <c r="E189">
        <v>7.7700000000000005E-2</v>
      </c>
      <c r="F189">
        <v>0.44119999999999998</v>
      </c>
      <c r="G189">
        <v>-0.20029</v>
      </c>
      <c r="H189" s="40">
        <v>37</v>
      </c>
      <c r="I189" s="41">
        <f t="shared" si="11"/>
        <v>69.183999999999997</v>
      </c>
      <c r="K189" s="6">
        <f t="shared" si="12"/>
        <v>2021.3055555555557</v>
      </c>
      <c r="L189" s="41">
        <f t="shared" si="10"/>
        <v>69.384289999999993</v>
      </c>
      <c r="M189" s="41">
        <f t="shared" si="13"/>
        <v>69.383413195610046</v>
      </c>
      <c r="N189" s="50">
        <f t="shared" si="14"/>
        <v>8.7680438994652832E-4</v>
      </c>
    </row>
    <row r="190" spans="1:14" x14ac:dyDescent="0.25">
      <c r="A190">
        <v>2021</v>
      </c>
      <c r="B190">
        <v>4</v>
      </c>
      <c r="C190">
        <v>22</v>
      </c>
      <c r="D190">
        <v>59326</v>
      </c>
      <c r="E190">
        <v>7.9100000000000004E-2</v>
      </c>
      <c r="F190">
        <v>0.442</v>
      </c>
      <c r="G190">
        <v>-0.20055000000000001</v>
      </c>
      <c r="H190" s="40">
        <v>37</v>
      </c>
      <c r="I190" s="41">
        <f t="shared" si="11"/>
        <v>69.183999999999997</v>
      </c>
      <c r="K190" s="6">
        <f t="shared" si="12"/>
        <v>2021.3083333333334</v>
      </c>
      <c r="L190" s="41">
        <f t="shared" si="10"/>
        <v>69.384550000000004</v>
      </c>
      <c r="M190" s="41">
        <f t="shared" si="13"/>
        <v>69.383585810661316</v>
      </c>
      <c r="N190" s="50">
        <f t="shared" si="14"/>
        <v>9.6418933868847034E-4</v>
      </c>
    </row>
    <row r="191" spans="1:14" x14ac:dyDescent="0.25">
      <c r="A191">
        <v>2021</v>
      </c>
      <c r="B191">
        <v>4</v>
      </c>
      <c r="C191">
        <v>23</v>
      </c>
      <c r="D191">
        <v>59327</v>
      </c>
      <c r="E191">
        <v>8.0500000000000002E-2</v>
      </c>
      <c r="F191">
        <v>0.44290000000000002</v>
      </c>
      <c r="G191">
        <v>-0.2011</v>
      </c>
      <c r="H191" s="40">
        <v>37</v>
      </c>
      <c r="I191" s="41">
        <f t="shared" si="11"/>
        <v>69.183999999999997</v>
      </c>
      <c r="K191" s="6">
        <f t="shared" si="12"/>
        <v>2021.3111111111111</v>
      </c>
      <c r="L191" s="41">
        <f t="shared" si="10"/>
        <v>69.385099999999994</v>
      </c>
      <c r="M191" s="41">
        <f t="shared" si="13"/>
        <v>69.383753657341003</v>
      </c>
      <c r="N191" s="50">
        <f t="shared" si="14"/>
        <v>1.3463426589908067E-3</v>
      </c>
    </row>
    <row r="192" spans="1:14" x14ac:dyDescent="0.25">
      <c r="A192">
        <v>2021</v>
      </c>
      <c r="B192">
        <v>4</v>
      </c>
      <c r="C192">
        <v>24</v>
      </c>
      <c r="D192">
        <v>59328</v>
      </c>
      <c r="E192">
        <v>8.2000000000000003E-2</v>
      </c>
      <c r="F192">
        <v>0.44379999999999997</v>
      </c>
      <c r="G192">
        <v>-0.20197000000000001</v>
      </c>
      <c r="H192" s="40">
        <v>37</v>
      </c>
      <c r="I192" s="41">
        <f t="shared" si="11"/>
        <v>69.183999999999997</v>
      </c>
      <c r="K192" s="6">
        <f t="shared" si="12"/>
        <v>2021.3138888888889</v>
      </c>
      <c r="L192" s="41">
        <f t="shared" si="10"/>
        <v>69.38597</v>
      </c>
      <c r="M192" s="41">
        <f t="shared" si="13"/>
        <v>69.383915543556213</v>
      </c>
      <c r="N192" s="50">
        <f t="shared" si="14"/>
        <v>2.0544564437869894E-3</v>
      </c>
    </row>
    <row r="193" spans="1:14" x14ac:dyDescent="0.25">
      <c r="A193">
        <v>2021</v>
      </c>
      <c r="B193">
        <v>4</v>
      </c>
      <c r="C193">
        <v>25</v>
      </c>
      <c r="D193">
        <v>59329</v>
      </c>
      <c r="E193">
        <v>8.3500000000000005E-2</v>
      </c>
      <c r="F193">
        <v>0.4446</v>
      </c>
      <c r="G193">
        <v>-0.20311999999999999</v>
      </c>
      <c r="H193" s="40">
        <v>37</v>
      </c>
      <c r="I193" s="41">
        <f t="shared" si="11"/>
        <v>69.183999999999997</v>
      </c>
      <c r="K193" s="6">
        <f t="shared" si="12"/>
        <v>2021.3166666666666</v>
      </c>
      <c r="L193" s="41">
        <f t="shared" si="10"/>
        <v>69.387119999999996</v>
      </c>
      <c r="M193" s="41">
        <f t="shared" si="13"/>
        <v>69.38407289981842</v>
      </c>
      <c r="N193" s="50">
        <f t="shared" si="14"/>
        <v>3.0471001815755017E-3</v>
      </c>
    </row>
    <row r="194" spans="1:14" x14ac:dyDescent="0.25">
      <c r="A194">
        <v>2021</v>
      </c>
      <c r="B194">
        <v>4</v>
      </c>
      <c r="C194">
        <v>26</v>
      </c>
      <c r="D194">
        <v>59330</v>
      </c>
      <c r="E194">
        <v>8.5000000000000006E-2</v>
      </c>
      <c r="F194">
        <v>0.44540000000000002</v>
      </c>
      <c r="G194">
        <v>-0.20441999999999999</v>
      </c>
      <c r="H194" s="40">
        <v>37</v>
      </c>
      <c r="I194" s="41">
        <f t="shared" si="11"/>
        <v>69.183999999999997</v>
      </c>
      <c r="K194" s="6">
        <f t="shared" si="12"/>
        <v>2021.3194444444443</v>
      </c>
      <c r="L194" s="41">
        <f t="shared" ref="L194:L257" si="15">I194-G194</f>
        <v>69.388419999999996</v>
      </c>
      <c r="M194" s="41">
        <f t="shared" si="13"/>
        <v>69.384223818778992</v>
      </c>
      <c r="N194" s="50">
        <f t="shared" si="14"/>
        <v>4.1961812210047356E-3</v>
      </c>
    </row>
    <row r="195" spans="1:14" x14ac:dyDescent="0.25">
      <c r="A195">
        <v>2021</v>
      </c>
      <c r="B195">
        <v>4</v>
      </c>
      <c r="C195">
        <v>27</v>
      </c>
      <c r="D195">
        <v>59331</v>
      </c>
      <c r="E195">
        <v>8.6499999999999994E-2</v>
      </c>
      <c r="F195">
        <v>0.44619999999999999</v>
      </c>
      <c r="G195">
        <v>-0.20571</v>
      </c>
      <c r="H195" s="40">
        <v>37</v>
      </c>
      <c r="I195" s="41">
        <f t="shared" ref="I195:I258" si="16">H195+32.184</f>
        <v>69.183999999999997</v>
      </c>
      <c r="K195" s="6">
        <f t="shared" ref="K195:K258" si="17">A195+((B195-1) + (C195-1)/30)/12</f>
        <v>2021.3222222222223</v>
      </c>
      <c r="L195" s="41">
        <f t="shared" si="15"/>
        <v>69.389709999999994</v>
      </c>
      <c r="M195" s="41">
        <f t="shared" ref="M195:M258" si="18" xml:space="preserve"> $R$44*POWER(D195,4) + $R$45*POWER(D195,3) + $R$46*POWER(D195,2) + $R$47*D195 +$R$48</f>
        <v>69.384369254112244</v>
      </c>
      <c r="N195" s="50">
        <f t="shared" ref="N195:N258" si="19">L195-M195</f>
        <v>5.3407458877501313E-3</v>
      </c>
    </row>
    <row r="196" spans="1:14" x14ac:dyDescent="0.25">
      <c r="A196">
        <v>2021</v>
      </c>
      <c r="B196">
        <v>4</v>
      </c>
      <c r="C196">
        <v>28</v>
      </c>
      <c r="D196">
        <v>59332</v>
      </c>
      <c r="E196">
        <v>8.8099999999999998E-2</v>
      </c>
      <c r="F196">
        <v>0.44690000000000002</v>
      </c>
      <c r="G196">
        <v>-0.20680999999999999</v>
      </c>
      <c r="H196" s="40">
        <v>37</v>
      </c>
      <c r="I196" s="41">
        <f t="shared" si="16"/>
        <v>69.183999999999997</v>
      </c>
      <c r="K196" s="6">
        <f t="shared" si="17"/>
        <v>2021.325</v>
      </c>
      <c r="L196" s="41">
        <f t="shared" si="15"/>
        <v>69.390810000000002</v>
      </c>
      <c r="M196" s="41">
        <f t="shared" si="18"/>
        <v>69.384509682655334</v>
      </c>
      <c r="N196" s="50">
        <f t="shared" si="19"/>
        <v>6.3003173446674055E-3</v>
      </c>
    </row>
    <row r="197" spans="1:14" x14ac:dyDescent="0.25">
      <c r="A197">
        <v>2021</v>
      </c>
      <c r="B197">
        <v>4</v>
      </c>
      <c r="C197">
        <v>29</v>
      </c>
      <c r="D197">
        <v>59333</v>
      </c>
      <c r="E197">
        <v>8.9599999999999999E-2</v>
      </c>
      <c r="F197">
        <v>0.4476</v>
      </c>
      <c r="G197">
        <v>-0.20762</v>
      </c>
      <c r="H197" s="40">
        <v>37</v>
      </c>
      <c r="I197" s="41">
        <f t="shared" si="16"/>
        <v>69.183999999999997</v>
      </c>
      <c r="K197" s="6">
        <f t="shared" si="17"/>
        <v>2021.3277777777778</v>
      </c>
      <c r="L197" s="41">
        <f t="shared" si="15"/>
        <v>69.391620000000003</v>
      </c>
      <c r="M197" s="41">
        <f t="shared" si="18"/>
        <v>69.384644389152527</v>
      </c>
      <c r="N197" s="50">
        <f t="shared" si="19"/>
        <v>6.9756108474763323E-3</v>
      </c>
    </row>
    <row r="198" spans="1:14" x14ac:dyDescent="0.25">
      <c r="A198">
        <v>2021</v>
      </c>
      <c r="B198">
        <v>4</v>
      </c>
      <c r="C198">
        <v>30</v>
      </c>
      <c r="D198">
        <v>59334</v>
      </c>
      <c r="E198">
        <v>9.1200000000000003E-2</v>
      </c>
      <c r="F198">
        <v>0.44840000000000002</v>
      </c>
      <c r="G198">
        <v>-0.20810999999999999</v>
      </c>
      <c r="H198" s="40">
        <v>37</v>
      </c>
      <c r="I198" s="41">
        <f t="shared" si="16"/>
        <v>69.183999999999997</v>
      </c>
      <c r="K198" s="6">
        <f t="shared" si="17"/>
        <v>2021.3305555555555</v>
      </c>
      <c r="L198" s="41">
        <f t="shared" si="15"/>
        <v>69.392110000000002</v>
      </c>
      <c r="M198" s="41">
        <f t="shared" si="18"/>
        <v>69.384773850440979</v>
      </c>
      <c r="N198" s="50">
        <f t="shared" si="19"/>
        <v>7.3361495590233972E-3</v>
      </c>
    </row>
    <row r="199" spans="1:14" x14ac:dyDescent="0.25">
      <c r="A199">
        <v>2021</v>
      </c>
      <c r="B199">
        <v>5</v>
      </c>
      <c r="C199">
        <v>1</v>
      </c>
      <c r="D199">
        <v>59335</v>
      </c>
      <c r="E199">
        <v>9.2700000000000005E-2</v>
      </c>
      <c r="F199">
        <v>0.44900000000000001</v>
      </c>
      <c r="G199">
        <v>-0.20834</v>
      </c>
      <c r="H199" s="40">
        <v>37</v>
      </c>
      <c r="I199" s="41">
        <f t="shared" si="16"/>
        <v>69.183999999999997</v>
      </c>
      <c r="K199" s="6">
        <f t="shared" si="17"/>
        <v>2021.3333333333333</v>
      </c>
      <c r="L199" s="41">
        <f t="shared" si="15"/>
        <v>69.392340000000004</v>
      </c>
      <c r="M199" s="41">
        <f t="shared" si="18"/>
        <v>69.384896874427795</v>
      </c>
      <c r="N199" s="50">
        <f t="shared" si="19"/>
        <v>7.4431255722089418E-3</v>
      </c>
    </row>
    <row r="200" spans="1:14" x14ac:dyDescent="0.25">
      <c r="A200">
        <v>2021</v>
      </c>
      <c r="B200">
        <v>5</v>
      </c>
      <c r="C200">
        <v>2</v>
      </c>
      <c r="D200">
        <v>59336</v>
      </c>
      <c r="E200">
        <v>9.4299999999999995E-2</v>
      </c>
      <c r="F200">
        <v>0.44969999999999999</v>
      </c>
      <c r="G200">
        <v>-0.20843</v>
      </c>
      <c r="H200" s="40">
        <v>37</v>
      </c>
      <c r="I200" s="41">
        <f t="shared" si="16"/>
        <v>69.183999999999997</v>
      </c>
      <c r="K200" s="6">
        <f t="shared" si="17"/>
        <v>2021.3361111111112</v>
      </c>
      <c r="L200" s="41">
        <f t="shared" si="15"/>
        <v>69.392430000000004</v>
      </c>
      <c r="M200" s="41">
        <f t="shared" si="18"/>
        <v>69.385015368461609</v>
      </c>
      <c r="N200" s="50">
        <f t="shared" si="19"/>
        <v>7.4146315383956107E-3</v>
      </c>
    </row>
    <row r="201" spans="1:14" x14ac:dyDescent="0.25">
      <c r="A201">
        <v>2021</v>
      </c>
      <c r="B201">
        <v>5</v>
      </c>
      <c r="C201">
        <v>3</v>
      </c>
      <c r="D201">
        <v>59337</v>
      </c>
      <c r="E201">
        <v>9.6000000000000002E-2</v>
      </c>
      <c r="F201">
        <v>0.45029999999999998</v>
      </c>
      <c r="G201">
        <v>-0.20849000000000001</v>
      </c>
      <c r="H201" s="40">
        <v>37</v>
      </c>
      <c r="I201" s="41">
        <f t="shared" si="16"/>
        <v>69.183999999999997</v>
      </c>
      <c r="K201" s="6">
        <f t="shared" si="17"/>
        <v>2021.338888888889</v>
      </c>
      <c r="L201" s="41">
        <f t="shared" si="15"/>
        <v>69.392489999999995</v>
      </c>
      <c r="M201" s="41">
        <f t="shared" si="18"/>
        <v>69.385126948356628</v>
      </c>
      <c r="N201" s="50">
        <f t="shared" si="19"/>
        <v>7.3630516433667026E-3</v>
      </c>
    </row>
    <row r="202" spans="1:14" x14ac:dyDescent="0.25">
      <c r="A202">
        <v>2021</v>
      </c>
      <c r="B202">
        <v>5</v>
      </c>
      <c r="C202">
        <v>4</v>
      </c>
      <c r="D202">
        <v>59338</v>
      </c>
      <c r="E202">
        <v>9.7600000000000006E-2</v>
      </c>
      <c r="F202">
        <v>0.45100000000000001</v>
      </c>
      <c r="G202">
        <v>-0.20860000000000001</v>
      </c>
      <c r="H202" s="40">
        <v>37</v>
      </c>
      <c r="I202" s="41">
        <f t="shared" si="16"/>
        <v>69.183999999999997</v>
      </c>
      <c r="K202" s="6">
        <f t="shared" si="17"/>
        <v>2021.3416666666667</v>
      </c>
      <c r="L202" s="41">
        <f t="shared" si="15"/>
        <v>69.392600000000002</v>
      </c>
      <c r="M202" s="41">
        <f t="shared" si="18"/>
        <v>69.385233283042908</v>
      </c>
      <c r="N202" s="50">
        <f t="shared" si="19"/>
        <v>7.3667169570938995E-3</v>
      </c>
    </row>
    <row r="203" spans="1:14" x14ac:dyDescent="0.25">
      <c r="A203">
        <v>2021</v>
      </c>
      <c r="B203">
        <v>5</v>
      </c>
      <c r="C203">
        <v>5</v>
      </c>
      <c r="D203">
        <v>59339</v>
      </c>
      <c r="E203">
        <v>9.9199999999999997E-2</v>
      </c>
      <c r="F203">
        <v>0.4516</v>
      </c>
      <c r="G203">
        <v>-0.20882999999999999</v>
      </c>
      <c r="H203" s="40">
        <v>37</v>
      </c>
      <c r="I203" s="41">
        <f t="shared" si="16"/>
        <v>69.183999999999997</v>
      </c>
      <c r="K203" s="6">
        <f t="shared" si="17"/>
        <v>2021.3444444444444</v>
      </c>
      <c r="L203" s="41">
        <f t="shared" si="15"/>
        <v>69.392830000000004</v>
      </c>
      <c r="M203" s="41">
        <f t="shared" si="18"/>
        <v>69.385334134101868</v>
      </c>
      <c r="N203" s="50">
        <f t="shared" si="19"/>
        <v>7.4958658981358894E-3</v>
      </c>
    </row>
    <row r="204" spans="1:14" x14ac:dyDescent="0.25">
      <c r="A204">
        <v>2021</v>
      </c>
      <c r="B204">
        <v>5</v>
      </c>
      <c r="C204">
        <v>6</v>
      </c>
      <c r="D204">
        <v>59340</v>
      </c>
      <c r="E204">
        <v>0.1009</v>
      </c>
      <c r="F204">
        <v>0.4521</v>
      </c>
      <c r="G204">
        <v>-0.20918</v>
      </c>
      <c r="H204" s="40">
        <v>37</v>
      </c>
      <c r="I204" s="41">
        <f t="shared" si="16"/>
        <v>69.183999999999997</v>
      </c>
      <c r="K204" s="6">
        <f t="shared" si="17"/>
        <v>2021.3472222222222</v>
      </c>
      <c r="L204" s="41">
        <f t="shared" si="15"/>
        <v>69.393180000000001</v>
      </c>
      <c r="M204" s="41">
        <f t="shared" si="18"/>
        <v>69.385428786277771</v>
      </c>
      <c r="N204" s="50">
        <f t="shared" si="19"/>
        <v>7.7512137222299771E-3</v>
      </c>
    </row>
    <row r="205" spans="1:14" x14ac:dyDescent="0.25">
      <c r="A205">
        <v>2021</v>
      </c>
      <c r="B205">
        <v>5</v>
      </c>
      <c r="C205">
        <v>7</v>
      </c>
      <c r="D205">
        <v>59341</v>
      </c>
      <c r="E205">
        <v>0.10249999999999999</v>
      </c>
      <c r="F205">
        <v>0.45269999999999999</v>
      </c>
      <c r="G205">
        <v>-0.20963999999999999</v>
      </c>
      <c r="H205" s="40">
        <v>37</v>
      </c>
      <c r="I205" s="41">
        <f t="shared" si="16"/>
        <v>69.183999999999997</v>
      </c>
      <c r="K205" s="6">
        <f t="shared" si="17"/>
        <v>2021.35</v>
      </c>
      <c r="L205" s="41">
        <f t="shared" si="15"/>
        <v>69.393639999999991</v>
      </c>
      <c r="M205" s="41">
        <f t="shared" si="18"/>
        <v>69.385517716407776</v>
      </c>
      <c r="N205" s="50">
        <f t="shared" si="19"/>
        <v>8.1222835922147851E-3</v>
      </c>
    </row>
    <row r="206" spans="1:14" x14ac:dyDescent="0.25">
      <c r="A206">
        <v>2021</v>
      </c>
      <c r="B206">
        <v>5</v>
      </c>
      <c r="C206">
        <v>8</v>
      </c>
      <c r="D206">
        <v>59342</v>
      </c>
      <c r="E206">
        <v>0.1042</v>
      </c>
      <c r="F206">
        <v>0.45319999999999999</v>
      </c>
      <c r="G206">
        <v>-0.21018000000000001</v>
      </c>
      <c r="H206" s="40">
        <v>37</v>
      </c>
      <c r="I206" s="41">
        <f t="shared" si="16"/>
        <v>69.183999999999997</v>
      </c>
      <c r="K206" s="6">
        <f t="shared" si="17"/>
        <v>2021.3527777777779</v>
      </c>
      <c r="L206" s="41">
        <f t="shared" si="15"/>
        <v>69.394179999999992</v>
      </c>
      <c r="M206" s="41">
        <f t="shared" si="18"/>
        <v>69.385600924491882</v>
      </c>
      <c r="N206" s="50">
        <f t="shared" si="19"/>
        <v>8.5790755081092129E-3</v>
      </c>
    </row>
    <row r="207" spans="1:14" x14ac:dyDescent="0.25">
      <c r="A207">
        <v>2021</v>
      </c>
      <c r="B207">
        <v>5</v>
      </c>
      <c r="C207">
        <v>9</v>
      </c>
      <c r="D207">
        <v>59343</v>
      </c>
      <c r="E207">
        <v>0.10589999999999999</v>
      </c>
      <c r="F207">
        <v>0.45369999999999999</v>
      </c>
      <c r="G207">
        <v>-0.21074999999999999</v>
      </c>
      <c r="H207" s="40">
        <v>37</v>
      </c>
      <c r="I207" s="41">
        <f t="shared" si="16"/>
        <v>69.183999999999997</v>
      </c>
      <c r="K207" s="6">
        <f t="shared" si="17"/>
        <v>2021.3555555555556</v>
      </c>
      <c r="L207" s="41">
        <f t="shared" si="15"/>
        <v>69.394750000000002</v>
      </c>
      <c r="M207" s="41">
        <f t="shared" si="18"/>
        <v>69.385679125785828</v>
      </c>
      <c r="N207" s="50">
        <f t="shared" si="19"/>
        <v>9.070874214174296E-3</v>
      </c>
    </row>
    <row r="208" spans="1:14" x14ac:dyDescent="0.25">
      <c r="A208">
        <v>2021</v>
      </c>
      <c r="B208">
        <v>5</v>
      </c>
      <c r="C208">
        <v>10</v>
      </c>
      <c r="D208">
        <v>59344</v>
      </c>
      <c r="E208">
        <v>0.1076</v>
      </c>
      <c r="F208">
        <v>0.4541</v>
      </c>
      <c r="G208">
        <v>-0.21129000000000001</v>
      </c>
      <c r="H208" s="40">
        <v>37</v>
      </c>
      <c r="I208" s="41">
        <f t="shared" si="16"/>
        <v>69.183999999999997</v>
      </c>
      <c r="K208" s="6">
        <f t="shared" si="17"/>
        <v>2021.3583333333333</v>
      </c>
      <c r="L208" s="41">
        <f t="shared" si="15"/>
        <v>69.395290000000003</v>
      </c>
      <c r="M208" s="41">
        <f t="shared" si="18"/>
        <v>69.3857501745224</v>
      </c>
      <c r="N208" s="50">
        <f t="shared" si="19"/>
        <v>9.5398254776029034E-3</v>
      </c>
    </row>
    <row r="209" spans="1:14" x14ac:dyDescent="0.25">
      <c r="A209">
        <v>2021</v>
      </c>
      <c r="B209">
        <v>5</v>
      </c>
      <c r="C209">
        <v>11</v>
      </c>
      <c r="D209">
        <v>59345</v>
      </c>
      <c r="E209">
        <v>0.10929999999999999</v>
      </c>
      <c r="F209">
        <v>0.4546</v>
      </c>
      <c r="G209">
        <v>-0.21174000000000001</v>
      </c>
      <c r="H209" s="40">
        <v>37</v>
      </c>
      <c r="I209" s="41">
        <f t="shared" si="16"/>
        <v>69.183999999999997</v>
      </c>
      <c r="K209" s="6">
        <f t="shared" si="17"/>
        <v>2021.3611111111111</v>
      </c>
      <c r="L209" s="41">
        <f t="shared" si="15"/>
        <v>69.395740000000004</v>
      </c>
      <c r="M209" s="41">
        <f t="shared" si="18"/>
        <v>69.385815501213074</v>
      </c>
      <c r="N209" s="50">
        <f t="shared" si="19"/>
        <v>9.9244987869298029E-3</v>
      </c>
    </row>
    <row r="210" spans="1:14" x14ac:dyDescent="0.25">
      <c r="A210">
        <v>2021</v>
      </c>
      <c r="B210">
        <v>5</v>
      </c>
      <c r="C210">
        <v>12</v>
      </c>
      <c r="D210">
        <v>59346</v>
      </c>
      <c r="E210">
        <v>0.111</v>
      </c>
      <c r="F210">
        <v>0.45500000000000002</v>
      </c>
      <c r="G210">
        <v>-0.21203</v>
      </c>
      <c r="H210" s="40">
        <v>37</v>
      </c>
      <c r="I210" s="41">
        <f t="shared" si="16"/>
        <v>69.183999999999997</v>
      </c>
      <c r="K210" s="6">
        <f t="shared" si="17"/>
        <v>2021.3638888888888</v>
      </c>
      <c r="L210" s="41">
        <f t="shared" si="15"/>
        <v>69.396029999999996</v>
      </c>
      <c r="M210" s="41">
        <f t="shared" si="18"/>
        <v>69.385874629020691</v>
      </c>
      <c r="N210" s="50">
        <f t="shared" si="19"/>
        <v>1.0155370979305189E-2</v>
      </c>
    </row>
    <row r="211" spans="1:14" x14ac:dyDescent="0.25">
      <c r="A211">
        <v>2021</v>
      </c>
      <c r="B211">
        <v>5</v>
      </c>
      <c r="C211">
        <v>13</v>
      </c>
      <c r="D211">
        <v>59347</v>
      </c>
      <c r="E211">
        <v>0.11269999999999999</v>
      </c>
      <c r="F211">
        <v>0.45540000000000003</v>
      </c>
      <c r="G211">
        <v>-0.21214</v>
      </c>
      <c r="H211" s="40">
        <v>37</v>
      </c>
      <c r="I211" s="41">
        <f t="shared" si="16"/>
        <v>69.183999999999997</v>
      </c>
      <c r="K211" s="6">
        <f t="shared" si="17"/>
        <v>2021.3666666666666</v>
      </c>
      <c r="L211" s="41">
        <f t="shared" si="15"/>
        <v>69.396140000000003</v>
      </c>
      <c r="M211" s="41">
        <f t="shared" si="18"/>
        <v>69.385928511619568</v>
      </c>
      <c r="N211" s="50">
        <f t="shared" si="19"/>
        <v>1.021148838043473E-2</v>
      </c>
    </row>
    <row r="212" spans="1:14" x14ac:dyDescent="0.25">
      <c r="A212">
        <v>2021</v>
      </c>
      <c r="B212">
        <v>5</v>
      </c>
      <c r="C212">
        <v>14</v>
      </c>
      <c r="D212">
        <v>59348</v>
      </c>
      <c r="E212">
        <v>0.1144</v>
      </c>
      <c r="F212">
        <v>0.45569999999999999</v>
      </c>
      <c r="G212">
        <v>-0.21204999999999999</v>
      </c>
      <c r="H212" s="40">
        <v>37</v>
      </c>
      <c r="I212" s="41">
        <f t="shared" si="16"/>
        <v>69.183999999999997</v>
      </c>
      <c r="K212" s="6">
        <f t="shared" si="17"/>
        <v>2021.3694444444445</v>
      </c>
      <c r="L212" s="41">
        <f t="shared" si="15"/>
        <v>69.396050000000002</v>
      </c>
      <c r="M212" s="41">
        <f t="shared" si="18"/>
        <v>69.385976195335388</v>
      </c>
      <c r="N212" s="50">
        <f t="shared" si="19"/>
        <v>1.0073804664614272E-2</v>
      </c>
    </row>
    <row r="213" spans="1:14" x14ac:dyDescent="0.25">
      <c r="A213">
        <v>2021</v>
      </c>
      <c r="B213">
        <v>5</v>
      </c>
      <c r="C213">
        <v>15</v>
      </c>
      <c r="D213">
        <v>59349</v>
      </c>
      <c r="E213">
        <v>0.1162</v>
      </c>
      <c r="F213">
        <v>0.45610000000000001</v>
      </c>
      <c r="G213">
        <v>-0.21177000000000001</v>
      </c>
      <c r="H213" s="40">
        <v>37</v>
      </c>
      <c r="I213" s="41">
        <f t="shared" si="16"/>
        <v>69.183999999999997</v>
      </c>
      <c r="K213" s="6">
        <f t="shared" si="17"/>
        <v>2021.3722222222223</v>
      </c>
      <c r="L213" s="41">
        <f t="shared" si="15"/>
        <v>69.395769999999999</v>
      </c>
      <c r="M213" s="41">
        <f t="shared" si="18"/>
        <v>69.386017918586731</v>
      </c>
      <c r="N213" s="50">
        <f t="shared" si="19"/>
        <v>9.7520814132678879E-3</v>
      </c>
    </row>
    <row r="214" spans="1:14" x14ac:dyDescent="0.25">
      <c r="A214">
        <v>2021</v>
      </c>
      <c r="B214">
        <v>5</v>
      </c>
      <c r="C214">
        <v>16</v>
      </c>
      <c r="D214">
        <v>59350</v>
      </c>
      <c r="E214">
        <v>0.1179</v>
      </c>
      <c r="F214">
        <v>0.45639999999999997</v>
      </c>
      <c r="G214">
        <v>-0.21137</v>
      </c>
      <c r="H214" s="40">
        <v>37</v>
      </c>
      <c r="I214" s="41">
        <f t="shared" si="16"/>
        <v>69.183999999999997</v>
      </c>
      <c r="K214" s="6">
        <f t="shared" si="17"/>
        <v>2021.375</v>
      </c>
      <c r="L214" s="41">
        <f t="shared" si="15"/>
        <v>69.39537</v>
      </c>
      <c r="M214" s="41">
        <f t="shared" si="18"/>
        <v>69.386053919792175</v>
      </c>
      <c r="N214" s="50">
        <f t="shared" si="19"/>
        <v>9.3160802078244842E-3</v>
      </c>
    </row>
    <row r="215" spans="1:14" x14ac:dyDescent="0.25">
      <c r="A215">
        <v>2021</v>
      </c>
      <c r="B215">
        <v>5</v>
      </c>
      <c r="C215">
        <v>17</v>
      </c>
      <c r="D215">
        <v>59351</v>
      </c>
      <c r="E215">
        <v>0.1197</v>
      </c>
      <c r="F215">
        <v>0.45660000000000001</v>
      </c>
      <c r="G215">
        <v>-0.21090999999999999</v>
      </c>
      <c r="H215" s="40">
        <v>37</v>
      </c>
      <c r="I215" s="41">
        <f t="shared" si="16"/>
        <v>69.183999999999997</v>
      </c>
      <c r="K215" s="6">
        <f t="shared" si="17"/>
        <v>2021.3777777777777</v>
      </c>
      <c r="L215" s="41">
        <f t="shared" si="15"/>
        <v>69.394909999999996</v>
      </c>
      <c r="M215" s="41">
        <f t="shared" si="18"/>
        <v>69.386083483695984</v>
      </c>
      <c r="N215" s="50">
        <f t="shared" si="19"/>
        <v>8.8265163040119887E-3</v>
      </c>
    </row>
    <row r="216" spans="1:14" x14ac:dyDescent="0.25">
      <c r="A216">
        <v>2021</v>
      </c>
      <c r="B216">
        <v>5</v>
      </c>
      <c r="C216">
        <v>18</v>
      </c>
      <c r="D216">
        <v>59352</v>
      </c>
      <c r="E216">
        <v>0.1215</v>
      </c>
      <c r="F216">
        <v>0.45689999999999997</v>
      </c>
      <c r="G216">
        <v>-0.21045</v>
      </c>
      <c r="H216" s="40">
        <v>37</v>
      </c>
      <c r="I216" s="41">
        <f t="shared" si="16"/>
        <v>69.183999999999997</v>
      </c>
      <c r="K216" s="6">
        <f t="shared" si="17"/>
        <v>2021.3805555555555</v>
      </c>
      <c r="L216" s="41">
        <f t="shared" si="15"/>
        <v>69.394449999999992</v>
      </c>
      <c r="M216" s="41">
        <f t="shared" si="18"/>
        <v>69.386107325553894</v>
      </c>
      <c r="N216" s="50">
        <f t="shared" si="19"/>
        <v>8.3426744460979307E-3</v>
      </c>
    </row>
    <row r="217" spans="1:14" x14ac:dyDescent="0.25">
      <c r="A217">
        <v>2021</v>
      </c>
      <c r="B217">
        <v>5</v>
      </c>
      <c r="C217">
        <v>19</v>
      </c>
      <c r="D217">
        <v>59353</v>
      </c>
      <c r="E217">
        <v>0.1232</v>
      </c>
      <c r="F217">
        <v>0.45710000000000001</v>
      </c>
      <c r="G217">
        <v>-0.21009</v>
      </c>
      <c r="H217" s="40">
        <v>37</v>
      </c>
      <c r="I217" s="41">
        <f t="shared" si="16"/>
        <v>69.183999999999997</v>
      </c>
      <c r="K217" s="6">
        <f t="shared" si="17"/>
        <v>2021.3833333333334</v>
      </c>
      <c r="L217" s="41">
        <f t="shared" si="15"/>
        <v>69.394089999999991</v>
      </c>
      <c r="M217" s="41">
        <f t="shared" si="18"/>
        <v>69.386124968528748</v>
      </c>
      <c r="N217" s="50">
        <f t="shared" si="19"/>
        <v>7.965031471243833E-3</v>
      </c>
    </row>
    <row r="218" spans="1:14" x14ac:dyDescent="0.25">
      <c r="A218">
        <v>2021</v>
      </c>
      <c r="B218">
        <v>5</v>
      </c>
      <c r="C218">
        <v>20</v>
      </c>
      <c r="D218">
        <v>59354</v>
      </c>
      <c r="E218">
        <v>0.125</v>
      </c>
      <c r="F218">
        <v>0.45729999999999998</v>
      </c>
      <c r="G218">
        <v>-0.20988000000000001</v>
      </c>
      <c r="H218" s="40">
        <v>37</v>
      </c>
      <c r="I218" s="41">
        <f t="shared" si="16"/>
        <v>69.183999999999997</v>
      </c>
      <c r="K218" s="6">
        <f t="shared" si="17"/>
        <v>2021.3861111111112</v>
      </c>
      <c r="L218" s="41">
        <f t="shared" si="15"/>
        <v>69.393879999999996</v>
      </c>
      <c r="M218" s="41">
        <f t="shared" si="18"/>
        <v>69.386135935783386</v>
      </c>
      <c r="N218" s="50">
        <f t="shared" si="19"/>
        <v>7.7440642166095586E-3</v>
      </c>
    </row>
    <row r="219" spans="1:14" x14ac:dyDescent="0.25">
      <c r="A219">
        <v>2021</v>
      </c>
      <c r="B219">
        <v>5</v>
      </c>
      <c r="C219">
        <v>21</v>
      </c>
      <c r="D219">
        <v>59355</v>
      </c>
      <c r="E219">
        <v>0.1268</v>
      </c>
      <c r="F219">
        <v>0.45750000000000002</v>
      </c>
      <c r="G219">
        <v>-0.20988999999999999</v>
      </c>
      <c r="H219" s="40">
        <v>37</v>
      </c>
      <c r="I219" s="41">
        <f t="shared" si="16"/>
        <v>69.183999999999997</v>
      </c>
      <c r="K219" s="6">
        <f t="shared" si="17"/>
        <v>2021.3888888888889</v>
      </c>
      <c r="L219" s="41">
        <f t="shared" si="15"/>
        <v>69.393889999999999</v>
      </c>
      <c r="M219" s="41">
        <f t="shared" si="18"/>
        <v>69.386142134666443</v>
      </c>
      <c r="N219" s="50">
        <f t="shared" si="19"/>
        <v>7.7478653335560921E-3</v>
      </c>
    </row>
    <row r="220" spans="1:14" x14ac:dyDescent="0.25">
      <c r="A220">
        <v>2021</v>
      </c>
      <c r="B220">
        <v>5</v>
      </c>
      <c r="C220">
        <v>22</v>
      </c>
      <c r="D220">
        <v>59356</v>
      </c>
      <c r="E220">
        <v>0.12859999999999999</v>
      </c>
      <c r="F220">
        <v>0.45760000000000001</v>
      </c>
      <c r="G220">
        <v>-0.21010999999999999</v>
      </c>
      <c r="H220" s="40">
        <v>37</v>
      </c>
      <c r="I220" s="41">
        <f t="shared" si="16"/>
        <v>69.183999999999997</v>
      </c>
      <c r="K220" s="6">
        <f t="shared" si="17"/>
        <v>2021.3916666666667</v>
      </c>
      <c r="L220" s="41">
        <f t="shared" si="15"/>
        <v>69.394109999999998</v>
      </c>
      <c r="M220" s="41">
        <f t="shared" si="18"/>
        <v>69.386140942573547</v>
      </c>
      <c r="N220" s="50">
        <f t="shared" si="19"/>
        <v>7.9690574264503766E-3</v>
      </c>
    </row>
    <row r="221" spans="1:14" x14ac:dyDescent="0.25">
      <c r="A221">
        <v>2021</v>
      </c>
      <c r="B221">
        <v>5</v>
      </c>
      <c r="C221">
        <v>23</v>
      </c>
      <c r="D221">
        <v>59357</v>
      </c>
      <c r="E221">
        <v>0.13039999999999999</v>
      </c>
      <c r="F221">
        <v>0.45779999999999998</v>
      </c>
      <c r="G221">
        <v>-0.21048</v>
      </c>
      <c r="H221" s="40">
        <v>37</v>
      </c>
      <c r="I221" s="41">
        <f t="shared" si="16"/>
        <v>69.183999999999997</v>
      </c>
      <c r="K221" s="6">
        <f t="shared" si="17"/>
        <v>2021.3944444444444</v>
      </c>
      <c r="L221" s="41">
        <f t="shared" si="15"/>
        <v>69.394480000000001</v>
      </c>
      <c r="M221" s="41">
        <f t="shared" si="18"/>
        <v>69.38613498210907</v>
      </c>
      <c r="N221" s="50">
        <f t="shared" si="19"/>
        <v>8.3450178909316719E-3</v>
      </c>
    </row>
    <row r="222" spans="1:14" x14ac:dyDescent="0.25">
      <c r="A222">
        <v>2021</v>
      </c>
      <c r="B222">
        <v>5</v>
      </c>
      <c r="C222">
        <v>24</v>
      </c>
      <c r="D222">
        <v>59358</v>
      </c>
      <c r="E222">
        <v>0.13220000000000001</v>
      </c>
      <c r="F222">
        <v>0.45789999999999997</v>
      </c>
      <c r="G222">
        <v>-0.21090999999999999</v>
      </c>
      <c r="H222" s="40">
        <v>37</v>
      </c>
      <c r="I222" s="41">
        <f t="shared" si="16"/>
        <v>69.183999999999997</v>
      </c>
      <c r="K222" s="6">
        <f t="shared" si="17"/>
        <v>2021.3972222222221</v>
      </c>
      <c r="L222" s="41">
        <f t="shared" si="15"/>
        <v>69.394909999999996</v>
      </c>
      <c r="M222" s="41">
        <f t="shared" si="18"/>
        <v>69.386122345924377</v>
      </c>
      <c r="N222" s="50">
        <f t="shared" si="19"/>
        <v>8.787654075618434E-3</v>
      </c>
    </row>
    <row r="223" spans="1:14" x14ac:dyDescent="0.25">
      <c r="A223">
        <v>2021</v>
      </c>
      <c r="B223">
        <v>5</v>
      </c>
      <c r="C223">
        <v>25</v>
      </c>
      <c r="D223">
        <v>59359</v>
      </c>
      <c r="E223">
        <v>0.13400000000000001</v>
      </c>
      <c r="F223">
        <v>0.45789999999999997</v>
      </c>
      <c r="G223">
        <v>-0.21124000000000001</v>
      </c>
      <c r="H223" s="40">
        <v>37</v>
      </c>
      <c r="I223" s="41">
        <f t="shared" si="16"/>
        <v>69.183999999999997</v>
      </c>
      <c r="K223" s="6">
        <f t="shared" si="17"/>
        <v>2021.4</v>
      </c>
      <c r="L223" s="41">
        <f t="shared" si="15"/>
        <v>69.395240000000001</v>
      </c>
      <c r="M223" s="41">
        <f t="shared" si="18"/>
        <v>69.386103510856628</v>
      </c>
      <c r="N223" s="50">
        <f t="shared" si="19"/>
        <v>9.136489143372728E-3</v>
      </c>
    </row>
    <row r="224" spans="1:14" x14ac:dyDescent="0.25">
      <c r="A224">
        <v>2021</v>
      </c>
      <c r="B224">
        <v>5</v>
      </c>
      <c r="C224">
        <v>26</v>
      </c>
      <c r="D224">
        <v>59360</v>
      </c>
      <c r="E224">
        <v>0.1358</v>
      </c>
      <c r="F224">
        <v>0.45800000000000002</v>
      </c>
      <c r="G224">
        <v>-0.21134</v>
      </c>
      <c r="H224" s="40">
        <v>37</v>
      </c>
      <c r="I224" s="41">
        <f t="shared" si="16"/>
        <v>69.183999999999997</v>
      </c>
      <c r="K224" s="6">
        <f t="shared" si="17"/>
        <v>2021.4027777777778</v>
      </c>
      <c r="L224" s="41">
        <f t="shared" si="15"/>
        <v>69.395340000000004</v>
      </c>
      <c r="M224" s="41">
        <f t="shared" si="18"/>
        <v>69.386078715324402</v>
      </c>
      <c r="N224" s="50">
        <f t="shared" si="19"/>
        <v>9.2612846756026102E-3</v>
      </c>
    </row>
    <row r="225" spans="1:14" x14ac:dyDescent="0.25">
      <c r="A225">
        <v>2021</v>
      </c>
      <c r="B225">
        <v>5</v>
      </c>
      <c r="C225">
        <v>27</v>
      </c>
      <c r="D225">
        <v>59361</v>
      </c>
      <c r="E225">
        <v>0.1376</v>
      </c>
      <c r="F225">
        <v>0.45800000000000002</v>
      </c>
      <c r="G225">
        <v>-0.21118000000000001</v>
      </c>
      <c r="H225" s="40">
        <v>37</v>
      </c>
      <c r="I225" s="41">
        <f t="shared" si="16"/>
        <v>69.183999999999997</v>
      </c>
      <c r="K225" s="6">
        <f t="shared" si="17"/>
        <v>2021.4055555555556</v>
      </c>
      <c r="L225" s="41">
        <f t="shared" si="15"/>
        <v>69.395179999999996</v>
      </c>
      <c r="M225" s="41">
        <f t="shared" si="18"/>
        <v>69.38604748249054</v>
      </c>
      <c r="N225" s="50">
        <f t="shared" si="19"/>
        <v>9.1325175094567612E-3</v>
      </c>
    </row>
    <row r="226" spans="1:14" x14ac:dyDescent="0.25">
      <c r="A226">
        <v>2021</v>
      </c>
      <c r="B226">
        <v>5</v>
      </c>
      <c r="C226">
        <v>28</v>
      </c>
      <c r="D226">
        <v>59362</v>
      </c>
      <c r="E226">
        <v>0.1394</v>
      </c>
      <c r="F226">
        <v>0.45800000000000002</v>
      </c>
      <c r="G226">
        <v>-0.21084</v>
      </c>
      <c r="H226" s="40">
        <v>37</v>
      </c>
      <c r="I226" s="41">
        <f t="shared" si="16"/>
        <v>69.183999999999997</v>
      </c>
      <c r="K226" s="6">
        <f t="shared" si="17"/>
        <v>2021.4083333333333</v>
      </c>
      <c r="L226" s="41">
        <f t="shared" si="15"/>
        <v>69.394840000000002</v>
      </c>
      <c r="M226" s="41">
        <f t="shared" si="18"/>
        <v>69.386011004447937</v>
      </c>
      <c r="N226" s="50">
        <f t="shared" si="19"/>
        <v>8.8289955520650665E-3</v>
      </c>
    </row>
    <row r="227" spans="1:14" x14ac:dyDescent="0.25">
      <c r="A227">
        <v>2021</v>
      </c>
      <c r="B227">
        <v>5</v>
      </c>
      <c r="C227">
        <v>29</v>
      </c>
      <c r="D227">
        <v>59363</v>
      </c>
      <c r="E227">
        <v>0.14119999999999999</v>
      </c>
      <c r="F227">
        <v>0.45789999999999997</v>
      </c>
      <c r="G227">
        <v>-0.2104</v>
      </c>
      <c r="H227" s="40">
        <v>37</v>
      </c>
      <c r="I227" s="41">
        <f t="shared" si="16"/>
        <v>69.183999999999997</v>
      </c>
      <c r="K227" s="6">
        <f t="shared" si="17"/>
        <v>2021.411111111111</v>
      </c>
      <c r="L227" s="41">
        <f t="shared" si="15"/>
        <v>69.394400000000005</v>
      </c>
      <c r="M227" s="41">
        <f t="shared" si="18"/>
        <v>69.38596785068512</v>
      </c>
      <c r="N227" s="50">
        <f t="shared" si="19"/>
        <v>8.4321493148848958E-3</v>
      </c>
    </row>
    <row r="228" spans="1:14" x14ac:dyDescent="0.25">
      <c r="A228">
        <v>2021</v>
      </c>
      <c r="B228">
        <v>5</v>
      </c>
      <c r="C228">
        <v>30</v>
      </c>
      <c r="D228">
        <v>59364</v>
      </c>
      <c r="E228">
        <v>0.14299999999999999</v>
      </c>
      <c r="F228">
        <v>0.45779999999999998</v>
      </c>
      <c r="G228">
        <v>-0.20996000000000001</v>
      </c>
      <c r="H228" s="40">
        <v>37</v>
      </c>
      <c r="I228" s="41">
        <f t="shared" si="16"/>
        <v>69.183999999999997</v>
      </c>
      <c r="K228" s="6">
        <f t="shared" si="17"/>
        <v>2021.4138888888888</v>
      </c>
      <c r="L228" s="41">
        <f t="shared" si="15"/>
        <v>69.393959999999993</v>
      </c>
      <c r="M228" s="41">
        <f t="shared" si="18"/>
        <v>69.385918736457825</v>
      </c>
      <c r="N228" s="50">
        <f t="shared" si="19"/>
        <v>8.0412635421680534E-3</v>
      </c>
    </row>
    <row r="229" spans="1:14" x14ac:dyDescent="0.25">
      <c r="A229">
        <v>2021</v>
      </c>
      <c r="B229">
        <v>5</v>
      </c>
      <c r="C229">
        <v>31</v>
      </c>
      <c r="D229">
        <v>59365</v>
      </c>
      <c r="E229">
        <v>0.14480000000000001</v>
      </c>
      <c r="F229">
        <v>0.4577</v>
      </c>
      <c r="G229">
        <v>-0.20966000000000001</v>
      </c>
      <c r="H229" s="40">
        <v>37</v>
      </c>
      <c r="I229" s="41">
        <f t="shared" si="16"/>
        <v>69.183999999999997</v>
      </c>
      <c r="K229" s="6">
        <f t="shared" si="17"/>
        <v>2021.4166666666667</v>
      </c>
      <c r="L229" s="41">
        <f t="shared" si="15"/>
        <v>69.393659999999997</v>
      </c>
      <c r="M229" s="41">
        <f t="shared" si="18"/>
        <v>69.385863423347473</v>
      </c>
      <c r="N229" s="50">
        <f t="shared" si="19"/>
        <v>7.7965766525238678E-3</v>
      </c>
    </row>
    <row r="230" spans="1:14" x14ac:dyDescent="0.25">
      <c r="A230">
        <v>2021</v>
      </c>
      <c r="B230">
        <v>6</v>
      </c>
      <c r="C230">
        <v>1</v>
      </c>
      <c r="D230">
        <v>59366</v>
      </c>
      <c r="E230">
        <v>0.14660000000000001</v>
      </c>
      <c r="F230">
        <v>0.45760000000000001</v>
      </c>
      <c r="G230">
        <v>-0.20949000000000001</v>
      </c>
      <c r="H230" s="40">
        <v>37</v>
      </c>
      <c r="I230" s="41">
        <f t="shared" si="16"/>
        <v>69.183999999999997</v>
      </c>
      <c r="K230" s="6">
        <f t="shared" si="17"/>
        <v>2021.4166666666667</v>
      </c>
      <c r="L230" s="41">
        <f t="shared" si="15"/>
        <v>69.39349</v>
      </c>
      <c r="M230" s="41">
        <f t="shared" si="18"/>
        <v>69.385802626609802</v>
      </c>
      <c r="N230" s="50">
        <f t="shared" si="19"/>
        <v>7.6873733901976493E-3</v>
      </c>
    </row>
    <row r="231" spans="1:14" x14ac:dyDescent="0.25">
      <c r="A231">
        <v>2021</v>
      </c>
      <c r="B231">
        <v>6</v>
      </c>
      <c r="C231">
        <v>2</v>
      </c>
      <c r="D231">
        <v>59367</v>
      </c>
      <c r="E231">
        <v>0.1484</v>
      </c>
      <c r="F231">
        <v>0.45739999999999997</v>
      </c>
      <c r="G231">
        <v>-0.20943999999999999</v>
      </c>
      <c r="H231" s="40">
        <v>37</v>
      </c>
      <c r="I231" s="41">
        <f t="shared" si="16"/>
        <v>69.183999999999997</v>
      </c>
      <c r="K231" s="6">
        <f t="shared" si="17"/>
        <v>2021.4194444444445</v>
      </c>
      <c r="L231" s="41">
        <f t="shared" si="15"/>
        <v>69.393439999999998</v>
      </c>
      <c r="M231" s="41">
        <f t="shared" si="18"/>
        <v>69.385734915733337</v>
      </c>
      <c r="N231" s="50">
        <f t="shared" si="19"/>
        <v>7.7050842666608332E-3</v>
      </c>
    </row>
    <row r="232" spans="1:14" x14ac:dyDescent="0.25">
      <c r="A232">
        <v>2021</v>
      </c>
      <c r="B232">
        <v>6</v>
      </c>
      <c r="C232">
        <v>3</v>
      </c>
      <c r="D232">
        <v>59368</v>
      </c>
      <c r="E232">
        <v>0.1502</v>
      </c>
      <c r="F232">
        <v>0.45729999999999998</v>
      </c>
      <c r="G232">
        <v>-0.20951</v>
      </c>
      <c r="H232" s="40">
        <v>37</v>
      </c>
      <c r="I232" s="41">
        <f t="shared" si="16"/>
        <v>69.183999999999997</v>
      </c>
      <c r="K232" s="6">
        <f t="shared" si="17"/>
        <v>2021.4222222222222</v>
      </c>
      <c r="L232" s="41">
        <f t="shared" si="15"/>
        <v>69.393509999999992</v>
      </c>
      <c r="M232" s="41">
        <f t="shared" si="18"/>
        <v>69.385661482810974</v>
      </c>
      <c r="N232" s="50">
        <f t="shared" si="19"/>
        <v>7.8485171890179117E-3</v>
      </c>
    </row>
    <row r="233" spans="1:14" x14ac:dyDescent="0.25">
      <c r="A233">
        <v>2021</v>
      </c>
      <c r="B233">
        <v>6</v>
      </c>
      <c r="C233">
        <v>4</v>
      </c>
      <c r="D233">
        <v>59369</v>
      </c>
      <c r="E233">
        <v>0.152</v>
      </c>
      <c r="F233">
        <v>0.45710000000000001</v>
      </c>
      <c r="G233">
        <v>-0.20963000000000001</v>
      </c>
      <c r="H233" s="40">
        <v>37</v>
      </c>
      <c r="I233" s="41">
        <f t="shared" si="16"/>
        <v>69.183999999999997</v>
      </c>
      <c r="K233" s="6">
        <f t="shared" si="17"/>
        <v>2021.425</v>
      </c>
      <c r="L233" s="41">
        <f t="shared" si="15"/>
        <v>69.393630000000002</v>
      </c>
      <c r="M233" s="41">
        <f t="shared" si="18"/>
        <v>69.385582327842712</v>
      </c>
      <c r="N233" s="50">
        <f t="shared" si="19"/>
        <v>8.0476721572892984E-3</v>
      </c>
    </row>
    <row r="234" spans="1:14" x14ac:dyDescent="0.25">
      <c r="A234">
        <v>2021</v>
      </c>
      <c r="B234">
        <v>6</v>
      </c>
      <c r="C234">
        <v>5</v>
      </c>
      <c r="D234">
        <v>59370</v>
      </c>
      <c r="E234">
        <v>0.15379999999999999</v>
      </c>
      <c r="F234">
        <v>0.45679999999999998</v>
      </c>
      <c r="G234">
        <v>-0.20974000000000001</v>
      </c>
      <c r="H234" s="40">
        <v>37</v>
      </c>
      <c r="I234" s="41">
        <f t="shared" si="16"/>
        <v>69.183999999999997</v>
      </c>
      <c r="K234" s="6">
        <f t="shared" si="17"/>
        <v>2021.4277777777777</v>
      </c>
      <c r="L234" s="41">
        <f t="shared" si="15"/>
        <v>69.393739999999994</v>
      </c>
      <c r="M234" s="41">
        <f t="shared" si="18"/>
        <v>69.385496735572815</v>
      </c>
      <c r="N234" s="50">
        <f t="shared" si="19"/>
        <v>8.2432644271790423E-3</v>
      </c>
    </row>
    <row r="235" spans="1:14" x14ac:dyDescent="0.25">
      <c r="A235">
        <v>2021</v>
      </c>
      <c r="B235">
        <v>6</v>
      </c>
      <c r="C235">
        <v>6</v>
      </c>
      <c r="D235">
        <v>59371</v>
      </c>
      <c r="E235">
        <v>0.15559999999999999</v>
      </c>
      <c r="F235">
        <v>0.45650000000000002</v>
      </c>
      <c r="G235">
        <v>-0.20985000000000001</v>
      </c>
      <c r="H235" s="40">
        <v>37</v>
      </c>
      <c r="I235" s="41">
        <f t="shared" si="16"/>
        <v>69.183999999999997</v>
      </c>
      <c r="K235" s="6">
        <f t="shared" si="17"/>
        <v>2021.4305555555557</v>
      </c>
      <c r="L235" s="41">
        <f t="shared" si="15"/>
        <v>69.39385</v>
      </c>
      <c r="M235" s="41">
        <f t="shared" si="18"/>
        <v>69.385405421257019</v>
      </c>
      <c r="N235" s="50">
        <f t="shared" si="19"/>
        <v>8.4445787429814345E-3</v>
      </c>
    </row>
    <row r="236" spans="1:14" x14ac:dyDescent="0.25">
      <c r="A236">
        <v>2021</v>
      </c>
      <c r="B236">
        <v>6</v>
      </c>
      <c r="C236">
        <v>7</v>
      </c>
      <c r="D236">
        <v>59372</v>
      </c>
      <c r="E236">
        <v>0.15740000000000001</v>
      </c>
      <c r="F236">
        <v>0.45629999999999998</v>
      </c>
      <c r="G236">
        <v>-0.20988999999999999</v>
      </c>
      <c r="H236" s="40">
        <v>37</v>
      </c>
      <c r="I236" s="41">
        <f t="shared" si="16"/>
        <v>69.183999999999997</v>
      </c>
      <c r="K236" s="6">
        <f t="shared" si="17"/>
        <v>2021.4333333333334</v>
      </c>
      <c r="L236" s="41">
        <f t="shared" si="15"/>
        <v>69.393889999999999</v>
      </c>
      <c r="M236" s="41">
        <f t="shared" si="18"/>
        <v>69.385307669639587</v>
      </c>
      <c r="N236" s="50">
        <f t="shared" si="19"/>
        <v>8.5823303604115608E-3</v>
      </c>
    </row>
    <row r="237" spans="1:14" x14ac:dyDescent="0.25">
      <c r="A237">
        <v>2021</v>
      </c>
      <c r="B237">
        <v>6</v>
      </c>
      <c r="C237">
        <v>8</v>
      </c>
      <c r="D237">
        <v>59373</v>
      </c>
      <c r="E237">
        <v>0.15920000000000001</v>
      </c>
      <c r="F237">
        <v>0.45590000000000003</v>
      </c>
      <c r="G237">
        <v>-0.20974999999999999</v>
      </c>
      <c r="H237" s="40">
        <v>37</v>
      </c>
      <c r="I237" s="41">
        <f t="shared" si="16"/>
        <v>69.183999999999997</v>
      </c>
      <c r="K237" s="6">
        <f t="shared" si="17"/>
        <v>2021.4361111111111</v>
      </c>
      <c r="L237" s="41">
        <f t="shared" si="15"/>
        <v>69.393749999999997</v>
      </c>
      <c r="M237" s="41">
        <f t="shared" si="18"/>
        <v>69.385204672813416</v>
      </c>
      <c r="N237" s="50">
        <f t="shared" si="19"/>
        <v>8.5453271865816305E-3</v>
      </c>
    </row>
    <row r="238" spans="1:14" x14ac:dyDescent="0.25">
      <c r="A238">
        <v>2021</v>
      </c>
      <c r="B238">
        <v>6</v>
      </c>
      <c r="C238">
        <v>9</v>
      </c>
      <c r="D238">
        <v>59374</v>
      </c>
      <c r="E238">
        <v>0.161</v>
      </c>
      <c r="F238">
        <v>0.4556</v>
      </c>
      <c r="G238">
        <v>-0.20943999999999999</v>
      </c>
      <c r="H238" s="40">
        <v>37</v>
      </c>
      <c r="I238" s="41">
        <f t="shared" si="16"/>
        <v>69.183999999999997</v>
      </c>
      <c r="K238" s="6">
        <f t="shared" si="17"/>
        <v>2021.4388888888889</v>
      </c>
      <c r="L238" s="41">
        <f t="shared" si="15"/>
        <v>69.393439999999998</v>
      </c>
      <c r="M238" s="41">
        <f t="shared" si="18"/>
        <v>69.385095000267029</v>
      </c>
      <c r="N238" s="50">
        <f t="shared" si="19"/>
        <v>8.344999732969427E-3</v>
      </c>
    </row>
    <row r="239" spans="1:14" x14ac:dyDescent="0.25">
      <c r="A239">
        <v>2021</v>
      </c>
      <c r="B239">
        <v>6</v>
      </c>
      <c r="C239">
        <v>10</v>
      </c>
      <c r="D239">
        <v>59375</v>
      </c>
      <c r="E239">
        <v>0.1628</v>
      </c>
      <c r="F239">
        <v>0.45519999999999999</v>
      </c>
      <c r="G239">
        <v>-0.20902000000000001</v>
      </c>
      <c r="H239" s="40">
        <v>37</v>
      </c>
      <c r="I239" s="41">
        <f t="shared" si="16"/>
        <v>69.183999999999997</v>
      </c>
      <c r="K239" s="6">
        <f t="shared" si="17"/>
        <v>2021.4416666666666</v>
      </c>
      <c r="L239" s="41">
        <f t="shared" si="15"/>
        <v>69.393019999999993</v>
      </c>
      <c r="M239" s="41">
        <f t="shared" si="18"/>
        <v>69.384979605674744</v>
      </c>
      <c r="N239" s="50">
        <f t="shared" si="19"/>
        <v>8.0403943252491672E-3</v>
      </c>
    </row>
    <row r="240" spans="1:14" x14ac:dyDescent="0.25">
      <c r="A240">
        <v>2021</v>
      </c>
      <c r="B240">
        <v>6</v>
      </c>
      <c r="C240">
        <v>11</v>
      </c>
      <c r="D240">
        <v>59376</v>
      </c>
      <c r="E240">
        <v>0.16450000000000001</v>
      </c>
      <c r="F240">
        <v>0.45479999999999998</v>
      </c>
      <c r="G240">
        <v>-0.20849999999999999</v>
      </c>
      <c r="H240" s="40">
        <v>37</v>
      </c>
      <c r="I240" s="41">
        <f t="shared" si="16"/>
        <v>69.183999999999997</v>
      </c>
      <c r="K240" s="6">
        <f t="shared" si="17"/>
        <v>2021.4444444444443</v>
      </c>
      <c r="L240" s="41">
        <f t="shared" si="15"/>
        <v>69.392499999999998</v>
      </c>
      <c r="M240" s="41">
        <f t="shared" si="18"/>
        <v>69.384858250617981</v>
      </c>
      <c r="N240" s="50">
        <f t="shared" si="19"/>
        <v>7.6417493820173377E-3</v>
      </c>
    </row>
    <row r="241" spans="1:14" x14ac:dyDescent="0.25">
      <c r="A241">
        <v>2021</v>
      </c>
      <c r="B241">
        <v>6</v>
      </c>
      <c r="C241">
        <v>12</v>
      </c>
      <c r="D241">
        <v>59377</v>
      </c>
      <c r="E241">
        <v>0.1663</v>
      </c>
      <c r="F241">
        <v>0.45440000000000003</v>
      </c>
      <c r="G241">
        <v>-0.20785999999999999</v>
      </c>
      <c r="H241" s="40">
        <v>37</v>
      </c>
      <c r="I241" s="41">
        <f t="shared" si="16"/>
        <v>69.183999999999997</v>
      </c>
      <c r="K241" s="6">
        <f t="shared" si="17"/>
        <v>2021.4472222222223</v>
      </c>
      <c r="L241" s="41">
        <f t="shared" si="15"/>
        <v>69.391859999999994</v>
      </c>
      <c r="M241" s="41">
        <f t="shared" si="18"/>
        <v>69.384730696678162</v>
      </c>
      <c r="N241" s="50">
        <f t="shared" si="19"/>
        <v>7.1293033218324808E-3</v>
      </c>
    </row>
    <row r="242" spans="1:14" x14ac:dyDescent="0.25">
      <c r="A242">
        <v>2021</v>
      </c>
      <c r="B242">
        <v>6</v>
      </c>
      <c r="C242">
        <v>13</v>
      </c>
      <c r="D242">
        <v>59378</v>
      </c>
      <c r="E242">
        <v>0.1681</v>
      </c>
      <c r="F242">
        <v>0.45390000000000003</v>
      </c>
      <c r="G242">
        <v>-0.20716999999999999</v>
      </c>
      <c r="H242" s="40">
        <v>37</v>
      </c>
      <c r="I242" s="41">
        <f t="shared" si="16"/>
        <v>69.183999999999997</v>
      </c>
      <c r="K242" s="6">
        <f t="shared" si="17"/>
        <v>2021.45</v>
      </c>
      <c r="L242" s="41">
        <f t="shared" si="15"/>
        <v>69.391170000000002</v>
      </c>
      <c r="M242" s="41">
        <f t="shared" si="18"/>
        <v>69.384598135948181</v>
      </c>
      <c r="N242" s="50">
        <f t="shared" si="19"/>
        <v>6.5718640518213078E-3</v>
      </c>
    </row>
    <row r="243" spans="1:14" x14ac:dyDescent="0.25">
      <c r="A243">
        <v>2021</v>
      </c>
      <c r="B243">
        <v>6</v>
      </c>
      <c r="C243">
        <v>14</v>
      </c>
      <c r="D243">
        <v>59379</v>
      </c>
      <c r="E243">
        <v>0.16980000000000001</v>
      </c>
      <c r="F243">
        <v>0.45340000000000003</v>
      </c>
      <c r="G243">
        <v>-0.20651</v>
      </c>
      <c r="H243" s="40">
        <v>37</v>
      </c>
      <c r="I243" s="41">
        <f t="shared" si="16"/>
        <v>69.183999999999997</v>
      </c>
      <c r="K243" s="6">
        <f t="shared" si="17"/>
        <v>2021.4527777777778</v>
      </c>
      <c r="L243" s="41">
        <f t="shared" si="15"/>
        <v>69.390509999999992</v>
      </c>
      <c r="M243" s="41">
        <f t="shared" si="18"/>
        <v>69.384458422660828</v>
      </c>
      <c r="N243" s="50">
        <f t="shared" si="19"/>
        <v>6.0515773391642824E-3</v>
      </c>
    </row>
    <row r="244" spans="1:14" x14ac:dyDescent="0.25">
      <c r="A244">
        <v>2021</v>
      </c>
      <c r="B244">
        <v>6</v>
      </c>
      <c r="C244">
        <v>15</v>
      </c>
      <c r="D244">
        <v>59380</v>
      </c>
      <c r="E244">
        <v>0.1716</v>
      </c>
      <c r="F244">
        <v>0.45290000000000002</v>
      </c>
      <c r="G244">
        <v>-0.20593</v>
      </c>
      <c r="H244" s="40">
        <v>37</v>
      </c>
      <c r="I244" s="41">
        <f t="shared" si="16"/>
        <v>69.183999999999997</v>
      </c>
      <c r="K244" s="6">
        <f t="shared" si="17"/>
        <v>2021.4555555555555</v>
      </c>
      <c r="L244" s="41">
        <f t="shared" si="15"/>
        <v>69.389929999999993</v>
      </c>
      <c r="M244" s="41">
        <f t="shared" si="18"/>
        <v>69.384313941001892</v>
      </c>
      <c r="N244" s="50">
        <f t="shared" si="19"/>
        <v>5.6160589981004705E-3</v>
      </c>
    </row>
    <row r="245" spans="1:14" x14ac:dyDescent="0.25">
      <c r="A245">
        <v>2021</v>
      </c>
      <c r="B245">
        <v>6</v>
      </c>
      <c r="C245">
        <v>16</v>
      </c>
      <c r="D245">
        <v>59381</v>
      </c>
      <c r="E245">
        <v>0.17330000000000001</v>
      </c>
      <c r="F245">
        <v>0.45240000000000002</v>
      </c>
      <c r="G245">
        <v>-0.20551</v>
      </c>
      <c r="H245" s="40">
        <v>37</v>
      </c>
      <c r="I245" s="41">
        <f t="shared" si="16"/>
        <v>69.183999999999997</v>
      </c>
      <c r="K245" s="6">
        <f t="shared" si="17"/>
        <v>2021.4583333333333</v>
      </c>
      <c r="L245" s="41">
        <f t="shared" si="15"/>
        <v>69.389510000000001</v>
      </c>
      <c r="M245" s="41">
        <f t="shared" si="18"/>
        <v>69.3841632604599</v>
      </c>
      <c r="N245" s="50">
        <f t="shared" si="19"/>
        <v>5.3467395401014528E-3</v>
      </c>
    </row>
    <row r="246" spans="1:14" x14ac:dyDescent="0.25">
      <c r="A246">
        <v>2021</v>
      </c>
      <c r="B246">
        <v>6</v>
      </c>
      <c r="C246">
        <v>17</v>
      </c>
      <c r="D246">
        <v>59382</v>
      </c>
      <c r="E246">
        <v>0.17499999999999999</v>
      </c>
      <c r="F246">
        <v>0.45179999999999998</v>
      </c>
      <c r="G246">
        <v>-0.20529</v>
      </c>
      <c r="H246" s="40">
        <v>37</v>
      </c>
      <c r="I246" s="41">
        <f t="shared" si="16"/>
        <v>69.183999999999997</v>
      </c>
      <c r="K246" s="6">
        <f t="shared" si="17"/>
        <v>2021.4611111111112</v>
      </c>
      <c r="L246" s="41">
        <f t="shared" si="15"/>
        <v>69.389290000000003</v>
      </c>
      <c r="M246" s="41">
        <f t="shared" si="18"/>
        <v>69.384006381034851</v>
      </c>
      <c r="N246" s="50">
        <f t="shared" si="19"/>
        <v>5.2836189651515042E-3</v>
      </c>
    </row>
    <row r="247" spans="1:14" x14ac:dyDescent="0.25">
      <c r="A247">
        <v>2021</v>
      </c>
      <c r="B247">
        <v>6</v>
      </c>
      <c r="C247">
        <v>18</v>
      </c>
      <c r="D247">
        <v>59383</v>
      </c>
      <c r="E247">
        <v>0.1767</v>
      </c>
      <c r="F247">
        <v>0.45119999999999999</v>
      </c>
      <c r="G247">
        <v>-0.20527000000000001</v>
      </c>
      <c r="H247" s="40">
        <v>37</v>
      </c>
      <c r="I247" s="41">
        <f t="shared" si="16"/>
        <v>69.183999999999997</v>
      </c>
      <c r="K247" s="6">
        <f t="shared" si="17"/>
        <v>2021.463888888889</v>
      </c>
      <c r="L247" s="41">
        <f t="shared" si="15"/>
        <v>69.389269999999996</v>
      </c>
      <c r="M247" s="41">
        <f t="shared" si="18"/>
        <v>69.383844017982483</v>
      </c>
      <c r="N247" s="50">
        <f t="shared" si="19"/>
        <v>5.42598201751332E-3</v>
      </c>
    </row>
    <row r="248" spans="1:14" x14ac:dyDescent="0.25">
      <c r="A248">
        <v>2021</v>
      </c>
      <c r="B248">
        <v>6</v>
      </c>
      <c r="C248">
        <v>19</v>
      </c>
      <c r="D248">
        <v>59384</v>
      </c>
      <c r="E248">
        <v>0.17849999999999999</v>
      </c>
      <c r="F248">
        <v>0.4506</v>
      </c>
      <c r="G248">
        <v>-0.2054</v>
      </c>
      <c r="H248" s="40">
        <v>37</v>
      </c>
      <c r="I248" s="41">
        <f t="shared" si="16"/>
        <v>69.183999999999997</v>
      </c>
      <c r="K248" s="6">
        <f t="shared" si="17"/>
        <v>2021.4666666666667</v>
      </c>
      <c r="L248" s="41">
        <f t="shared" si="15"/>
        <v>69.389399999999995</v>
      </c>
      <c r="M248" s="41">
        <f t="shared" si="18"/>
        <v>69.383675932884216</v>
      </c>
      <c r="N248" s="50">
        <f t="shared" si="19"/>
        <v>5.7240671157785528E-3</v>
      </c>
    </row>
    <row r="249" spans="1:14" x14ac:dyDescent="0.25">
      <c r="A249">
        <v>2021</v>
      </c>
      <c r="B249">
        <v>6</v>
      </c>
      <c r="C249">
        <v>20</v>
      </c>
      <c r="D249">
        <v>59385</v>
      </c>
      <c r="E249">
        <v>0.1802</v>
      </c>
      <c r="F249">
        <v>0.45</v>
      </c>
      <c r="G249">
        <v>-0.20560999999999999</v>
      </c>
      <c r="H249" s="40">
        <v>37</v>
      </c>
      <c r="I249" s="41">
        <f t="shared" si="16"/>
        <v>69.183999999999997</v>
      </c>
      <c r="K249" s="6">
        <f t="shared" si="17"/>
        <v>2021.4694444444444</v>
      </c>
      <c r="L249" s="41">
        <f t="shared" si="15"/>
        <v>69.38960999999999</v>
      </c>
      <c r="M249" s="41">
        <f t="shared" si="18"/>
        <v>69.383501887321472</v>
      </c>
      <c r="N249" s="50">
        <f t="shared" si="19"/>
        <v>6.108112678518296E-3</v>
      </c>
    </row>
    <row r="250" spans="1:14" x14ac:dyDescent="0.25">
      <c r="A250">
        <v>2021</v>
      </c>
      <c r="B250">
        <v>6</v>
      </c>
      <c r="C250">
        <v>21</v>
      </c>
      <c r="D250">
        <v>59386</v>
      </c>
      <c r="E250">
        <v>0.18179999999999999</v>
      </c>
      <c r="F250">
        <v>0.44929999999999998</v>
      </c>
      <c r="G250">
        <v>-0.20577999999999999</v>
      </c>
      <c r="H250" s="40">
        <v>37</v>
      </c>
      <c r="I250" s="41">
        <f t="shared" si="16"/>
        <v>69.183999999999997</v>
      </c>
      <c r="K250" s="6">
        <f t="shared" si="17"/>
        <v>2021.4722222222222</v>
      </c>
      <c r="L250" s="41">
        <f t="shared" si="15"/>
        <v>69.389780000000002</v>
      </c>
      <c r="M250" s="41">
        <f t="shared" si="18"/>
        <v>69.383322358131409</v>
      </c>
      <c r="N250" s="50">
        <f t="shared" si="19"/>
        <v>6.4576418685931003E-3</v>
      </c>
    </row>
    <row r="251" spans="1:14" x14ac:dyDescent="0.25">
      <c r="A251">
        <v>2021</v>
      </c>
      <c r="B251">
        <v>6</v>
      </c>
      <c r="C251">
        <v>22</v>
      </c>
      <c r="D251">
        <v>59387</v>
      </c>
      <c r="E251">
        <v>0.1835</v>
      </c>
      <c r="F251">
        <v>0.4486</v>
      </c>
      <c r="G251">
        <v>-0.20583000000000001</v>
      </c>
      <c r="H251" s="40">
        <v>37</v>
      </c>
      <c r="I251" s="41">
        <f t="shared" si="16"/>
        <v>69.183999999999997</v>
      </c>
      <c r="K251" s="6">
        <f t="shared" si="17"/>
        <v>2021.4749999999999</v>
      </c>
      <c r="L251" s="41">
        <f t="shared" si="15"/>
        <v>69.389830000000003</v>
      </c>
      <c r="M251" s="41">
        <f t="shared" si="18"/>
        <v>69.383137106895447</v>
      </c>
      <c r="N251" s="50">
        <f t="shared" si="19"/>
        <v>6.6928931045566742E-3</v>
      </c>
    </row>
    <row r="252" spans="1:14" x14ac:dyDescent="0.25">
      <c r="A252">
        <v>2021</v>
      </c>
      <c r="B252">
        <v>6</v>
      </c>
      <c r="C252">
        <v>23</v>
      </c>
      <c r="D252">
        <v>59388</v>
      </c>
      <c r="E252">
        <v>0.1852</v>
      </c>
      <c r="F252">
        <v>0.44790000000000002</v>
      </c>
      <c r="G252">
        <v>-0.20566000000000001</v>
      </c>
      <c r="H252" s="40">
        <v>37</v>
      </c>
      <c r="I252" s="41">
        <f t="shared" si="16"/>
        <v>69.183999999999997</v>
      </c>
      <c r="K252" s="6">
        <f t="shared" si="17"/>
        <v>2021.4777777777779</v>
      </c>
      <c r="L252" s="41">
        <f t="shared" si="15"/>
        <v>69.389659999999992</v>
      </c>
      <c r="M252" s="41">
        <f t="shared" si="18"/>
        <v>69.382945895195007</v>
      </c>
      <c r="N252" s="50">
        <f t="shared" si="19"/>
        <v>6.7141048049847996E-3</v>
      </c>
    </row>
    <row r="253" spans="1:14" x14ac:dyDescent="0.25">
      <c r="A253">
        <v>2021</v>
      </c>
      <c r="B253">
        <v>6</v>
      </c>
      <c r="C253">
        <v>24</v>
      </c>
      <c r="D253">
        <v>59389</v>
      </c>
      <c r="E253">
        <v>0.18679999999999999</v>
      </c>
      <c r="F253">
        <v>0.4471</v>
      </c>
      <c r="G253">
        <v>-0.20523</v>
      </c>
      <c r="H253" s="40">
        <v>37</v>
      </c>
      <c r="I253" s="41">
        <f t="shared" si="16"/>
        <v>69.183999999999997</v>
      </c>
      <c r="K253" s="6">
        <f t="shared" si="17"/>
        <v>2021.4805555555556</v>
      </c>
      <c r="L253" s="41">
        <f t="shared" si="15"/>
        <v>69.389229999999998</v>
      </c>
      <c r="M253" s="41">
        <f t="shared" si="18"/>
        <v>69.382749915122986</v>
      </c>
      <c r="N253" s="50">
        <f t="shared" si="19"/>
        <v>6.4800848770119046E-3</v>
      </c>
    </row>
    <row r="254" spans="1:14" x14ac:dyDescent="0.25">
      <c r="A254">
        <v>2021</v>
      </c>
      <c r="B254">
        <v>6</v>
      </c>
      <c r="C254">
        <v>25</v>
      </c>
      <c r="D254">
        <v>59390</v>
      </c>
      <c r="E254">
        <v>0.1885</v>
      </c>
      <c r="F254">
        <v>0.44629999999999997</v>
      </c>
      <c r="G254">
        <v>-0.20452000000000001</v>
      </c>
      <c r="H254" s="40">
        <v>37</v>
      </c>
      <c r="I254" s="41">
        <f t="shared" si="16"/>
        <v>69.183999999999997</v>
      </c>
      <c r="K254" s="6">
        <f t="shared" si="17"/>
        <v>2021.4833333333333</v>
      </c>
      <c r="L254" s="41">
        <f t="shared" si="15"/>
        <v>69.38852</v>
      </c>
      <c r="M254" s="41">
        <f t="shared" si="18"/>
        <v>69.382547736167908</v>
      </c>
      <c r="N254" s="50">
        <f t="shared" si="19"/>
        <v>5.9722638320920396E-3</v>
      </c>
    </row>
    <row r="255" spans="1:14" x14ac:dyDescent="0.25">
      <c r="A255">
        <v>2021</v>
      </c>
      <c r="B255">
        <v>6</v>
      </c>
      <c r="C255">
        <v>26</v>
      </c>
      <c r="D255">
        <v>59391</v>
      </c>
      <c r="E255">
        <v>0.19009999999999999</v>
      </c>
      <c r="F255">
        <v>0.44550000000000001</v>
      </c>
      <c r="G255">
        <v>-0.20361000000000001</v>
      </c>
      <c r="H255" s="40">
        <v>37</v>
      </c>
      <c r="I255" s="41">
        <f t="shared" si="16"/>
        <v>69.183999999999997</v>
      </c>
      <c r="K255" s="6">
        <f t="shared" si="17"/>
        <v>2021.4861111111111</v>
      </c>
      <c r="L255" s="41">
        <f t="shared" si="15"/>
        <v>69.387609999999995</v>
      </c>
      <c r="M255" s="41">
        <f t="shared" si="18"/>
        <v>69.382340312004089</v>
      </c>
      <c r="N255" s="50">
        <f t="shared" si="19"/>
        <v>5.2696879959057696E-3</v>
      </c>
    </row>
    <row r="256" spans="1:14" x14ac:dyDescent="0.25">
      <c r="A256">
        <v>2021</v>
      </c>
      <c r="B256">
        <v>6</v>
      </c>
      <c r="C256">
        <v>27</v>
      </c>
      <c r="D256">
        <v>59392</v>
      </c>
      <c r="E256">
        <v>0.19170000000000001</v>
      </c>
      <c r="F256">
        <v>0.44469999999999998</v>
      </c>
      <c r="G256">
        <v>-0.20271</v>
      </c>
      <c r="H256" s="40">
        <v>37</v>
      </c>
      <c r="I256" s="41">
        <f t="shared" si="16"/>
        <v>69.183999999999997</v>
      </c>
      <c r="K256" s="6">
        <f t="shared" si="17"/>
        <v>2021.4888888888888</v>
      </c>
      <c r="L256" s="41">
        <f t="shared" si="15"/>
        <v>69.386709999999994</v>
      </c>
      <c r="M256" s="41">
        <f t="shared" si="18"/>
        <v>69.382127165794373</v>
      </c>
      <c r="N256" s="50">
        <f t="shared" si="19"/>
        <v>4.5828342056211113E-3</v>
      </c>
    </row>
    <row r="257" spans="1:14" x14ac:dyDescent="0.25">
      <c r="A257">
        <v>2021</v>
      </c>
      <c r="B257">
        <v>6</v>
      </c>
      <c r="C257">
        <v>28</v>
      </c>
      <c r="D257">
        <v>59393</v>
      </c>
      <c r="E257">
        <v>0.1933</v>
      </c>
      <c r="F257">
        <v>0.44390000000000002</v>
      </c>
      <c r="G257">
        <v>-0.20191000000000001</v>
      </c>
      <c r="H257" s="40">
        <v>37</v>
      </c>
      <c r="I257" s="41">
        <f t="shared" si="16"/>
        <v>69.183999999999997</v>
      </c>
      <c r="K257" s="6">
        <f t="shared" si="17"/>
        <v>2021.4916666666666</v>
      </c>
      <c r="L257" s="41">
        <f t="shared" si="15"/>
        <v>69.385909999999996</v>
      </c>
      <c r="M257" s="41">
        <f t="shared" si="18"/>
        <v>69.381908297538757</v>
      </c>
      <c r="N257" s="50">
        <f t="shared" si="19"/>
        <v>4.0017024612382102E-3</v>
      </c>
    </row>
    <row r="258" spans="1:14" x14ac:dyDescent="0.25">
      <c r="A258">
        <v>2021</v>
      </c>
      <c r="B258">
        <v>6</v>
      </c>
      <c r="C258">
        <v>29</v>
      </c>
      <c r="D258">
        <v>59394</v>
      </c>
      <c r="E258">
        <v>0.19489999999999999</v>
      </c>
      <c r="F258">
        <v>0.443</v>
      </c>
      <c r="G258">
        <v>-0.20122000000000001</v>
      </c>
      <c r="H258" s="40">
        <v>37</v>
      </c>
      <c r="I258" s="41">
        <f t="shared" si="16"/>
        <v>69.183999999999997</v>
      </c>
      <c r="K258" s="6">
        <f t="shared" si="17"/>
        <v>2021.4944444444445</v>
      </c>
      <c r="L258" s="41">
        <f t="shared" ref="L258:L321" si="20">I258-G258</f>
        <v>69.385220000000004</v>
      </c>
      <c r="M258" s="41">
        <f t="shared" si="18"/>
        <v>69.38168466091156</v>
      </c>
      <c r="N258" s="50">
        <f t="shared" si="19"/>
        <v>3.535339088443834E-3</v>
      </c>
    </row>
    <row r="259" spans="1:14" x14ac:dyDescent="0.25">
      <c r="A259">
        <v>2021</v>
      </c>
      <c r="B259">
        <v>6</v>
      </c>
      <c r="C259">
        <v>30</v>
      </c>
      <c r="D259">
        <v>59395</v>
      </c>
      <c r="E259">
        <v>0.19650000000000001</v>
      </c>
      <c r="F259">
        <v>0.44209999999999999</v>
      </c>
      <c r="G259">
        <v>-0.20064000000000001</v>
      </c>
      <c r="H259" s="40">
        <v>37</v>
      </c>
      <c r="I259" s="41">
        <f t="shared" ref="I259:I322" si="21">H259+32.184</f>
        <v>69.183999999999997</v>
      </c>
      <c r="K259" s="6">
        <f t="shared" ref="K259:K322" si="22">A259+((B259-1) + (C259-1)/30)/12</f>
        <v>2021.4972222222223</v>
      </c>
      <c r="L259" s="41">
        <f t="shared" si="20"/>
        <v>69.384640000000005</v>
      </c>
      <c r="M259" s="41">
        <f t="shared" ref="M259:M322" si="23" xml:space="preserve"> $R$44*POWER(D259,4) + $R$45*POWER(D259,3) + $R$46*POWER(D259,2) + $R$47*D259 +$R$48</f>
        <v>69.381455302238464</v>
      </c>
      <c r="N259" s="50">
        <f t="shared" ref="N259:N322" si="24">L259-M259</f>
        <v>3.1846977615401784E-3</v>
      </c>
    </row>
    <row r="260" spans="1:14" x14ac:dyDescent="0.25">
      <c r="A260">
        <v>2021</v>
      </c>
      <c r="B260">
        <v>7</v>
      </c>
      <c r="C260">
        <v>1</v>
      </c>
      <c r="D260">
        <v>59396</v>
      </c>
      <c r="E260">
        <v>0.19800000000000001</v>
      </c>
      <c r="F260">
        <v>0.44119999999999998</v>
      </c>
      <c r="G260">
        <v>-0.20011999999999999</v>
      </c>
      <c r="H260" s="40">
        <v>37</v>
      </c>
      <c r="I260" s="41">
        <f t="shared" si="21"/>
        <v>69.183999999999997</v>
      </c>
      <c r="K260" s="6">
        <f t="shared" si="22"/>
        <v>2021.5</v>
      </c>
      <c r="L260" s="41">
        <f t="shared" si="20"/>
        <v>69.384119999999996</v>
      </c>
      <c r="M260" s="41">
        <f t="shared" si="23"/>
        <v>69.381220698356628</v>
      </c>
      <c r="N260" s="50">
        <f t="shared" si="24"/>
        <v>2.8993016433673802E-3</v>
      </c>
    </row>
    <row r="261" spans="1:14" x14ac:dyDescent="0.25">
      <c r="A261">
        <v>2021</v>
      </c>
      <c r="B261">
        <v>7</v>
      </c>
      <c r="C261">
        <v>2</v>
      </c>
      <c r="D261">
        <v>59397</v>
      </c>
      <c r="E261">
        <v>0.1996</v>
      </c>
      <c r="F261">
        <v>0.44019999999999998</v>
      </c>
      <c r="G261">
        <v>-0.19958999999999999</v>
      </c>
      <c r="H261" s="40">
        <v>37</v>
      </c>
      <c r="I261" s="41">
        <f t="shared" si="21"/>
        <v>69.183999999999997</v>
      </c>
      <c r="K261" s="6">
        <f t="shared" si="22"/>
        <v>2021.5027777777777</v>
      </c>
      <c r="L261" s="41">
        <f t="shared" si="20"/>
        <v>69.383589999999998</v>
      </c>
      <c r="M261" s="41">
        <f t="shared" si="23"/>
        <v>69.380980610847473</v>
      </c>
      <c r="N261" s="50">
        <f t="shared" si="24"/>
        <v>2.6093891525249546E-3</v>
      </c>
    </row>
    <row r="262" spans="1:14" x14ac:dyDescent="0.25">
      <c r="A262">
        <v>2021</v>
      </c>
      <c r="B262">
        <v>7</v>
      </c>
      <c r="C262">
        <v>3</v>
      </c>
      <c r="D262">
        <v>59398</v>
      </c>
      <c r="E262">
        <v>0.2011</v>
      </c>
      <c r="F262">
        <v>0.43919999999999998</v>
      </c>
      <c r="G262">
        <v>-0.19905999999999999</v>
      </c>
      <c r="H262" s="40">
        <v>37</v>
      </c>
      <c r="I262" s="41">
        <f t="shared" si="21"/>
        <v>69.183999999999997</v>
      </c>
      <c r="K262" s="6">
        <f t="shared" si="22"/>
        <v>2021.5055555555555</v>
      </c>
      <c r="L262" s="41">
        <f t="shared" si="20"/>
        <v>69.38306</v>
      </c>
      <c r="M262" s="41">
        <f t="shared" si="23"/>
        <v>69.380735278129578</v>
      </c>
      <c r="N262" s="50">
        <f t="shared" si="24"/>
        <v>2.3247218704227635E-3</v>
      </c>
    </row>
    <row r="263" spans="1:14" x14ac:dyDescent="0.25">
      <c r="A263">
        <v>2021</v>
      </c>
      <c r="B263">
        <v>7</v>
      </c>
      <c r="C263">
        <v>4</v>
      </c>
      <c r="D263">
        <v>59399</v>
      </c>
      <c r="E263">
        <v>0.2026</v>
      </c>
      <c r="F263">
        <v>0.43819999999999998</v>
      </c>
      <c r="G263">
        <v>-0.19850000000000001</v>
      </c>
      <c r="H263" s="40">
        <v>37</v>
      </c>
      <c r="I263" s="41">
        <f t="shared" si="21"/>
        <v>69.183999999999997</v>
      </c>
      <c r="K263" s="6">
        <f t="shared" si="22"/>
        <v>2021.5083333333334</v>
      </c>
      <c r="L263" s="41">
        <f t="shared" si="20"/>
        <v>69.382499999999993</v>
      </c>
      <c r="M263" s="41">
        <f t="shared" si="23"/>
        <v>69.380485415458679</v>
      </c>
      <c r="N263" s="50">
        <f t="shared" si="24"/>
        <v>2.0145845413139796E-3</v>
      </c>
    </row>
    <row r="264" spans="1:14" x14ac:dyDescent="0.25">
      <c r="A264">
        <v>2021</v>
      </c>
      <c r="B264">
        <v>7</v>
      </c>
      <c r="C264">
        <v>5</v>
      </c>
      <c r="D264">
        <v>59400</v>
      </c>
      <c r="E264">
        <v>0.2041</v>
      </c>
      <c r="F264">
        <v>0.43719999999999998</v>
      </c>
      <c r="G264">
        <v>-0.19786000000000001</v>
      </c>
      <c r="H264" s="40">
        <v>37</v>
      </c>
      <c r="I264" s="41">
        <f t="shared" si="21"/>
        <v>69.183999999999997</v>
      </c>
      <c r="K264" s="6">
        <f t="shared" si="22"/>
        <v>2021.5111111111112</v>
      </c>
      <c r="L264" s="41">
        <f t="shared" si="20"/>
        <v>69.381860000000003</v>
      </c>
      <c r="M264" s="41">
        <f t="shared" si="23"/>
        <v>69.380229592323303</v>
      </c>
      <c r="N264" s="50">
        <f t="shared" si="24"/>
        <v>1.6304076766999742E-3</v>
      </c>
    </row>
    <row r="265" spans="1:14" x14ac:dyDescent="0.25">
      <c r="A265">
        <v>2021</v>
      </c>
      <c r="B265">
        <v>7</v>
      </c>
      <c r="C265">
        <v>6</v>
      </c>
      <c r="D265">
        <v>59401</v>
      </c>
      <c r="E265">
        <v>0.20549999999999999</v>
      </c>
      <c r="F265">
        <v>0.43619999999999998</v>
      </c>
      <c r="G265">
        <v>-0.19707</v>
      </c>
      <c r="H265" s="40">
        <v>37</v>
      </c>
      <c r="I265" s="41">
        <f t="shared" si="21"/>
        <v>69.183999999999997</v>
      </c>
      <c r="K265" s="6">
        <f t="shared" si="22"/>
        <v>2021.5138888888889</v>
      </c>
      <c r="L265" s="41">
        <f t="shared" si="20"/>
        <v>69.381069999999994</v>
      </c>
      <c r="M265" s="41">
        <f t="shared" si="23"/>
        <v>69.379969000816345</v>
      </c>
      <c r="N265" s="50">
        <f t="shared" si="24"/>
        <v>1.1009991836488098E-3</v>
      </c>
    </row>
    <row r="266" spans="1:14" x14ac:dyDescent="0.25">
      <c r="A266">
        <v>2021</v>
      </c>
      <c r="B266">
        <v>7</v>
      </c>
      <c r="C266">
        <v>7</v>
      </c>
      <c r="D266">
        <v>59402</v>
      </c>
      <c r="E266">
        <v>0.20699999999999999</v>
      </c>
      <c r="F266">
        <v>0.43509999999999999</v>
      </c>
      <c r="G266">
        <v>-0.1961</v>
      </c>
      <c r="H266" s="40">
        <v>37</v>
      </c>
      <c r="I266" s="41">
        <f t="shared" si="21"/>
        <v>69.183999999999997</v>
      </c>
      <c r="K266" s="6">
        <f t="shared" si="22"/>
        <v>2021.5166666666667</v>
      </c>
      <c r="L266" s="41">
        <f t="shared" si="20"/>
        <v>69.380099999999999</v>
      </c>
      <c r="M266" s="41">
        <f t="shared" si="23"/>
        <v>69.379703164100647</v>
      </c>
      <c r="N266" s="50">
        <f t="shared" si="24"/>
        <v>3.9683589935179953E-4</v>
      </c>
    </row>
    <row r="267" spans="1:14" x14ac:dyDescent="0.25">
      <c r="A267">
        <v>2021</v>
      </c>
      <c r="B267">
        <v>7</v>
      </c>
      <c r="C267">
        <v>8</v>
      </c>
      <c r="D267">
        <v>59403</v>
      </c>
      <c r="E267">
        <v>0.2084</v>
      </c>
      <c r="F267">
        <v>0.434</v>
      </c>
      <c r="G267">
        <v>-0.19497</v>
      </c>
      <c r="H267" s="40">
        <v>37</v>
      </c>
      <c r="I267" s="41">
        <f t="shared" si="21"/>
        <v>69.183999999999997</v>
      </c>
      <c r="K267" s="6">
        <f t="shared" si="22"/>
        <v>2021.5194444444444</v>
      </c>
      <c r="L267" s="41">
        <f t="shared" si="20"/>
        <v>69.378969999999995</v>
      </c>
      <c r="M267" s="41">
        <f t="shared" si="23"/>
        <v>69.379433035850525</v>
      </c>
      <c r="N267" s="50">
        <f t="shared" si="24"/>
        <v>-4.6303585052953622E-4</v>
      </c>
    </row>
    <row r="268" spans="1:14" x14ac:dyDescent="0.25">
      <c r="A268">
        <v>2021</v>
      </c>
      <c r="B268">
        <v>7</v>
      </c>
      <c r="C268">
        <v>9</v>
      </c>
      <c r="D268">
        <v>59404</v>
      </c>
      <c r="E268">
        <v>0.20979999999999999</v>
      </c>
      <c r="F268">
        <v>0.43290000000000001</v>
      </c>
      <c r="G268">
        <v>-0.19375000000000001</v>
      </c>
      <c r="H268" s="40">
        <v>37</v>
      </c>
      <c r="I268" s="41">
        <f t="shared" si="21"/>
        <v>69.183999999999997</v>
      </c>
      <c r="K268" s="6">
        <f t="shared" si="22"/>
        <v>2021.5222222222221</v>
      </c>
      <c r="L268" s="41">
        <f t="shared" si="20"/>
        <v>69.377749999999992</v>
      </c>
      <c r="M268" s="41">
        <f t="shared" si="23"/>
        <v>69.379157423973083</v>
      </c>
      <c r="N268" s="50">
        <f t="shared" si="24"/>
        <v>-1.4074239730916815E-3</v>
      </c>
    </row>
    <row r="269" spans="1:14" x14ac:dyDescent="0.25">
      <c r="A269">
        <v>2021</v>
      </c>
      <c r="B269">
        <v>7</v>
      </c>
      <c r="C269">
        <v>10</v>
      </c>
      <c r="D269">
        <v>59405</v>
      </c>
      <c r="E269">
        <v>0.2112</v>
      </c>
      <c r="F269">
        <v>0.43180000000000002</v>
      </c>
      <c r="G269">
        <v>-0.19255</v>
      </c>
      <c r="H269" s="40">
        <v>37</v>
      </c>
      <c r="I269" s="41">
        <f t="shared" si="21"/>
        <v>69.183999999999997</v>
      </c>
      <c r="K269" s="6">
        <f t="shared" si="22"/>
        <v>2021.5250000000001</v>
      </c>
      <c r="L269" s="41">
        <f t="shared" si="20"/>
        <v>69.376549999999995</v>
      </c>
      <c r="M269" s="41">
        <f t="shared" si="23"/>
        <v>69.378876328468323</v>
      </c>
      <c r="N269" s="50">
        <f t="shared" si="24"/>
        <v>-2.3263284683281427E-3</v>
      </c>
    </row>
    <row r="270" spans="1:14" x14ac:dyDescent="0.25">
      <c r="A270">
        <v>2021</v>
      </c>
      <c r="B270">
        <v>7</v>
      </c>
      <c r="C270">
        <v>11</v>
      </c>
      <c r="D270">
        <v>59406</v>
      </c>
      <c r="E270">
        <v>0.21260000000000001</v>
      </c>
      <c r="F270">
        <v>0.43059999999999998</v>
      </c>
      <c r="G270">
        <v>-0.19144</v>
      </c>
      <c r="H270" s="40">
        <v>37</v>
      </c>
      <c r="I270" s="41">
        <f t="shared" si="21"/>
        <v>69.183999999999997</v>
      </c>
      <c r="K270" s="6">
        <f t="shared" si="22"/>
        <v>2021.5277777777778</v>
      </c>
      <c r="L270" s="41">
        <f t="shared" si="20"/>
        <v>69.375439999999998</v>
      </c>
      <c r="M270" s="41">
        <f t="shared" si="23"/>
        <v>69.378591895103455</v>
      </c>
      <c r="N270" s="50">
        <f t="shared" si="24"/>
        <v>-3.1518951034570364E-3</v>
      </c>
    </row>
    <row r="271" spans="1:14" x14ac:dyDescent="0.25">
      <c r="A271">
        <v>2021</v>
      </c>
      <c r="B271">
        <v>7</v>
      </c>
      <c r="C271">
        <v>12</v>
      </c>
      <c r="D271">
        <v>59407</v>
      </c>
      <c r="E271">
        <v>0.214</v>
      </c>
      <c r="F271">
        <v>0.42949999999999999</v>
      </c>
      <c r="G271">
        <v>-0.19044</v>
      </c>
      <c r="H271" s="40">
        <v>37</v>
      </c>
      <c r="I271" s="41">
        <f t="shared" si="21"/>
        <v>69.183999999999997</v>
      </c>
      <c r="K271" s="6">
        <f t="shared" si="22"/>
        <v>2021.5305555555556</v>
      </c>
      <c r="L271" s="41">
        <f t="shared" si="20"/>
        <v>69.374439999999993</v>
      </c>
      <c r="M271" s="41">
        <f t="shared" si="23"/>
        <v>69.378301024436951</v>
      </c>
      <c r="N271" s="50">
        <f t="shared" si="24"/>
        <v>-3.861024436957905E-3</v>
      </c>
    </row>
    <row r="272" spans="1:14" x14ac:dyDescent="0.25">
      <c r="A272">
        <v>2021</v>
      </c>
      <c r="B272">
        <v>7</v>
      </c>
      <c r="C272">
        <v>13</v>
      </c>
      <c r="D272">
        <v>59408</v>
      </c>
      <c r="E272">
        <v>0.21529999999999999</v>
      </c>
      <c r="F272">
        <v>0.42830000000000001</v>
      </c>
      <c r="G272">
        <v>-0.18964</v>
      </c>
      <c r="H272" s="40">
        <v>37</v>
      </c>
      <c r="I272" s="41">
        <f t="shared" si="21"/>
        <v>69.183999999999997</v>
      </c>
      <c r="K272" s="6">
        <f t="shared" si="22"/>
        <v>2021.5333333333333</v>
      </c>
      <c r="L272" s="41">
        <f t="shared" si="20"/>
        <v>69.373639999999995</v>
      </c>
      <c r="M272" s="41">
        <f t="shared" si="23"/>
        <v>69.378006339073181</v>
      </c>
      <c r="N272" s="50">
        <f t="shared" si="24"/>
        <v>-4.3663390731865093E-3</v>
      </c>
    </row>
    <row r="273" spans="1:14" x14ac:dyDescent="0.25">
      <c r="A273">
        <v>2021</v>
      </c>
      <c r="B273">
        <v>7</v>
      </c>
      <c r="C273">
        <v>14</v>
      </c>
      <c r="D273">
        <v>59409</v>
      </c>
      <c r="E273">
        <v>0.21659999999999999</v>
      </c>
      <c r="F273">
        <v>0.42699999999999999</v>
      </c>
      <c r="G273">
        <v>-0.18911</v>
      </c>
      <c r="H273" s="40">
        <v>37</v>
      </c>
      <c r="I273" s="41">
        <f t="shared" si="21"/>
        <v>69.183999999999997</v>
      </c>
      <c r="K273" s="6">
        <f t="shared" si="22"/>
        <v>2021.536111111111</v>
      </c>
      <c r="L273" s="41">
        <f t="shared" si="20"/>
        <v>69.373109999999997</v>
      </c>
      <c r="M273" s="41">
        <f t="shared" si="23"/>
        <v>69.37770688533783</v>
      </c>
      <c r="N273" s="50">
        <f t="shared" si="24"/>
        <v>-4.5968853378326457E-3</v>
      </c>
    </row>
    <row r="274" spans="1:14" x14ac:dyDescent="0.25">
      <c r="A274">
        <v>2021</v>
      </c>
      <c r="B274">
        <v>7</v>
      </c>
      <c r="C274">
        <v>15</v>
      </c>
      <c r="D274">
        <v>59410</v>
      </c>
      <c r="E274">
        <v>0.21790000000000001</v>
      </c>
      <c r="F274">
        <v>0.42580000000000001</v>
      </c>
      <c r="G274">
        <v>-0.1888</v>
      </c>
      <c r="H274" s="40">
        <v>37</v>
      </c>
      <c r="I274" s="41">
        <f t="shared" si="21"/>
        <v>69.183999999999997</v>
      </c>
      <c r="K274" s="6">
        <f t="shared" si="22"/>
        <v>2021.5388888888888</v>
      </c>
      <c r="L274" s="41">
        <f t="shared" si="20"/>
        <v>69.372799999999998</v>
      </c>
      <c r="M274" s="41">
        <f t="shared" si="23"/>
        <v>69.377403140068054</v>
      </c>
      <c r="N274" s="50">
        <f t="shared" si="24"/>
        <v>-4.6031400680561774E-3</v>
      </c>
    </row>
    <row r="275" spans="1:14" x14ac:dyDescent="0.25">
      <c r="A275">
        <v>2021</v>
      </c>
      <c r="B275">
        <v>7</v>
      </c>
      <c r="C275">
        <v>16</v>
      </c>
      <c r="D275">
        <v>59411</v>
      </c>
      <c r="E275">
        <v>0.21909999999999999</v>
      </c>
      <c r="F275">
        <v>0.42449999999999999</v>
      </c>
      <c r="G275">
        <v>-0.18873000000000001</v>
      </c>
      <c r="H275" s="40">
        <v>37</v>
      </c>
      <c r="I275" s="41">
        <f t="shared" si="21"/>
        <v>69.183999999999997</v>
      </c>
      <c r="K275" s="6">
        <f t="shared" si="22"/>
        <v>2021.5416666666667</v>
      </c>
      <c r="L275" s="41">
        <f t="shared" si="20"/>
        <v>69.372730000000004</v>
      </c>
      <c r="M275" s="41">
        <f t="shared" si="23"/>
        <v>69.377094149589539</v>
      </c>
      <c r="N275" s="50">
        <f t="shared" si="24"/>
        <v>-4.3641495895343496E-3</v>
      </c>
    </row>
    <row r="276" spans="1:14" x14ac:dyDescent="0.25">
      <c r="A276">
        <v>2021</v>
      </c>
      <c r="B276">
        <v>7</v>
      </c>
      <c r="C276">
        <v>17</v>
      </c>
      <c r="D276">
        <v>59412</v>
      </c>
      <c r="E276">
        <v>0.22040000000000001</v>
      </c>
      <c r="F276">
        <v>0.42330000000000001</v>
      </c>
      <c r="G276">
        <v>-0.18881999999999999</v>
      </c>
      <c r="H276" s="40">
        <v>37</v>
      </c>
      <c r="I276" s="41">
        <f t="shared" si="21"/>
        <v>69.183999999999997</v>
      </c>
      <c r="K276" s="6">
        <f t="shared" si="22"/>
        <v>2021.5444444444445</v>
      </c>
      <c r="L276" s="41">
        <f t="shared" si="20"/>
        <v>69.372820000000004</v>
      </c>
      <c r="M276" s="41">
        <f t="shared" si="23"/>
        <v>69.376780867576599</v>
      </c>
      <c r="N276" s="50">
        <f t="shared" si="24"/>
        <v>-3.960867576594751E-3</v>
      </c>
    </row>
    <row r="277" spans="1:14" x14ac:dyDescent="0.25">
      <c r="A277">
        <v>2021</v>
      </c>
      <c r="B277">
        <v>7</v>
      </c>
      <c r="C277">
        <v>18</v>
      </c>
      <c r="D277">
        <v>59413</v>
      </c>
      <c r="E277">
        <v>0.22159999999999999</v>
      </c>
      <c r="F277">
        <v>0.42199999999999999</v>
      </c>
      <c r="G277">
        <v>-0.18898000000000001</v>
      </c>
      <c r="H277" s="40">
        <v>37</v>
      </c>
      <c r="I277" s="41">
        <f t="shared" si="21"/>
        <v>69.183999999999997</v>
      </c>
      <c r="K277" s="6">
        <f t="shared" si="22"/>
        <v>2021.5472222222222</v>
      </c>
      <c r="L277" s="41">
        <f t="shared" si="20"/>
        <v>69.372979999999998</v>
      </c>
      <c r="M277" s="41">
        <f t="shared" si="23"/>
        <v>69.376464009284973</v>
      </c>
      <c r="N277" s="50">
        <f t="shared" si="24"/>
        <v>-3.4840092849748316E-3</v>
      </c>
    </row>
    <row r="278" spans="1:14" x14ac:dyDescent="0.25">
      <c r="A278">
        <v>2021</v>
      </c>
      <c r="B278">
        <v>7</v>
      </c>
      <c r="C278">
        <v>19</v>
      </c>
      <c r="D278">
        <v>59414</v>
      </c>
      <c r="E278">
        <v>0.2228</v>
      </c>
      <c r="F278">
        <v>0.42070000000000002</v>
      </c>
      <c r="G278">
        <v>-0.18906999999999999</v>
      </c>
      <c r="H278" s="40">
        <v>37</v>
      </c>
      <c r="I278" s="41">
        <f t="shared" si="21"/>
        <v>69.183999999999997</v>
      </c>
      <c r="K278" s="6">
        <f t="shared" si="22"/>
        <v>2021.55</v>
      </c>
      <c r="L278" s="41">
        <f t="shared" si="20"/>
        <v>69.373069999999998</v>
      </c>
      <c r="M278" s="41">
        <f t="shared" si="23"/>
        <v>69.376141905784607</v>
      </c>
      <c r="N278" s="50">
        <f t="shared" si="24"/>
        <v>-3.0719057846084752E-3</v>
      </c>
    </row>
    <row r="279" spans="1:14" x14ac:dyDescent="0.25">
      <c r="A279">
        <v>2021</v>
      </c>
      <c r="B279">
        <v>7</v>
      </c>
      <c r="C279">
        <v>20</v>
      </c>
      <c r="D279">
        <v>59415</v>
      </c>
      <c r="E279">
        <v>0.224</v>
      </c>
      <c r="F279">
        <v>0.41930000000000001</v>
      </c>
      <c r="G279">
        <v>-0.18895999999999999</v>
      </c>
      <c r="H279" s="40">
        <v>37</v>
      </c>
      <c r="I279" s="41">
        <f t="shared" si="21"/>
        <v>69.183999999999997</v>
      </c>
      <c r="K279" s="6">
        <f t="shared" si="22"/>
        <v>2021.5527777777777</v>
      </c>
      <c r="L279" s="41">
        <f t="shared" si="20"/>
        <v>69.372959999999992</v>
      </c>
      <c r="M279" s="41">
        <f t="shared" si="23"/>
        <v>69.375816226005554</v>
      </c>
      <c r="N279" s="50">
        <f t="shared" si="24"/>
        <v>-2.8562260055622346E-3</v>
      </c>
    </row>
    <row r="280" spans="1:14" x14ac:dyDescent="0.25">
      <c r="A280">
        <v>2021</v>
      </c>
      <c r="B280">
        <v>7</v>
      </c>
      <c r="C280">
        <v>21</v>
      </c>
      <c r="D280">
        <v>59416</v>
      </c>
      <c r="E280">
        <v>0.22509999999999999</v>
      </c>
      <c r="F280">
        <v>0.41799999999999998</v>
      </c>
      <c r="G280">
        <v>-0.18864</v>
      </c>
      <c r="H280" s="40">
        <v>37</v>
      </c>
      <c r="I280" s="41">
        <f t="shared" si="21"/>
        <v>69.183999999999997</v>
      </c>
      <c r="K280" s="6">
        <f t="shared" si="22"/>
        <v>2021.5555555555557</v>
      </c>
      <c r="L280" s="41">
        <f t="shared" si="20"/>
        <v>69.372640000000004</v>
      </c>
      <c r="M280" s="41">
        <f t="shared" si="23"/>
        <v>69.37548553943634</v>
      </c>
      <c r="N280" s="50">
        <f t="shared" si="24"/>
        <v>-2.8455394363362529E-3</v>
      </c>
    </row>
    <row r="281" spans="1:14" x14ac:dyDescent="0.25">
      <c r="A281">
        <v>2021</v>
      </c>
      <c r="B281">
        <v>7</v>
      </c>
      <c r="C281">
        <v>22</v>
      </c>
      <c r="D281">
        <v>59417</v>
      </c>
      <c r="E281">
        <v>0.22620000000000001</v>
      </c>
      <c r="F281">
        <v>0.41660000000000003</v>
      </c>
      <c r="G281">
        <v>-0.18812000000000001</v>
      </c>
      <c r="H281" s="40">
        <v>37</v>
      </c>
      <c r="I281" s="41">
        <f t="shared" si="21"/>
        <v>69.183999999999997</v>
      </c>
      <c r="K281" s="6">
        <f t="shared" si="22"/>
        <v>2021.5583333333334</v>
      </c>
      <c r="L281" s="41">
        <f t="shared" si="20"/>
        <v>69.372119999999995</v>
      </c>
      <c r="M281" s="41">
        <f t="shared" si="23"/>
        <v>69.375151515007019</v>
      </c>
      <c r="N281" s="50">
        <f t="shared" si="24"/>
        <v>-3.0315150070236996E-3</v>
      </c>
    </row>
    <row r="282" spans="1:14" x14ac:dyDescent="0.25">
      <c r="A282">
        <v>2021</v>
      </c>
      <c r="B282">
        <v>7</v>
      </c>
      <c r="C282">
        <v>23</v>
      </c>
      <c r="D282">
        <v>59418</v>
      </c>
      <c r="E282">
        <v>0.2273</v>
      </c>
      <c r="F282">
        <v>0.41520000000000001</v>
      </c>
      <c r="G282">
        <v>-0.1875</v>
      </c>
      <c r="H282" s="40">
        <v>37</v>
      </c>
      <c r="I282" s="41">
        <f t="shared" si="21"/>
        <v>69.183999999999997</v>
      </c>
      <c r="K282" s="6">
        <f t="shared" si="22"/>
        <v>2021.5611111111111</v>
      </c>
      <c r="L282" s="41">
        <f t="shared" si="20"/>
        <v>69.371499999999997</v>
      </c>
      <c r="M282" s="41">
        <f t="shared" si="23"/>
        <v>69.374812722206116</v>
      </c>
      <c r="N282" s="50">
        <f t="shared" si="24"/>
        <v>-3.3127222061182238E-3</v>
      </c>
    </row>
    <row r="283" spans="1:14" x14ac:dyDescent="0.25">
      <c r="A283">
        <v>2021</v>
      </c>
      <c r="B283">
        <v>7</v>
      </c>
      <c r="C283">
        <v>24</v>
      </c>
      <c r="D283">
        <v>59419</v>
      </c>
      <c r="E283">
        <v>0.22839999999999999</v>
      </c>
      <c r="F283">
        <v>0.4138</v>
      </c>
      <c r="G283">
        <v>-0.18692</v>
      </c>
      <c r="H283" s="40">
        <v>37</v>
      </c>
      <c r="I283" s="41">
        <f t="shared" si="21"/>
        <v>69.183999999999997</v>
      </c>
      <c r="K283" s="6">
        <f t="shared" si="22"/>
        <v>2021.5638888888889</v>
      </c>
      <c r="L283" s="41">
        <f t="shared" si="20"/>
        <v>69.370919999999998</v>
      </c>
      <c r="M283" s="41">
        <f t="shared" si="23"/>
        <v>69.374470114707947</v>
      </c>
      <c r="N283" s="50">
        <f t="shared" si="24"/>
        <v>-3.5501147079486373E-3</v>
      </c>
    </row>
    <row r="284" spans="1:14" x14ac:dyDescent="0.25">
      <c r="A284">
        <v>2021</v>
      </c>
      <c r="B284">
        <v>7</v>
      </c>
      <c r="C284">
        <v>25</v>
      </c>
      <c r="D284">
        <v>59420</v>
      </c>
      <c r="E284">
        <v>0.22950000000000001</v>
      </c>
      <c r="F284">
        <v>0.41239999999999999</v>
      </c>
      <c r="G284">
        <v>-0.18648000000000001</v>
      </c>
      <c r="H284" s="40">
        <v>37</v>
      </c>
      <c r="I284" s="41">
        <f t="shared" si="21"/>
        <v>69.183999999999997</v>
      </c>
      <c r="K284" s="6">
        <f t="shared" si="22"/>
        <v>2021.5666666666666</v>
      </c>
      <c r="L284" s="41">
        <f t="shared" si="20"/>
        <v>69.370480000000001</v>
      </c>
      <c r="M284" s="41">
        <f t="shared" si="23"/>
        <v>69.37412416934967</v>
      </c>
      <c r="N284" s="50">
        <f t="shared" si="24"/>
        <v>-3.6441693496698235E-3</v>
      </c>
    </row>
    <row r="285" spans="1:14" x14ac:dyDescent="0.25">
      <c r="A285">
        <v>2021</v>
      </c>
      <c r="B285">
        <v>7</v>
      </c>
      <c r="C285">
        <v>26</v>
      </c>
      <c r="D285">
        <v>59421</v>
      </c>
      <c r="E285">
        <v>0.23050000000000001</v>
      </c>
      <c r="F285">
        <v>0.41099999999999998</v>
      </c>
      <c r="G285">
        <v>-0.18626000000000001</v>
      </c>
      <c r="H285" s="40">
        <v>37</v>
      </c>
      <c r="I285" s="41">
        <f t="shared" si="21"/>
        <v>69.183999999999997</v>
      </c>
      <c r="K285" s="6">
        <f t="shared" si="22"/>
        <v>2021.5694444444443</v>
      </c>
      <c r="L285" s="41">
        <f t="shared" si="20"/>
        <v>69.370260000000002</v>
      </c>
      <c r="M285" s="41">
        <f t="shared" si="23"/>
        <v>69.373773455619812</v>
      </c>
      <c r="N285" s="50">
        <f t="shared" si="24"/>
        <v>-3.5134556198102018E-3</v>
      </c>
    </row>
    <row r="286" spans="1:14" x14ac:dyDescent="0.25">
      <c r="A286">
        <v>2021</v>
      </c>
      <c r="B286">
        <v>7</v>
      </c>
      <c r="C286">
        <v>27</v>
      </c>
      <c r="D286">
        <v>59422</v>
      </c>
      <c r="E286">
        <v>0.23150000000000001</v>
      </c>
      <c r="F286">
        <v>0.40949999999999998</v>
      </c>
      <c r="G286">
        <v>-0.18620999999999999</v>
      </c>
      <c r="H286" s="40">
        <v>37</v>
      </c>
      <c r="I286" s="41">
        <f t="shared" si="21"/>
        <v>69.183999999999997</v>
      </c>
      <c r="K286" s="6">
        <f t="shared" si="22"/>
        <v>2021.5722222222223</v>
      </c>
      <c r="L286" s="41">
        <f t="shared" si="20"/>
        <v>69.37021</v>
      </c>
      <c r="M286" s="41">
        <f t="shared" si="23"/>
        <v>69.373419642448425</v>
      </c>
      <c r="N286" s="50">
        <f t="shared" si="24"/>
        <v>-3.2096424484251429E-3</v>
      </c>
    </row>
    <row r="287" spans="1:14" x14ac:dyDescent="0.25">
      <c r="A287">
        <v>2021</v>
      </c>
      <c r="B287">
        <v>7</v>
      </c>
      <c r="C287">
        <v>28</v>
      </c>
      <c r="D287">
        <v>59423</v>
      </c>
      <c r="E287">
        <v>0.23250000000000001</v>
      </c>
      <c r="F287">
        <v>0.40799999999999997</v>
      </c>
      <c r="G287">
        <v>-0.18625</v>
      </c>
      <c r="H287" s="40">
        <v>37</v>
      </c>
      <c r="I287" s="41">
        <f t="shared" si="21"/>
        <v>69.183999999999997</v>
      </c>
      <c r="K287" s="6">
        <f t="shared" si="22"/>
        <v>2021.575</v>
      </c>
      <c r="L287" s="41">
        <f t="shared" si="20"/>
        <v>69.370249999999999</v>
      </c>
      <c r="M287" s="41">
        <f t="shared" si="23"/>
        <v>69.373062014579773</v>
      </c>
      <c r="N287" s="50">
        <f t="shared" si="24"/>
        <v>-2.8120145797743135E-3</v>
      </c>
    </row>
    <row r="288" spans="1:14" x14ac:dyDescent="0.25">
      <c r="A288">
        <v>2021</v>
      </c>
      <c r="B288">
        <v>7</v>
      </c>
      <c r="C288">
        <v>29</v>
      </c>
      <c r="D288">
        <v>59424</v>
      </c>
      <c r="E288">
        <v>0.2334</v>
      </c>
      <c r="F288">
        <v>0.40649999999999997</v>
      </c>
      <c r="G288">
        <v>-0.18628</v>
      </c>
      <c r="H288" s="40">
        <v>37</v>
      </c>
      <c r="I288" s="41">
        <f t="shared" si="21"/>
        <v>69.183999999999997</v>
      </c>
      <c r="K288" s="6">
        <f t="shared" si="22"/>
        <v>2021.5777777777778</v>
      </c>
      <c r="L288" s="41">
        <f t="shared" si="20"/>
        <v>69.370279999999994</v>
      </c>
      <c r="M288" s="41">
        <f t="shared" si="23"/>
        <v>69.372701048851013</v>
      </c>
      <c r="N288" s="50">
        <f t="shared" si="24"/>
        <v>-2.4210488510192363E-3</v>
      </c>
    </row>
    <row r="289" spans="1:14" x14ac:dyDescent="0.25">
      <c r="A289">
        <v>2021</v>
      </c>
      <c r="B289">
        <v>7</v>
      </c>
      <c r="C289">
        <v>30</v>
      </c>
      <c r="D289">
        <v>59425</v>
      </c>
      <c r="E289">
        <v>0.23430000000000001</v>
      </c>
      <c r="F289">
        <v>0.40500000000000003</v>
      </c>
      <c r="G289">
        <v>-0.1862</v>
      </c>
      <c r="H289" s="40">
        <v>37</v>
      </c>
      <c r="I289" s="41">
        <f t="shared" si="21"/>
        <v>69.183999999999997</v>
      </c>
      <c r="K289" s="6">
        <f t="shared" si="22"/>
        <v>2021.5805555555555</v>
      </c>
      <c r="L289" s="41">
        <f t="shared" si="20"/>
        <v>69.370199999999997</v>
      </c>
      <c r="M289" s="41">
        <f t="shared" si="23"/>
        <v>69.37233579158783</v>
      </c>
      <c r="N289" s="50">
        <f t="shared" si="24"/>
        <v>-2.1357915878326139E-3</v>
      </c>
    </row>
    <row r="290" spans="1:14" x14ac:dyDescent="0.25">
      <c r="A290">
        <v>2021</v>
      </c>
      <c r="B290">
        <v>7</v>
      </c>
      <c r="C290">
        <v>31</v>
      </c>
      <c r="D290">
        <v>59426</v>
      </c>
      <c r="E290">
        <v>0.23519999999999999</v>
      </c>
      <c r="F290">
        <v>0.40350000000000003</v>
      </c>
      <c r="G290">
        <v>-0.18590000000000001</v>
      </c>
      <c r="H290" s="40">
        <v>37</v>
      </c>
      <c r="I290" s="41">
        <f t="shared" si="21"/>
        <v>69.183999999999997</v>
      </c>
      <c r="K290" s="6">
        <f t="shared" si="22"/>
        <v>2021.5833333333333</v>
      </c>
      <c r="L290" s="41">
        <f t="shared" si="20"/>
        <v>69.369900000000001</v>
      </c>
      <c r="M290" s="41">
        <f t="shared" si="23"/>
        <v>69.371967673301697</v>
      </c>
      <c r="N290" s="50">
        <f t="shared" si="24"/>
        <v>-2.0676733016955495E-3</v>
      </c>
    </row>
    <row r="291" spans="1:14" x14ac:dyDescent="0.25">
      <c r="A291">
        <v>2021</v>
      </c>
      <c r="B291">
        <v>8</v>
      </c>
      <c r="C291">
        <v>1</v>
      </c>
      <c r="D291">
        <v>59427</v>
      </c>
      <c r="E291">
        <v>0.2361</v>
      </c>
      <c r="F291">
        <v>0.40200000000000002</v>
      </c>
      <c r="G291">
        <v>-0.18540000000000001</v>
      </c>
      <c r="H291" s="40">
        <v>37</v>
      </c>
      <c r="I291" s="41">
        <f t="shared" si="21"/>
        <v>69.183999999999997</v>
      </c>
      <c r="K291" s="6">
        <f t="shared" si="22"/>
        <v>2021.5833333333333</v>
      </c>
      <c r="L291" s="41">
        <f t="shared" si="20"/>
        <v>69.369399999999999</v>
      </c>
      <c r="M291" s="41">
        <f t="shared" si="23"/>
        <v>69.371595978736877</v>
      </c>
      <c r="N291" s="50">
        <f t="shared" si="24"/>
        <v>-2.195978736878601E-3</v>
      </c>
    </row>
    <row r="292" spans="1:14" x14ac:dyDescent="0.25">
      <c r="A292">
        <v>2021</v>
      </c>
      <c r="B292">
        <v>8</v>
      </c>
      <c r="C292">
        <v>2</v>
      </c>
      <c r="D292">
        <v>59428</v>
      </c>
      <c r="E292">
        <v>0.2369</v>
      </c>
      <c r="F292">
        <v>0.40050000000000002</v>
      </c>
      <c r="G292">
        <v>-0.18468999999999999</v>
      </c>
      <c r="H292" s="40">
        <v>37</v>
      </c>
      <c r="I292" s="41">
        <f t="shared" si="21"/>
        <v>69.183999999999997</v>
      </c>
      <c r="K292" s="6">
        <f t="shared" si="22"/>
        <v>2021.5861111111112</v>
      </c>
      <c r="L292" s="41">
        <f t="shared" si="20"/>
        <v>69.368690000000001</v>
      </c>
      <c r="M292" s="41">
        <f t="shared" si="23"/>
        <v>69.371220469474792</v>
      </c>
      <c r="N292" s="50">
        <f t="shared" si="24"/>
        <v>-2.5304694747916301E-3</v>
      </c>
    </row>
    <row r="293" spans="1:14" x14ac:dyDescent="0.25">
      <c r="A293">
        <v>2021</v>
      </c>
      <c r="B293">
        <v>8</v>
      </c>
      <c r="C293">
        <v>3</v>
      </c>
      <c r="D293">
        <v>59429</v>
      </c>
      <c r="E293">
        <v>0.23769999999999999</v>
      </c>
      <c r="F293">
        <v>0.39889999999999998</v>
      </c>
      <c r="G293">
        <v>-0.18378</v>
      </c>
      <c r="H293" s="40">
        <v>37</v>
      </c>
      <c r="I293" s="41">
        <f t="shared" si="21"/>
        <v>69.183999999999997</v>
      </c>
      <c r="K293" s="6">
        <f t="shared" si="22"/>
        <v>2021.588888888889</v>
      </c>
      <c r="L293" s="41">
        <f t="shared" si="20"/>
        <v>69.367779999999996</v>
      </c>
      <c r="M293" s="41">
        <f t="shared" si="23"/>
        <v>69.370843052864075</v>
      </c>
      <c r="N293" s="50">
        <f t="shared" si="24"/>
        <v>-3.063052864078486E-3</v>
      </c>
    </row>
    <row r="294" spans="1:14" x14ac:dyDescent="0.25">
      <c r="A294">
        <v>2021</v>
      </c>
      <c r="B294">
        <v>8</v>
      </c>
      <c r="C294">
        <v>4</v>
      </c>
      <c r="D294">
        <v>59430</v>
      </c>
      <c r="E294">
        <v>0.23849999999999999</v>
      </c>
      <c r="F294">
        <v>0.39729999999999999</v>
      </c>
      <c r="G294">
        <v>-0.18271000000000001</v>
      </c>
      <c r="H294" s="40">
        <v>37</v>
      </c>
      <c r="I294" s="41">
        <f t="shared" si="21"/>
        <v>69.183999999999997</v>
      </c>
      <c r="K294" s="6">
        <f t="shared" si="22"/>
        <v>2021.5916666666667</v>
      </c>
      <c r="L294" s="41">
        <f t="shared" si="20"/>
        <v>69.366709999999998</v>
      </c>
      <c r="M294" s="41">
        <f t="shared" si="23"/>
        <v>69.370461821556091</v>
      </c>
      <c r="N294" s="50">
        <f t="shared" si="24"/>
        <v>-3.7518215560936596E-3</v>
      </c>
    </row>
    <row r="295" spans="1:14" x14ac:dyDescent="0.25">
      <c r="A295">
        <v>2021</v>
      </c>
      <c r="B295">
        <v>8</v>
      </c>
      <c r="C295">
        <v>5</v>
      </c>
      <c r="D295">
        <v>59431</v>
      </c>
      <c r="E295">
        <v>0.2392</v>
      </c>
      <c r="F295">
        <v>0.3957</v>
      </c>
      <c r="G295">
        <v>-0.18149000000000001</v>
      </c>
      <c r="H295" s="40">
        <v>37</v>
      </c>
      <c r="I295" s="41">
        <f t="shared" si="21"/>
        <v>69.183999999999997</v>
      </c>
      <c r="K295" s="6">
        <f t="shared" si="22"/>
        <v>2021.5944444444444</v>
      </c>
      <c r="L295" s="41">
        <f t="shared" si="20"/>
        <v>69.365489999999994</v>
      </c>
      <c r="M295" s="41">
        <f t="shared" si="23"/>
        <v>69.37007749080658</v>
      </c>
      <c r="N295" s="50">
        <f t="shared" si="24"/>
        <v>-4.5874908065854925E-3</v>
      </c>
    </row>
    <row r="296" spans="1:14" x14ac:dyDescent="0.25">
      <c r="A296">
        <v>2021</v>
      </c>
      <c r="B296">
        <v>8</v>
      </c>
      <c r="C296">
        <v>6</v>
      </c>
      <c r="D296">
        <v>59432</v>
      </c>
      <c r="E296">
        <v>0.2399</v>
      </c>
      <c r="F296">
        <v>0.39419999999999999</v>
      </c>
      <c r="G296">
        <v>-0.18017</v>
      </c>
      <c r="H296" s="40">
        <v>37</v>
      </c>
      <c r="I296" s="41">
        <f t="shared" si="21"/>
        <v>69.183999999999997</v>
      </c>
      <c r="K296" s="6">
        <f t="shared" si="22"/>
        <v>2021.5972222222222</v>
      </c>
      <c r="L296" s="41">
        <f t="shared" si="20"/>
        <v>69.364170000000001</v>
      </c>
      <c r="M296" s="41">
        <f t="shared" si="23"/>
        <v>69.36968982219696</v>
      </c>
      <c r="N296" s="50">
        <f t="shared" si="24"/>
        <v>-5.5198221969590122E-3</v>
      </c>
    </row>
    <row r="297" spans="1:14" x14ac:dyDescent="0.25">
      <c r="A297">
        <v>2021</v>
      </c>
      <c r="B297">
        <v>8</v>
      </c>
      <c r="C297">
        <v>7</v>
      </c>
      <c r="D297">
        <v>59433</v>
      </c>
      <c r="E297">
        <v>0.24060000000000001</v>
      </c>
      <c r="F297">
        <v>0.3926</v>
      </c>
      <c r="G297">
        <v>-0.17887</v>
      </c>
      <c r="H297" s="40">
        <v>37</v>
      </c>
      <c r="I297" s="41">
        <f t="shared" si="21"/>
        <v>69.183999999999997</v>
      </c>
      <c r="K297" s="6">
        <f t="shared" si="22"/>
        <v>2021.6</v>
      </c>
      <c r="L297" s="41">
        <f t="shared" si="20"/>
        <v>69.362870000000001</v>
      </c>
      <c r="M297" s="41">
        <f t="shared" si="23"/>
        <v>69.369299530982971</v>
      </c>
      <c r="N297" s="50">
        <f t="shared" si="24"/>
        <v>-6.4295309829702774E-3</v>
      </c>
    </row>
    <row r="298" spans="1:14" x14ac:dyDescent="0.25">
      <c r="A298">
        <v>2021</v>
      </c>
      <c r="B298">
        <v>8</v>
      </c>
      <c r="C298">
        <v>8</v>
      </c>
      <c r="D298">
        <v>59434</v>
      </c>
      <c r="E298">
        <v>0.24129999999999999</v>
      </c>
      <c r="F298">
        <v>0.39090000000000003</v>
      </c>
      <c r="G298">
        <v>-0.17771999999999999</v>
      </c>
      <c r="H298" s="40">
        <v>37</v>
      </c>
      <c r="I298" s="41">
        <f t="shared" si="21"/>
        <v>69.183999999999997</v>
      </c>
      <c r="K298" s="6">
        <f t="shared" si="22"/>
        <v>2021.6027777777779</v>
      </c>
      <c r="L298" s="41">
        <f t="shared" si="20"/>
        <v>69.361719999999991</v>
      </c>
      <c r="M298" s="41">
        <f t="shared" si="23"/>
        <v>69.368906855583191</v>
      </c>
      <c r="N298" s="50">
        <f t="shared" si="24"/>
        <v>-7.1868555831997583E-3</v>
      </c>
    </row>
    <row r="299" spans="1:14" x14ac:dyDescent="0.25">
      <c r="A299">
        <v>2021</v>
      </c>
      <c r="B299">
        <v>8</v>
      </c>
      <c r="C299">
        <v>9</v>
      </c>
      <c r="D299">
        <v>59435</v>
      </c>
      <c r="E299">
        <v>0.2419</v>
      </c>
      <c r="F299">
        <v>0.38929999999999998</v>
      </c>
      <c r="G299">
        <v>-0.17677999999999999</v>
      </c>
      <c r="H299" s="40">
        <v>37</v>
      </c>
      <c r="I299" s="41">
        <f t="shared" si="21"/>
        <v>69.183999999999997</v>
      </c>
      <c r="K299" s="6">
        <f t="shared" si="22"/>
        <v>2021.6055555555556</v>
      </c>
      <c r="L299" s="41">
        <f t="shared" si="20"/>
        <v>69.360779999999991</v>
      </c>
      <c r="M299" s="41">
        <f t="shared" si="23"/>
        <v>69.368511080741882</v>
      </c>
      <c r="N299" s="50">
        <f t="shared" si="24"/>
        <v>-7.7310807418911054E-3</v>
      </c>
    </row>
    <row r="300" spans="1:14" x14ac:dyDescent="0.25">
      <c r="A300">
        <v>2021</v>
      </c>
      <c r="B300">
        <v>8</v>
      </c>
      <c r="C300">
        <v>10</v>
      </c>
      <c r="D300">
        <v>59436</v>
      </c>
      <c r="E300">
        <v>0.24249999999999999</v>
      </c>
      <c r="F300">
        <v>0.38769999999999999</v>
      </c>
      <c r="G300">
        <v>-0.17612</v>
      </c>
      <c r="H300" s="40">
        <v>37</v>
      </c>
      <c r="I300" s="41">
        <f t="shared" si="21"/>
        <v>69.183999999999997</v>
      </c>
      <c r="K300" s="6">
        <f t="shared" si="22"/>
        <v>2021.6083333333333</v>
      </c>
      <c r="L300" s="41">
        <f t="shared" si="20"/>
        <v>69.360119999999995</v>
      </c>
      <c r="M300" s="41">
        <f t="shared" si="23"/>
        <v>69.368112921714783</v>
      </c>
      <c r="N300" s="50">
        <f t="shared" si="24"/>
        <v>-7.9929217147878262E-3</v>
      </c>
    </row>
    <row r="301" spans="1:14" x14ac:dyDescent="0.25">
      <c r="A301">
        <v>2021</v>
      </c>
      <c r="B301">
        <v>8</v>
      </c>
      <c r="C301">
        <v>11</v>
      </c>
      <c r="D301">
        <v>59437</v>
      </c>
      <c r="E301">
        <v>0.24310000000000001</v>
      </c>
      <c r="F301">
        <v>0.38600000000000001</v>
      </c>
      <c r="G301">
        <v>-0.17582999999999999</v>
      </c>
      <c r="H301" s="40">
        <v>37</v>
      </c>
      <c r="I301" s="41">
        <f t="shared" si="21"/>
        <v>69.183999999999997</v>
      </c>
      <c r="K301" s="6">
        <f t="shared" si="22"/>
        <v>2021.6111111111111</v>
      </c>
      <c r="L301" s="41">
        <f t="shared" si="20"/>
        <v>69.359830000000002</v>
      </c>
      <c r="M301" s="41">
        <f t="shared" si="23"/>
        <v>69.367712378501892</v>
      </c>
      <c r="N301" s="50">
        <f t="shared" si="24"/>
        <v>-7.8823785018897752E-3</v>
      </c>
    </row>
    <row r="302" spans="1:14" x14ac:dyDescent="0.25">
      <c r="A302">
        <v>2021</v>
      </c>
      <c r="B302">
        <v>8</v>
      </c>
      <c r="C302">
        <v>12</v>
      </c>
      <c r="D302">
        <v>59438</v>
      </c>
      <c r="E302">
        <v>0.24360000000000001</v>
      </c>
      <c r="F302">
        <v>0.38440000000000002</v>
      </c>
      <c r="G302">
        <v>-0.17582</v>
      </c>
      <c r="H302" s="40">
        <v>37</v>
      </c>
      <c r="I302" s="41">
        <f t="shared" si="21"/>
        <v>69.183999999999997</v>
      </c>
      <c r="K302" s="6">
        <f t="shared" si="22"/>
        <v>2021.6138888888888</v>
      </c>
      <c r="L302" s="41">
        <f t="shared" si="20"/>
        <v>69.359819999999999</v>
      </c>
      <c r="M302" s="41">
        <f t="shared" si="23"/>
        <v>69.36730945110321</v>
      </c>
      <c r="N302" s="50">
        <f t="shared" si="24"/>
        <v>-7.4894511032113087E-3</v>
      </c>
    </row>
    <row r="303" spans="1:14" x14ac:dyDescent="0.25">
      <c r="A303">
        <v>2021</v>
      </c>
      <c r="B303">
        <v>8</v>
      </c>
      <c r="C303">
        <v>13</v>
      </c>
      <c r="D303">
        <v>59439</v>
      </c>
      <c r="E303">
        <v>0.24410000000000001</v>
      </c>
      <c r="F303">
        <v>0.38269999999999998</v>
      </c>
      <c r="G303">
        <v>-0.17591000000000001</v>
      </c>
      <c r="H303" s="40">
        <v>37</v>
      </c>
      <c r="I303" s="41">
        <f t="shared" si="21"/>
        <v>69.183999999999997</v>
      </c>
      <c r="K303" s="6">
        <f t="shared" si="22"/>
        <v>2021.6166666666666</v>
      </c>
      <c r="L303" s="41">
        <f t="shared" si="20"/>
        <v>69.359909999999999</v>
      </c>
      <c r="M303" s="41">
        <f t="shared" si="23"/>
        <v>69.366904139518738</v>
      </c>
      <c r="N303" s="50">
        <f t="shared" si="24"/>
        <v>-6.9941395187385069E-3</v>
      </c>
    </row>
    <row r="304" spans="1:14" x14ac:dyDescent="0.25">
      <c r="A304">
        <v>2021</v>
      </c>
      <c r="B304">
        <v>8</v>
      </c>
      <c r="C304">
        <v>14</v>
      </c>
      <c r="D304">
        <v>59440</v>
      </c>
      <c r="E304">
        <v>0.24460000000000001</v>
      </c>
      <c r="F304">
        <v>0.38100000000000001</v>
      </c>
      <c r="G304">
        <v>-0.17604</v>
      </c>
      <c r="H304" s="40">
        <v>37</v>
      </c>
      <c r="I304" s="41">
        <f t="shared" si="21"/>
        <v>69.183999999999997</v>
      </c>
      <c r="K304" s="6">
        <f t="shared" si="22"/>
        <v>2021.6194444444445</v>
      </c>
      <c r="L304" s="41">
        <f t="shared" si="20"/>
        <v>69.360039999999998</v>
      </c>
      <c r="M304" s="41">
        <f t="shared" si="23"/>
        <v>69.366496443748474</v>
      </c>
      <c r="N304" s="50">
        <f t="shared" si="24"/>
        <v>-6.4564437484762038E-3</v>
      </c>
    </row>
    <row r="305" spans="1:14" x14ac:dyDescent="0.25">
      <c r="A305">
        <v>2021</v>
      </c>
      <c r="B305">
        <v>8</v>
      </c>
      <c r="C305">
        <v>15</v>
      </c>
      <c r="D305">
        <v>59441</v>
      </c>
      <c r="E305">
        <v>0.245</v>
      </c>
      <c r="F305">
        <v>0.37940000000000002</v>
      </c>
      <c r="G305">
        <v>-0.17610999999999999</v>
      </c>
      <c r="H305" s="40">
        <v>37</v>
      </c>
      <c r="I305" s="41">
        <f t="shared" si="21"/>
        <v>69.183999999999997</v>
      </c>
      <c r="K305" s="6">
        <f t="shared" si="22"/>
        <v>2021.6222222222223</v>
      </c>
      <c r="L305" s="41">
        <f t="shared" si="20"/>
        <v>69.360109999999992</v>
      </c>
      <c r="M305" s="41">
        <f t="shared" si="23"/>
        <v>69.366087555885315</v>
      </c>
      <c r="N305" s="50">
        <f t="shared" si="24"/>
        <v>-5.9775558853232269E-3</v>
      </c>
    </row>
    <row r="306" spans="1:14" x14ac:dyDescent="0.25">
      <c r="A306">
        <v>2021</v>
      </c>
      <c r="B306">
        <v>8</v>
      </c>
      <c r="C306">
        <v>16</v>
      </c>
      <c r="D306">
        <v>59442</v>
      </c>
      <c r="E306">
        <v>0.2455</v>
      </c>
      <c r="F306">
        <v>0.37769999999999998</v>
      </c>
      <c r="G306">
        <v>-0.17601</v>
      </c>
      <c r="H306" s="40">
        <v>37</v>
      </c>
      <c r="I306" s="41">
        <f t="shared" si="21"/>
        <v>69.183999999999997</v>
      </c>
      <c r="K306" s="6">
        <f t="shared" si="22"/>
        <v>2021.625</v>
      </c>
      <c r="L306" s="41">
        <f t="shared" si="20"/>
        <v>69.360010000000003</v>
      </c>
      <c r="M306" s="41">
        <f t="shared" si="23"/>
        <v>69.365675091743469</v>
      </c>
      <c r="N306" s="50">
        <f t="shared" si="24"/>
        <v>-5.6650917434666326E-3</v>
      </c>
    </row>
    <row r="307" spans="1:14" x14ac:dyDescent="0.25">
      <c r="A307">
        <v>2021</v>
      </c>
      <c r="B307">
        <v>8</v>
      </c>
      <c r="C307">
        <v>17</v>
      </c>
      <c r="D307">
        <v>59443</v>
      </c>
      <c r="E307">
        <v>0.24579999999999999</v>
      </c>
      <c r="F307">
        <v>0.376</v>
      </c>
      <c r="G307">
        <v>-0.1757</v>
      </c>
      <c r="H307" s="40">
        <v>37</v>
      </c>
      <c r="I307" s="41">
        <f t="shared" si="21"/>
        <v>69.183999999999997</v>
      </c>
      <c r="K307" s="6">
        <f t="shared" si="22"/>
        <v>2021.6277777777777</v>
      </c>
      <c r="L307" s="41">
        <f t="shared" si="20"/>
        <v>69.359700000000004</v>
      </c>
      <c r="M307" s="41">
        <f t="shared" si="23"/>
        <v>69.365262150764465</v>
      </c>
      <c r="N307" s="50">
        <f t="shared" si="24"/>
        <v>-5.5621507644616486E-3</v>
      </c>
    </row>
    <row r="308" spans="1:14" x14ac:dyDescent="0.25">
      <c r="A308">
        <v>2021</v>
      </c>
      <c r="B308">
        <v>8</v>
      </c>
      <c r="C308">
        <v>18</v>
      </c>
      <c r="D308">
        <v>59444</v>
      </c>
      <c r="E308">
        <v>0.2462</v>
      </c>
      <c r="F308">
        <v>0.37430000000000002</v>
      </c>
      <c r="G308">
        <v>-0.17519000000000001</v>
      </c>
      <c r="H308" s="40">
        <v>37</v>
      </c>
      <c r="I308" s="41">
        <f t="shared" si="21"/>
        <v>69.183999999999997</v>
      </c>
      <c r="K308" s="6">
        <f t="shared" si="22"/>
        <v>2021.6305555555555</v>
      </c>
      <c r="L308" s="41">
        <f t="shared" si="20"/>
        <v>69.359189999999998</v>
      </c>
      <c r="M308" s="41">
        <f t="shared" si="23"/>
        <v>69.36484706401825</v>
      </c>
      <c r="N308" s="50">
        <f t="shared" si="24"/>
        <v>-5.6570640182513898E-3</v>
      </c>
    </row>
    <row r="309" spans="1:14" x14ac:dyDescent="0.25">
      <c r="A309">
        <v>2021</v>
      </c>
      <c r="B309">
        <v>8</v>
      </c>
      <c r="C309">
        <v>19</v>
      </c>
      <c r="D309">
        <v>59445</v>
      </c>
      <c r="E309">
        <v>0.2465</v>
      </c>
      <c r="F309">
        <v>0.37259999999999999</v>
      </c>
      <c r="G309">
        <v>-0.17455999999999999</v>
      </c>
      <c r="H309" s="40">
        <v>37</v>
      </c>
      <c r="I309" s="41">
        <f t="shared" si="21"/>
        <v>69.183999999999997</v>
      </c>
      <c r="K309" s="6">
        <f t="shared" si="22"/>
        <v>2021.6333333333334</v>
      </c>
      <c r="L309" s="41">
        <f t="shared" si="20"/>
        <v>69.358559999999997</v>
      </c>
      <c r="M309" s="41">
        <f t="shared" si="23"/>
        <v>69.364430546760559</v>
      </c>
      <c r="N309" s="50">
        <f t="shared" si="24"/>
        <v>-5.8705467605619788E-3</v>
      </c>
    </row>
    <row r="310" spans="1:14" x14ac:dyDescent="0.25">
      <c r="A310">
        <v>2021</v>
      </c>
      <c r="B310">
        <v>8</v>
      </c>
      <c r="C310">
        <v>20</v>
      </c>
      <c r="D310">
        <v>59446</v>
      </c>
      <c r="E310">
        <v>0.24679999999999999</v>
      </c>
      <c r="F310">
        <v>0.37090000000000001</v>
      </c>
      <c r="G310">
        <v>-0.17394000000000001</v>
      </c>
      <c r="H310" s="40">
        <v>37</v>
      </c>
      <c r="I310" s="41">
        <f t="shared" si="21"/>
        <v>69.183999999999997</v>
      </c>
      <c r="K310" s="6">
        <f t="shared" si="22"/>
        <v>2021.6361111111112</v>
      </c>
      <c r="L310" s="41">
        <f t="shared" si="20"/>
        <v>69.357939999999999</v>
      </c>
      <c r="M310" s="41">
        <f t="shared" si="23"/>
        <v>69.364011168479919</v>
      </c>
      <c r="N310" s="50">
        <f t="shared" si="24"/>
        <v>-6.0711684799201748E-3</v>
      </c>
    </row>
    <row r="311" spans="1:14" x14ac:dyDescent="0.25">
      <c r="A311">
        <v>2021</v>
      </c>
      <c r="B311">
        <v>8</v>
      </c>
      <c r="C311">
        <v>21</v>
      </c>
      <c r="D311">
        <v>59447</v>
      </c>
      <c r="E311">
        <v>0.24709999999999999</v>
      </c>
      <c r="F311">
        <v>0.36919999999999997</v>
      </c>
      <c r="G311">
        <v>-0.17341000000000001</v>
      </c>
      <c r="H311" s="40">
        <v>37</v>
      </c>
      <c r="I311" s="41">
        <f t="shared" si="21"/>
        <v>69.183999999999997</v>
      </c>
      <c r="K311" s="6">
        <f t="shared" si="22"/>
        <v>2021.6388888888889</v>
      </c>
      <c r="L311" s="41">
        <f t="shared" si="20"/>
        <v>69.357410000000002</v>
      </c>
      <c r="M311" s="41">
        <f t="shared" si="23"/>
        <v>69.363591551780701</v>
      </c>
      <c r="N311" s="50">
        <f t="shared" si="24"/>
        <v>-6.1815517806991238E-3</v>
      </c>
    </row>
    <row r="312" spans="1:14" x14ac:dyDescent="0.25">
      <c r="A312">
        <v>2021</v>
      </c>
      <c r="B312">
        <v>8</v>
      </c>
      <c r="C312">
        <v>22</v>
      </c>
      <c r="D312">
        <v>59448</v>
      </c>
      <c r="E312">
        <v>0.24729999999999999</v>
      </c>
      <c r="F312">
        <v>0.3674</v>
      </c>
      <c r="G312">
        <v>-0.17302000000000001</v>
      </c>
      <c r="H312" s="40">
        <v>37</v>
      </c>
      <c r="I312" s="41">
        <f t="shared" si="21"/>
        <v>69.183999999999997</v>
      </c>
      <c r="K312" s="6">
        <f t="shared" si="22"/>
        <v>2021.6416666666667</v>
      </c>
      <c r="L312" s="41">
        <f t="shared" si="20"/>
        <v>69.357019999999991</v>
      </c>
      <c r="M312" s="41">
        <f t="shared" si="23"/>
        <v>69.363170504570007</v>
      </c>
      <c r="N312" s="50">
        <f t="shared" si="24"/>
        <v>-6.1505045700158689E-3</v>
      </c>
    </row>
    <row r="313" spans="1:14" x14ac:dyDescent="0.25">
      <c r="A313">
        <v>2021</v>
      </c>
      <c r="B313">
        <v>8</v>
      </c>
      <c r="C313">
        <v>23</v>
      </c>
      <c r="D313">
        <v>59449</v>
      </c>
      <c r="E313">
        <v>0.2475</v>
      </c>
      <c r="F313">
        <v>0.36570000000000003</v>
      </c>
      <c r="G313">
        <v>-0.17280999999999999</v>
      </c>
      <c r="H313" s="40">
        <v>37</v>
      </c>
      <c r="I313" s="41">
        <f t="shared" si="21"/>
        <v>69.183999999999997</v>
      </c>
      <c r="K313" s="6">
        <f t="shared" si="22"/>
        <v>2021.6444444444444</v>
      </c>
      <c r="L313" s="41">
        <f t="shared" si="20"/>
        <v>69.356809999999996</v>
      </c>
      <c r="M313" s="41">
        <f t="shared" si="23"/>
        <v>69.36274778842926</v>
      </c>
      <c r="N313" s="50">
        <f t="shared" si="24"/>
        <v>-5.9377884292644012E-3</v>
      </c>
    </row>
    <row r="314" spans="1:14" x14ac:dyDescent="0.25">
      <c r="A314">
        <v>2021</v>
      </c>
      <c r="B314">
        <v>8</v>
      </c>
      <c r="C314">
        <v>24</v>
      </c>
      <c r="D314">
        <v>59450</v>
      </c>
      <c r="E314">
        <v>0.24759999999999999</v>
      </c>
      <c r="F314">
        <v>0.36399999999999999</v>
      </c>
      <c r="G314">
        <v>-0.17274</v>
      </c>
      <c r="H314" s="40">
        <v>37</v>
      </c>
      <c r="I314" s="41">
        <f t="shared" si="21"/>
        <v>69.183999999999997</v>
      </c>
      <c r="K314" s="6">
        <f t="shared" si="22"/>
        <v>2021.6472222222221</v>
      </c>
      <c r="L314" s="41">
        <f t="shared" si="20"/>
        <v>69.356740000000002</v>
      </c>
      <c r="M314" s="41">
        <f t="shared" si="23"/>
        <v>69.362324118614197</v>
      </c>
      <c r="N314" s="50">
        <f t="shared" si="24"/>
        <v>-5.5841186141947219E-3</v>
      </c>
    </row>
    <row r="315" spans="1:14" x14ac:dyDescent="0.25">
      <c r="A315">
        <v>2021</v>
      </c>
      <c r="B315">
        <v>8</v>
      </c>
      <c r="C315">
        <v>25</v>
      </c>
      <c r="D315">
        <v>59451</v>
      </c>
      <c r="E315">
        <v>0.24779999999999999</v>
      </c>
      <c r="F315">
        <v>0.36220000000000002</v>
      </c>
      <c r="G315">
        <v>-0.17271</v>
      </c>
      <c r="H315" s="40">
        <v>37</v>
      </c>
      <c r="I315" s="41">
        <f t="shared" si="21"/>
        <v>69.183999999999997</v>
      </c>
      <c r="K315" s="6">
        <f t="shared" si="22"/>
        <v>2021.65</v>
      </c>
      <c r="L315" s="41">
        <f t="shared" si="20"/>
        <v>69.356709999999993</v>
      </c>
      <c r="M315" s="41">
        <f t="shared" si="23"/>
        <v>69.361899256706238</v>
      </c>
      <c r="N315" s="50">
        <f t="shared" si="24"/>
        <v>-5.1892567062452599E-3</v>
      </c>
    </row>
    <row r="316" spans="1:14" x14ac:dyDescent="0.25">
      <c r="A316">
        <v>2021</v>
      </c>
      <c r="B316">
        <v>8</v>
      </c>
      <c r="C316">
        <v>26</v>
      </c>
      <c r="D316">
        <v>59452</v>
      </c>
      <c r="E316">
        <v>0.24790000000000001</v>
      </c>
      <c r="F316">
        <v>0.36049999999999999</v>
      </c>
      <c r="G316">
        <v>-0.17263000000000001</v>
      </c>
      <c r="H316" s="40">
        <v>37</v>
      </c>
      <c r="I316" s="41">
        <f t="shared" si="21"/>
        <v>69.183999999999997</v>
      </c>
      <c r="K316" s="6">
        <f t="shared" si="22"/>
        <v>2021.6527777777778</v>
      </c>
      <c r="L316" s="41">
        <f t="shared" si="20"/>
        <v>69.356629999999996</v>
      </c>
      <c r="M316" s="41">
        <f t="shared" si="23"/>
        <v>69.361473917961121</v>
      </c>
      <c r="N316" s="50">
        <f t="shared" si="24"/>
        <v>-4.8439179611250438E-3</v>
      </c>
    </row>
    <row r="317" spans="1:14" x14ac:dyDescent="0.25">
      <c r="A317">
        <v>2021</v>
      </c>
      <c r="B317">
        <v>8</v>
      </c>
      <c r="C317">
        <v>27</v>
      </c>
      <c r="D317">
        <v>59453</v>
      </c>
      <c r="E317">
        <v>0.24790000000000001</v>
      </c>
      <c r="F317">
        <v>0.35880000000000001</v>
      </c>
      <c r="G317">
        <v>-0.17244000000000001</v>
      </c>
      <c r="H317" s="40">
        <v>37</v>
      </c>
      <c r="I317" s="41">
        <f t="shared" si="21"/>
        <v>69.183999999999997</v>
      </c>
      <c r="K317" s="6">
        <f t="shared" si="22"/>
        <v>2021.6555555555556</v>
      </c>
      <c r="L317" s="41">
        <f t="shared" si="20"/>
        <v>69.356439999999992</v>
      </c>
      <c r="M317" s="41">
        <f t="shared" si="23"/>
        <v>69.361046671867371</v>
      </c>
      <c r="N317" s="50">
        <f t="shared" si="24"/>
        <v>-4.606671867378509E-3</v>
      </c>
    </row>
    <row r="318" spans="1:14" x14ac:dyDescent="0.25">
      <c r="A318">
        <v>2021</v>
      </c>
      <c r="B318">
        <v>8</v>
      </c>
      <c r="C318">
        <v>28</v>
      </c>
      <c r="D318">
        <v>59454</v>
      </c>
      <c r="E318">
        <v>0.248</v>
      </c>
      <c r="F318">
        <v>0.35699999999999998</v>
      </c>
      <c r="G318">
        <v>-0.17213000000000001</v>
      </c>
      <c r="H318" s="40">
        <v>37</v>
      </c>
      <c r="I318" s="41">
        <f t="shared" si="21"/>
        <v>69.183999999999997</v>
      </c>
      <c r="K318" s="6">
        <f t="shared" si="22"/>
        <v>2021.6583333333333</v>
      </c>
      <c r="L318" s="41">
        <f t="shared" si="20"/>
        <v>69.356129999999993</v>
      </c>
      <c r="M318" s="41">
        <f t="shared" si="23"/>
        <v>69.360619902610779</v>
      </c>
      <c r="N318" s="50">
        <f t="shared" si="24"/>
        <v>-4.4899026107856344E-3</v>
      </c>
    </row>
    <row r="319" spans="1:14" x14ac:dyDescent="0.25">
      <c r="A319">
        <v>2021</v>
      </c>
      <c r="B319">
        <v>8</v>
      </c>
      <c r="C319">
        <v>29</v>
      </c>
      <c r="D319">
        <v>59455</v>
      </c>
      <c r="E319">
        <v>0.248</v>
      </c>
      <c r="F319">
        <v>0.3553</v>
      </c>
      <c r="G319">
        <v>-0.17163</v>
      </c>
      <c r="H319" s="40">
        <v>37</v>
      </c>
      <c r="I319" s="41">
        <f t="shared" si="21"/>
        <v>69.183999999999997</v>
      </c>
      <c r="K319" s="6">
        <f t="shared" si="22"/>
        <v>2021.661111111111</v>
      </c>
      <c r="L319" s="41">
        <f t="shared" si="20"/>
        <v>69.355629999999991</v>
      </c>
      <c r="M319" s="41">
        <f t="shared" si="23"/>
        <v>69.360192179679871</v>
      </c>
      <c r="N319" s="50">
        <f t="shared" si="24"/>
        <v>-4.5621796798798187E-3</v>
      </c>
    </row>
    <row r="320" spans="1:14" x14ac:dyDescent="0.25">
      <c r="A320">
        <v>2021</v>
      </c>
      <c r="B320">
        <v>8</v>
      </c>
      <c r="C320">
        <v>30</v>
      </c>
      <c r="D320">
        <v>59456</v>
      </c>
      <c r="E320">
        <v>0.24790000000000001</v>
      </c>
      <c r="F320">
        <v>0.35360000000000003</v>
      </c>
      <c r="G320">
        <v>-0.1709</v>
      </c>
      <c r="H320" s="40">
        <v>37</v>
      </c>
      <c r="I320" s="41">
        <f t="shared" si="21"/>
        <v>69.183999999999997</v>
      </c>
      <c r="K320" s="6">
        <f t="shared" si="22"/>
        <v>2021.6638888888888</v>
      </c>
      <c r="L320" s="41">
        <f t="shared" si="20"/>
        <v>69.354900000000001</v>
      </c>
      <c r="M320" s="41">
        <f t="shared" si="23"/>
        <v>69.359764218330383</v>
      </c>
      <c r="N320" s="50">
        <f t="shared" si="24"/>
        <v>-4.8642183303826414E-3</v>
      </c>
    </row>
    <row r="321" spans="1:14" x14ac:dyDescent="0.25">
      <c r="A321">
        <v>2021</v>
      </c>
      <c r="B321">
        <v>8</v>
      </c>
      <c r="C321">
        <v>31</v>
      </c>
      <c r="D321">
        <v>59457</v>
      </c>
      <c r="E321">
        <v>0.24790000000000001</v>
      </c>
      <c r="F321">
        <v>0.3518</v>
      </c>
      <c r="G321">
        <v>-0.17005000000000001</v>
      </c>
      <c r="H321" s="40">
        <v>37</v>
      </c>
      <c r="I321" s="41">
        <f t="shared" si="21"/>
        <v>69.183999999999997</v>
      </c>
      <c r="K321" s="6">
        <f t="shared" si="22"/>
        <v>2021.6666666666667</v>
      </c>
      <c r="L321" s="41">
        <f t="shared" si="20"/>
        <v>69.354050000000001</v>
      </c>
      <c r="M321" s="41">
        <f t="shared" si="23"/>
        <v>69.359335780143738</v>
      </c>
      <c r="N321" s="50">
        <f t="shared" si="24"/>
        <v>-5.2857801437369289E-3</v>
      </c>
    </row>
    <row r="322" spans="1:14" x14ac:dyDescent="0.25">
      <c r="A322">
        <v>2021</v>
      </c>
      <c r="B322">
        <v>9</v>
      </c>
      <c r="C322">
        <v>1</v>
      </c>
      <c r="D322">
        <v>59458</v>
      </c>
      <c r="E322">
        <v>0.24779999999999999</v>
      </c>
      <c r="F322">
        <v>0.35010000000000002</v>
      </c>
      <c r="G322">
        <v>-0.16913</v>
      </c>
      <c r="H322" s="40">
        <v>37</v>
      </c>
      <c r="I322" s="41">
        <f t="shared" si="21"/>
        <v>69.183999999999997</v>
      </c>
      <c r="K322" s="6">
        <f t="shared" si="22"/>
        <v>2021.6666666666667</v>
      </c>
      <c r="L322" s="41">
        <f t="shared" ref="L322:L366" si="25">I322-G322</f>
        <v>69.353129999999993</v>
      </c>
      <c r="M322" s="41">
        <f t="shared" si="23"/>
        <v>69.358907103538513</v>
      </c>
      <c r="N322" s="50">
        <f t="shared" si="24"/>
        <v>-5.777103538520123E-3</v>
      </c>
    </row>
    <row r="323" spans="1:14" x14ac:dyDescent="0.25">
      <c r="A323">
        <v>2021</v>
      </c>
      <c r="B323">
        <v>9</v>
      </c>
      <c r="C323">
        <v>2</v>
      </c>
      <c r="D323">
        <v>59459</v>
      </c>
      <c r="E323">
        <v>0.24759999999999999</v>
      </c>
      <c r="F323">
        <v>0.34839999999999999</v>
      </c>
      <c r="G323">
        <v>-0.16819000000000001</v>
      </c>
      <c r="H323" s="40">
        <v>37</v>
      </c>
      <c r="I323" s="41">
        <f t="shared" ref="I323:I366" si="26">H323+32.184</f>
        <v>69.183999999999997</v>
      </c>
      <c r="K323" s="6">
        <f t="shared" ref="K323:K366" si="27">A323+((B323-1) + (C323-1)/30)/12</f>
        <v>2021.6694444444445</v>
      </c>
      <c r="L323" s="41">
        <f t="shared" si="25"/>
        <v>69.352189999999993</v>
      </c>
      <c r="M323" s="41">
        <f t="shared" ref="M323:M366" si="28" xml:space="preserve"> $R$44*POWER(D323,4) + $R$45*POWER(D323,3) + $R$46*POWER(D323,2) + $R$47*D323 +$R$48</f>
        <v>69.358478665351868</v>
      </c>
      <c r="N323" s="50">
        <f t="shared" ref="N323:N366" si="29">L323-M323</f>
        <v>-6.2886653518745561E-3</v>
      </c>
    </row>
    <row r="324" spans="1:14" x14ac:dyDescent="0.25">
      <c r="A324">
        <v>2021</v>
      </c>
      <c r="B324">
        <v>9</v>
      </c>
      <c r="C324">
        <v>3</v>
      </c>
      <c r="D324">
        <v>59460</v>
      </c>
      <c r="E324">
        <v>0.2475</v>
      </c>
      <c r="F324">
        <v>0.34660000000000002</v>
      </c>
      <c r="G324">
        <v>-0.16728000000000001</v>
      </c>
      <c r="H324" s="40">
        <v>37</v>
      </c>
      <c r="I324" s="41">
        <f t="shared" si="26"/>
        <v>69.183999999999997</v>
      </c>
      <c r="K324" s="6">
        <f t="shared" si="27"/>
        <v>2021.6722222222222</v>
      </c>
      <c r="L324" s="41">
        <f t="shared" si="25"/>
        <v>69.351280000000003</v>
      </c>
      <c r="M324" s="41">
        <f t="shared" si="28"/>
        <v>69.358049273490906</v>
      </c>
      <c r="N324" s="50">
        <f t="shared" si="29"/>
        <v>-6.7692734909030605E-3</v>
      </c>
    </row>
    <row r="325" spans="1:14" x14ac:dyDescent="0.25">
      <c r="A325">
        <v>2021</v>
      </c>
      <c r="B325">
        <v>9</v>
      </c>
      <c r="C325">
        <v>4</v>
      </c>
      <c r="D325">
        <v>59461</v>
      </c>
      <c r="E325">
        <v>0.24729999999999999</v>
      </c>
      <c r="F325">
        <v>0.34489999999999998</v>
      </c>
      <c r="G325">
        <v>-0.16644999999999999</v>
      </c>
      <c r="H325" s="40">
        <v>37</v>
      </c>
      <c r="I325" s="41">
        <f t="shared" si="26"/>
        <v>69.183999999999997</v>
      </c>
      <c r="K325" s="6">
        <f t="shared" si="27"/>
        <v>2021.675</v>
      </c>
      <c r="L325" s="41">
        <f t="shared" si="25"/>
        <v>69.350449999999995</v>
      </c>
      <c r="M325" s="41">
        <f t="shared" si="28"/>
        <v>69.357621550559998</v>
      </c>
      <c r="N325" s="50">
        <f t="shared" si="29"/>
        <v>-7.1715505600025153E-3</v>
      </c>
    </row>
    <row r="326" spans="1:14" x14ac:dyDescent="0.25">
      <c r="A326">
        <v>2021</v>
      </c>
      <c r="B326">
        <v>9</v>
      </c>
      <c r="C326">
        <v>5</v>
      </c>
      <c r="D326">
        <v>59462</v>
      </c>
      <c r="E326">
        <v>0.247</v>
      </c>
      <c r="F326">
        <v>0.34320000000000001</v>
      </c>
      <c r="G326">
        <v>-0.1658</v>
      </c>
      <c r="H326" s="40">
        <v>37</v>
      </c>
      <c r="I326" s="41">
        <f t="shared" si="26"/>
        <v>69.183999999999997</v>
      </c>
      <c r="K326" s="6">
        <f t="shared" si="27"/>
        <v>2021.6777777777777</v>
      </c>
      <c r="L326" s="41">
        <f t="shared" si="25"/>
        <v>69.349800000000002</v>
      </c>
      <c r="M326" s="41">
        <f t="shared" si="28"/>
        <v>69.357192873954773</v>
      </c>
      <c r="N326" s="50">
        <f t="shared" si="29"/>
        <v>-7.392873954771062E-3</v>
      </c>
    </row>
    <row r="327" spans="1:14" x14ac:dyDescent="0.25">
      <c r="A327">
        <v>2021</v>
      </c>
      <c r="B327">
        <v>9</v>
      </c>
      <c r="C327">
        <v>6</v>
      </c>
      <c r="D327">
        <v>59463</v>
      </c>
      <c r="E327">
        <v>0.24679999999999999</v>
      </c>
      <c r="F327">
        <v>0.34139999999999998</v>
      </c>
      <c r="G327">
        <v>-0.16538</v>
      </c>
      <c r="H327" s="40">
        <v>37</v>
      </c>
      <c r="I327" s="41">
        <f t="shared" si="26"/>
        <v>69.183999999999997</v>
      </c>
      <c r="K327" s="6">
        <f t="shared" si="27"/>
        <v>2021.6805555555557</v>
      </c>
      <c r="L327" s="41">
        <f t="shared" si="25"/>
        <v>69.349379999999996</v>
      </c>
      <c r="M327" s="41">
        <f t="shared" si="28"/>
        <v>69.356765389442444</v>
      </c>
      <c r="N327" s="50">
        <f t="shared" si="29"/>
        <v>-7.3853894424473765E-3</v>
      </c>
    </row>
    <row r="328" spans="1:14" x14ac:dyDescent="0.25">
      <c r="A328">
        <v>2021</v>
      </c>
      <c r="B328">
        <v>9</v>
      </c>
      <c r="C328">
        <v>7</v>
      </c>
      <c r="D328">
        <v>59464</v>
      </c>
      <c r="E328">
        <v>0.2465</v>
      </c>
      <c r="F328">
        <v>0.3397</v>
      </c>
      <c r="G328">
        <v>-0.1653</v>
      </c>
      <c r="H328" s="40">
        <v>37</v>
      </c>
      <c r="I328" s="41">
        <f t="shared" si="26"/>
        <v>69.183999999999997</v>
      </c>
      <c r="K328" s="6">
        <f t="shared" si="27"/>
        <v>2021.6833333333334</v>
      </c>
      <c r="L328" s="41">
        <f t="shared" si="25"/>
        <v>69.349299999999999</v>
      </c>
      <c r="M328" s="41">
        <f t="shared" si="28"/>
        <v>69.356338381767273</v>
      </c>
      <c r="N328" s="50">
        <f t="shared" si="29"/>
        <v>-7.0383817672734494E-3</v>
      </c>
    </row>
    <row r="329" spans="1:14" x14ac:dyDescent="0.25">
      <c r="A329">
        <v>2021</v>
      </c>
      <c r="B329">
        <v>9</v>
      </c>
      <c r="C329">
        <v>8</v>
      </c>
      <c r="D329">
        <v>59465</v>
      </c>
      <c r="E329">
        <v>0.2462</v>
      </c>
      <c r="F329">
        <v>0.33800000000000002</v>
      </c>
      <c r="G329">
        <v>-0.16552</v>
      </c>
      <c r="H329" s="40">
        <v>37</v>
      </c>
      <c r="I329" s="41">
        <f t="shared" si="26"/>
        <v>69.183999999999997</v>
      </c>
      <c r="K329" s="6">
        <f t="shared" si="27"/>
        <v>2021.6861111111111</v>
      </c>
      <c r="L329" s="41">
        <f t="shared" si="25"/>
        <v>69.349519999999998</v>
      </c>
      <c r="M329" s="41">
        <f t="shared" si="28"/>
        <v>69.355911612510681</v>
      </c>
      <c r="N329" s="50">
        <f t="shared" si="29"/>
        <v>-6.3916125106828758E-3</v>
      </c>
    </row>
    <row r="330" spans="1:14" x14ac:dyDescent="0.25">
      <c r="A330">
        <v>2021</v>
      </c>
      <c r="B330">
        <v>9</v>
      </c>
      <c r="C330">
        <v>9</v>
      </c>
      <c r="D330">
        <v>59466</v>
      </c>
      <c r="E330">
        <v>0.24579999999999999</v>
      </c>
      <c r="F330">
        <v>0.33629999999999999</v>
      </c>
      <c r="G330">
        <v>-0.16589999999999999</v>
      </c>
      <c r="H330" s="40">
        <v>37</v>
      </c>
      <c r="I330" s="41">
        <f t="shared" si="26"/>
        <v>69.183999999999997</v>
      </c>
      <c r="K330" s="6">
        <f t="shared" si="27"/>
        <v>2021.6888888888889</v>
      </c>
      <c r="L330" s="41">
        <f t="shared" si="25"/>
        <v>69.349899999999991</v>
      </c>
      <c r="M330" s="41">
        <f t="shared" si="28"/>
        <v>69.355486035346985</v>
      </c>
      <c r="N330" s="50">
        <f t="shared" si="29"/>
        <v>-5.5860353469938673E-3</v>
      </c>
    </row>
    <row r="331" spans="1:14" x14ac:dyDescent="0.25">
      <c r="A331">
        <v>2021</v>
      </c>
      <c r="B331">
        <v>9</v>
      </c>
      <c r="C331">
        <v>10</v>
      </c>
      <c r="D331">
        <v>59467</v>
      </c>
      <c r="E331">
        <v>0.24540000000000001</v>
      </c>
      <c r="F331">
        <v>0.33460000000000001</v>
      </c>
      <c r="G331">
        <v>-0.16628999999999999</v>
      </c>
      <c r="H331" s="40">
        <v>37</v>
      </c>
      <c r="I331" s="41">
        <f t="shared" si="26"/>
        <v>69.183999999999997</v>
      </c>
      <c r="K331" s="6">
        <f t="shared" si="27"/>
        <v>2021.6916666666666</v>
      </c>
      <c r="L331" s="41">
        <f t="shared" si="25"/>
        <v>69.350290000000001</v>
      </c>
      <c r="M331" s="41">
        <f t="shared" si="28"/>
        <v>69.355060458183289</v>
      </c>
      <c r="N331" s="50">
        <f t="shared" si="29"/>
        <v>-4.7704581832874737E-3</v>
      </c>
    </row>
    <row r="332" spans="1:14" x14ac:dyDescent="0.25">
      <c r="A332">
        <v>2021</v>
      </c>
      <c r="B332">
        <v>9</v>
      </c>
      <c r="C332">
        <v>11</v>
      </c>
      <c r="D332">
        <v>59468</v>
      </c>
      <c r="E332">
        <v>0.245</v>
      </c>
      <c r="F332">
        <v>0.33289999999999997</v>
      </c>
      <c r="G332">
        <v>-0.16658000000000001</v>
      </c>
      <c r="H332" s="40">
        <v>37</v>
      </c>
      <c r="I332" s="41">
        <f t="shared" si="26"/>
        <v>69.183999999999997</v>
      </c>
      <c r="K332" s="6">
        <f t="shared" si="27"/>
        <v>2021.6944444444443</v>
      </c>
      <c r="L332" s="41">
        <f t="shared" si="25"/>
        <v>69.350579999999994</v>
      </c>
      <c r="M332" s="41">
        <f t="shared" si="28"/>
        <v>69.354637265205383</v>
      </c>
      <c r="N332" s="50">
        <f t="shared" si="29"/>
        <v>-4.0572652053896263E-3</v>
      </c>
    </row>
    <row r="333" spans="1:14" x14ac:dyDescent="0.25">
      <c r="A333">
        <v>2021</v>
      </c>
      <c r="B333">
        <v>9</v>
      </c>
      <c r="C333">
        <v>12</v>
      </c>
      <c r="D333">
        <v>59469</v>
      </c>
      <c r="E333">
        <v>0.2445</v>
      </c>
      <c r="F333">
        <v>0.33119999999999999</v>
      </c>
      <c r="G333">
        <v>-0.16669999999999999</v>
      </c>
      <c r="H333" s="40">
        <v>37</v>
      </c>
      <c r="I333" s="41">
        <f t="shared" si="26"/>
        <v>69.183999999999997</v>
      </c>
      <c r="K333" s="6">
        <f t="shared" si="27"/>
        <v>2021.6972222222223</v>
      </c>
      <c r="L333" s="41">
        <f t="shared" si="25"/>
        <v>69.350700000000003</v>
      </c>
      <c r="M333" s="41">
        <f t="shared" si="28"/>
        <v>69.354215025901794</v>
      </c>
      <c r="N333" s="50">
        <f t="shared" si="29"/>
        <v>-3.5150259017910912E-3</v>
      </c>
    </row>
    <row r="334" spans="1:14" x14ac:dyDescent="0.25">
      <c r="A334">
        <v>2021</v>
      </c>
      <c r="B334">
        <v>9</v>
      </c>
      <c r="C334">
        <v>13</v>
      </c>
      <c r="D334">
        <v>59470</v>
      </c>
      <c r="E334">
        <v>0.24410000000000001</v>
      </c>
      <c r="F334">
        <v>0.32950000000000002</v>
      </c>
      <c r="G334">
        <v>-0.16664000000000001</v>
      </c>
      <c r="H334" s="40">
        <v>37</v>
      </c>
      <c r="I334" s="41">
        <f t="shared" si="26"/>
        <v>69.183999999999997</v>
      </c>
      <c r="K334" s="6">
        <f t="shared" si="27"/>
        <v>2021.7</v>
      </c>
      <c r="L334" s="41">
        <f t="shared" si="25"/>
        <v>69.350639999999999</v>
      </c>
      <c r="M334" s="41">
        <f t="shared" si="28"/>
        <v>69.353793501853943</v>
      </c>
      <c r="N334" s="50">
        <f t="shared" si="29"/>
        <v>-3.1535018539443627E-3</v>
      </c>
    </row>
    <row r="335" spans="1:14" x14ac:dyDescent="0.25">
      <c r="A335">
        <v>2021</v>
      </c>
      <c r="B335">
        <v>9</v>
      </c>
      <c r="C335">
        <v>14</v>
      </c>
      <c r="D335">
        <v>59471</v>
      </c>
      <c r="E335">
        <v>0.24349999999999999</v>
      </c>
      <c r="F335">
        <v>0.32779999999999998</v>
      </c>
      <c r="G335">
        <v>-0.16639999999999999</v>
      </c>
      <c r="H335" s="40">
        <v>37</v>
      </c>
      <c r="I335" s="41">
        <f t="shared" si="26"/>
        <v>69.183999999999997</v>
      </c>
      <c r="K335" s="6">
        <f t="shared" si="27"/>
        <v>2021.7027777777778</v>
      </c>
      <c r="L335" s="41">
        <f t="shared" si="25"/>
        <v>69.350399999999993</v>
      </c>
      <c r="M335" s="41">
        <f t="shared" si="28"/>
        <v>69.353373885154724</v>
      </c>
      <c r="N335" s="50">
        <f t="shared" si="29"/>
        <v>-2.9738851547307377E-3</v>
      </c>
    </row>
    <row r="336" spans="1:14" x14ac:dyDescent="0.25">
      <c r="A336">
        <v>2021</v>
      </c>
      <c r="B336">
        <v>9</v>
      </c>
      <c r="C336">
        <v>15</v>
      </c>
      <c r="D336">
        <v>59472</v>
      </c>
      <c r="E336">
        <v>0.24299999999999999</v>
      </c>
      <c r="F336">
        <v>0.3261</v>
      </c>
      <c r="G336">
        <v>-0.16603000000000001</v>
      </c>
      <c r="H336" s="40">
        <v>37</v>
      </c>
      <c r="I336" s="41">
        <f t="shared" si="26"/>
        <v>69.183999999999997</v>
      </c>
      <c r="K336" s="6">
        <f t="shared" si="27"/>
        <v>2021.7055555555555</v>
      </c>
      <c r="L336" s="41">
        <f t="shared" si="25"/>
        <v>69.350030000000004</v>
      </c>
      <c r="M336" s="41">
        <f t="shared" si="28"/>
        <v>69.35295569896698</v>
      </c>
      <c r="N336" s="50">
        <f t="shared" si="29"/>
        <v>-2.9256989669761424E-3</v>
      </c>
    </row>
    <row r="337" spans="1:14" x14ac:dyDescent="0.25">
      <c r="A337">
        <v>2021</v>
      </c>
      <c r="B337">
        <v>9</v>
      </c>
      <c r="C337">
        <v>16</v>
      </c>
      <c r="D337">
        <v>59473</v>
      </c>
      <c r="E337">
        <v>0.2424</v>
      </c>
      <c r="F337">
        <v>0.32440000000000002</v>
      </c>
      <c r="G337">
        <v>-0.1656</v>
      </c>
      <c r="H337" s="40">
        <v>37</v>
      </c>
      <c r="I337" s="41">
        <f t="shared" si="26"/>
        <v>69.183999999999997</v>
      </c>
      <c r="K337" s="6">
        <f t="shared" si="27"/>
        <v>2021.7083333333333</v>
      </c>
      <c r="L337" s="41">
        <f t="shared" si="25"/>
        <v>69.349599999999995</v>
      </c>
      <c r="M337" s="41">
        <f t="shared" si="28"/>
        <v>69.352540135383606</v>
      </c>
      <c r="N337" s="50">
        <f t="shared" si="29"/>
        <v>-2.9401353836107091E-3</v>
      </c>
    </row>
    <row r="338" spans="1:14" x14ac:dyDescent="0.25">
      <c r="A338">
        <v>2021</v>
      </c>
      <c r="B338">
        <v>9</v>
      </c>
      <c r="C338">
        <v>17</v>
      </c>
      <c r="D338">
        <v>59474</v>
      </c>
      <c r="E338">
        <v>0.24179999999999999</v>
      </c>
      <c r="F338">
        <v>0.32279999999999998</v>
      </c>
      <c r="G338">
        <v>-0.16527</v>
      </c>
      <c r="H338" s="40">
        <v>37</v>
      </c>
      <c r="I338" s="41">
        <f t="shared" si="26"/>
        <v>69.183999999999997</v>
      </c>
      <c r="K338" s="6">
        <f t="shared" si="27"/>
        <v>2021.7111111111112</v>
      </c>
      <c r="L338" s="41">
        <f t="shared" si="25"/>
        <v>69.349270000000004</v>
      </c>
      <c r="M338" s="41">
        <f t="shared" si="28"/>
        <v>69.35212504863739</v>
      </c>
      <c r="N338" s="50">
        <f t="shared" si="29"/>
        <v>-2.8550486373859485E-3</v>
      </c>
    </row>
    <row r="339" spans="1:14" x14ac:dyDescent="0.25">
      <c r="A339">
        <v>2021</v>
      </c>
      <c r="B339">
        <v>9</v>
      </c>
      <c r="C339">
        <v>18</v>
      </c>
      <c r="D339">
        <v>59475</v>
      </c>
      <c r="E339">
        <v>0.24110000000000001</v>
      </c>
      <c r="F339">
        <v>0.3211</v>
      </c>
      <c r="G339">
        <v>-0.16508</v>
      </c>
      <c r="H339" s="40">
        <v>37</v>
      </c>
      <c r="I339" s="41">
        <f t="shared" si="26"/>
        <v>69.183999999999997</v>
      </c>
      <c r="K339" s="6">
        <f t="shared" si="27"/>
        <v>2021.713888888889</v>
      </c>
      <c r="L339" s="41">
        <f t="shared" si="25"/>
        <v>69.349080000000001</v>
      </c>
      <c r="M339" s="41">
        <f t="shared" si="28"/>
        <v>69.351713061332703</v>
      </c>
      <c r="N339" s="50">
        <f t="shared" si="29"/>
        <v>-2.6330613327019137E-3</v>
      </c>
    </row>
    <row r="340" spans="1:14" x14ac:dyDescent="0.25">
      <c r="A340">
        <v>2021</v>
      </c>
      <c r="B340">
        <v>9</v>
      </c>
      <c r="C340">
        <v>19</v>
      </c>
      <c r="D340">
        <v>59476</v>
      </c>
      <c r="E340">
        <v>0.24049999999999999</v>
      </c>
      <c r="F340">
        <v>0.31950000000000001</v>
      </c>
      <c r="G340">
        <v>-0.16500999999999999</v>
      </c>
      <c r="H340" s="40">
        <v>37</v>
      </c>
      <c r="I340" s="41">
        <f t="shared" si="26"/>
        <v>69.183999999999997</v>
      </c>
      <c r="K340" s="6">
        <f t="shared" si="27"/>
        <v>2021.7166666666667</v>
      </c>
      <c r="L340" s="41">
        <f t="shared" si="25"/>
        <v>69.349009999999993</v>
      </c>
      <c r="M340" s="41">
        <f t="shared" si="28"/>
        <v>69.35130250453949</v>
      </c>
      <c r="N340" s="50">
        <f t="shared" si="29"/>
        <v>-2.2925045394970311E-3</v>
      </c>
    </row>
    <row r="341" spans="1:14" x14ac:dyDescent="0.25">
      <c r="A341">
        <v>2021</v>
      </c>
      <c r="B341">
        <v>9</v>
      </c>
      <c r="C341">
        <v>20</v>
      </c>
      <c r="D341">
        <v>59477</v>
      </c>
      <c r="E341">
        <v>0.23980000000000001</v>
      </c>
      <c r="F341">
        <v>0.31790000000000002</v>
      </c>
      <c r="G341">
        <v>-0.16506999999999999</v>
      </c>
      <c r="H341" s="40">
        <v>37</v>
      </c>
      <c r="I341" s="41">
        <f t="shared" si="26"/>
        <v>69.183999999999997</v>
      </c>
      <c r="K341" s="6">
        <f t="shared" si="27"/>
        <v>2021.7194444444444</v>
      </c>
      <c r="L341" s="41">
        <f t="shared" si="25"/>
        <v>69.349069999999998</v>
      </c>
      <c r="M341" s="41">
        <f t="shared" si="28"/>
        <v>69.350894808769226</v>
      </c>
      <c r="N341" s="50">
        <f t="shared" si="29"/>
        <v>-1.8248087692285253E-3</v>
      </c>
    </row>
    <row r="342" spans="1:14" x14ac:dyDescent="0.25">
      <c r="A342">
        <v>2021</v>
      </c>
      <c r="B342">
        <v>9</v>
      </c>
      <c r="C342">
        <v>21</v>
      </c>
      <c r="D342">
        <v>59478</v>
      </c>
      <c r="E342">
        <v>0.23899999999999999</v>
      </c>
      <c r="F342">
        <v>0.31619999999999998</v>
      </c>
      <c r="G342">
        <v>-0.16528000000000001</v>
      </c>
      <c r="H342" s="40">
        <v>37</v>
      </c>
      <c r="I342" s="41">
        <f t="shared" si="26"/>
        <v>69.183999999999997</v>
      </c>
      <c r="K342" s="6">
        <f t="shared" si="27"/>
        <v>2021.7222222222222</v>
      </c>
      <c r="L342" s="41">
        <f t="shared" si="25"/>
        <v>69.349279999999993</v>
      </c>
      <c r="M342" s="41">
        <f t="shared" si="28"/>
        <v>69.350489497184753</v>
      </c>
      <c r="N342" s="50">
        <f t="shared" si="29"/>
        <v>-1.2094971847602665E-3</v>
      </c>
    </row>
    <row r="343" spans="1:14" x14ac:dyDescent="0.25">
      <c r="A343">
        <v>2021</v>
      </c>
      <c r="B343">
        <v>9</v>
      </c>
      <c r="C343">
        <v>22</v>
      </c>
      <c r="D343">
        <v>59479</v>
      </c>
      <c r="E343">
        <v>0.23830000000000001</v>
      </c>
      <c r="F343">
        <v>0.31459999999999999</v>
      </c>
      <c r="G343">
        <v>-0.1656</v>
      </c>
      <c r="H343" s="40">
        <v>37</v>
      </c>
      <c r="I343" s="41">
        <f t="shared" si="26"/>
        <v>69.183999999999997</v>
      </c>
      <c r="K343" s="6">
        <f t="shared" si="27"/>
        <v>2021.7249999999999</v>
      </c>
      <c r="L343" s="41">
        <f t="shared" si="25"/>
        <v>69.349599999999995</v>
      </c>
      <c r="M343" s="41">
        <f t="shared" si="28"/>
        <v>69.35008704662323</v>
      </c>
      <c r="N343" s="50">
        <f t="shared" si="29"/>
        <v>-4.8704662323473258E-4</v>
      </c>
    </row>
    <row r="344" spans="1:14" x14ac:dyDescent="0.25">
      <c r="A344">
        <v>2021</v>
      </c>
      <c r="B344">
        <v>9</v>
      </c>
      <c r="C344">
        <v>23</v>
      </c>
      <c r="D344">
        <v>59480</v>
      </c>
      <c r="E344">
        <v>0.23749999999999999</v>
      </c>
      <c r="F344">
        <v>0.313</v>
      </c>
      <c r="G344">
        <v>-0.16586999999999999</v>
      </c>
      <c r="H344" s="40">
        <v>37</v>
      </c>
      <c r="I344" s="41">
        <f t="shared" si="26"/>
        <v>69.183999999999997</v>
      </c>
      <c r="K344" s="6">
        <f t="shared" si="27"/>
        <v>2021.7277777777779</v>
      </c>
      <c r="L344" s="41">
        <f t="shared" si="25"/>
        <v>69.349869999999996</v>
      </c>
      <c r="M344" s="41">
        <f t="shared" si="28"/>
        <v>69.349687218666077</v>
      </c>
      <c r="N344" s="50">
        <f t="shared" si="29"/>
        <v>1.8278133391902429E-4</v>
      </c>
    </row>
    <row r="345" spans="1:14" x14ac:dyDescent="0.25">
      <c r="A345">
        <v>2021</v>
      </c>
      <c r="B345">
        <v>9</v>
      </c>
      <c r="C345">
        <v>24</v>
      </c>
      <c r="D345">
        <v>59481</v>
      </c>
      <c r="E345">
        <v>0.2366</v>
      </c>
      <c r="F345">
        <v>0.31140000000000001</v>
      </c>
      <c r="G345">
        <v>-0.16606000000000001</v>
      </c>
      <c r="H345" s="40">
        <v>37</v>
      </c>
      <c r="I345" s="41">
        <f t="shared" si="26"/>
        <v>69.183999999999997</v>
      </c>
      <c r="K345" s="6">
        <f t="shared" si="27"/>
        <v>2021.7305555555556</v>
      </c>
      <c r="L345" s="41">
        <f t="shared" si="25"/>
        <v>69.350059999999999</v>
      </c>
      <c r="M345" s="41">
        <f t="shared" si="28"/>
        <v>69.349290490150452</v>
      </c>
      <c r="N345" s="50">
        <f t="shared" si="29"/>
        <v>7.6950984954748947E-4</v>
      </c>
    </row>
    <row r="346" spans="1:14" x14ac:dyDescent="0.25">
      <c r="A346">
        <v>2021</v>
      </c>
      <c r="B346">
        <v>9</v>
      </c>
      <c r="C346">
        <v>25</v>
      </c>
      <c r="D346">
        <v>59482</v>
      </c>
      <c r="E346">
        <v>0.23580000000000001</v>
      </c>
      <c r="F346">
        <v>0.30990000000000001</v>
      </c>
      <c r="G346">
        <v>-0.16614000000000001</v>
      </c>
      <c r="H346" s="40">
        <v>37</v>
      </c>
      <c r="I346" s="41">
        <f t="shared" si="26"/>
        <v>69.183999999999997</v>
      </c>
      <c r="K346" s="6">
        <f t="shared" si="27"/>
        <v>2021.7333333333333</v>
      </c>
      <c r="L346" s="41">
        <f t="shared" si="25"/>
        <v>69.350139999999996</v>
      </c>
      <c r="M346" s="41">
        <f t="shared" si="28"/>
        <v>69.348896861076355</v>
      </c>
      <c r="N346" s="50">
        <f t="shared" si="29"/>
        <v>1.2431389236411405E-3</v>
      </c>
    </row>
    <row r="347" spans="1:14" x14ac:dyDescent="0.25">
      <c r="A347">
        <v>2021</v>
      </c>
      <c r="B347">
        <v>9</v>
      </c>
      <c r="C347">
        <v>26</v>
      </c>
      <c r="D347">
        <v>59483</v>
      </c>
      <c r="E347">
        <v>0.2349</v>
      </c>
      <c r="F347">
        <v>0.30830000000000002</v>
      </c>
      <c r="G347">
        <v>-0.16606000000000001</v>
      </c>
      <c r="H347" s="40">
        <v>37</v>
      </c>
      <c r="I347" s="41">
        <f t="shared" si="26"/>
        <v>69.183999999999997</v>
      </c>
      <c r="K347" s="6">
        <f t="shared" si="27"/>
        <v>2021.7361111111111</v>
      </c>
      <c r="L347" s="41">
        <f t="shared" si="25"/>
        <v>69.350059999999999</v>
      </c>
      <c r="M347" s="41">
        <f t="shared" si="28"/>
        <v>69.348505854606628</v>
      </c>
      <c r="N347" s="50">
        <f t="shared" si="29"/>
        <v>1.5541453933707317E-3</v>
      </c>
    </row>
    <row r="348" spans="1:14" x14ac:dyDescent="0.25">
      <c r="A348">
        <v>2021</v>
      </c>
      <c r="B348">
        <v>9</v>
      </c>
      <c r="C348">
        <v>27</v>
      </c>
      <c r="D348">
        <v>59484</v>
      </c>
      <c r="E348">
        <v>0.23400000000000001</v>
      </c>
      <c r="F348">
        <v>0.30680000000000002</v>
      </c>
      <c r="G348">
        <v>-0.16575999999999999</v>
      </c>
      <c r="H348" s="40">
        <v>37</v>
      </c>
      <c r="I348" s="41">
        <f t="shared" si="26"/>
        <v>69.183999999999997</v>
      </c>
      <c r="K348" s="6">
        <f t="shared" si="27"/>
        <v>2021.7388888888888</v>
      </c>
      <c r="L348" s="41">
        <f t="shared" si="25"/>
        <v>69.349760000000003</v>
      </c>
      <c r="M348" s="41">
        <f t="shared" si="28"/>
        <v>69.348118424415588</v>
      </c>
      <c r="N348" s="50">
        <f t="shared" si="29"/>
        <v>1.6415755844150226E-3</v>
      </c>
    </row>
    <row r="349" spans="1:14" x14ac:dyDescent="0.25">
      <c r="A349">
        <v>2021</v>
      </c>
      <c r="B349">
        <v>9</v>
      </c>
      <c r="C349">
        <v>28</v>
      </c>
      <c r="D349">
        <v>59485</v>
      </c>
      <c r="E349">
        <v>0.23300000000000001</v>
      </c>
      <c r="F349">
        <v>0.30520000000000003</v>
      </c>
      <c r="G349">
        <v>-0.16536000000000001</v>
      </c>
      <c r="H349" s="40">
        <v>37</v>
      </c>
      <c r="I349" s="41">
        <f t="shared" si="26"/>
        <v>69.183999999999997</v>
      </c>
      <c r="K349" s="6">
        <f t="shared" si="27"/>
        <v>2021.7416666666666</v>
      </c>
      <c r="L349" s="41">
        <f t="shared" si="25"/>
        <v>69.349360000000004</v>
      </c>
      <c r="M349" s="41">
        <f t="shared" si="28"/>
        <v>69.347735047340393</v>
      </c>
      <c r="N349" s="50">
        <f t="shared" si="29"/>
        <v>1.6249526596112673E-3</v>
      </c>
    </row>
    <row r="350" spans="1:14" x14ac:dyDescent="0.25">
      <c r="A350">
        <v>2021</v>
      </c>
      <c r="B350">
        <v>9</v>
      </c>
      <c r="C350">
        <v>29</v>
      </c>
      <c r="D350">
        <v>59486</v>
      </c>
      <c r="E350">
        <v>0.23200000000000001</v>
      </c>
      <c r="F350">
        <v>0.30370000000000003</v>
      </c>
      <c r="G350">
        <v>-0.16491</v>
      </c>
      <c r="H350" s="40">
        <v>37</v>
      </c>
      <c r="I350" s="41">
        <f t="shared" si="26"/>
        <v>69.183999999999997</v>
      </c>
      <c r="K350" s="6">
        <f t="shared" si="27"/>
        <v>2021.7444444444445</v>
      </c>
      <c r="L350" s="41">
        <f t="shared" si="25"/>
        <v>69.348910000000004</v>
      </c>
      <c r="M350" s="41">
        <f t="shared" si="28"/>
        <v>69.347354769706726</v>
      </c>
      <c r="N350" s="50">
        <f t="shared" si="29"/>
        <v>1.5552302932775319E-3</v>
      </c>
    </row>
    <row r="351" spans="1:14" x14ac:dyDescent="0.25">
      <c r="A351">
        <v>2021</v>
      </c>
      <c r="B351">
        <v>9</v>
      </c>
      <c r="C351">
        <v>30</v>
      </c>
      <c r="D351">
        <v>59487</v>
      </c>
      <c r="E351">
        <v>0.23100000000000001</v>
      </c>
      <c r="F351">
        <v>0.30220000000000002</v>
      </c>
      <c r="G351">
        <v>-0.16453000000000001</v>
      </c>
      <c r="H351" s="40">
        <v>37</v>
      </c>
      <c r="I351" s="41">
        <f t="shared" si="26"/>
        <v>69.183999999999997</v>
      </c>
      <c r="K351" s="6">
        <f t="shared" si="27"/>
        <v>2021.7472222222223</v>
      </c>
      <c r="L351" s="41">
        <f t="shared" si="25"/>
        <v>69.348529999999997</v>
      </c>
      <c r="M351" s="41">
        <f t="shared" si="28"/>
        <v>69.34697949886322</v>
      </c>
      <c r="N351" s="50">
        <f t="shared" si="29"/>
        <v>1.550501136776461E-3</v>
      </c>
    </row>
    <row r="352" spans="1:14" x14ac:dyDescent="0.25">
      <c r="A352">
        <v>2021</v>
      </c>
      <c r="B352">
        <v>10</v>
      </c>
      <c r="C352">
        <v>1</v>
      </c>
      <c r="D352">
        <v>59488</v>
      </c>
      <c r="E352">
        <v>0.23</v>
      </c>
      <c r="F352">
        <v>0.30070000000000002</v>
      </c>
      <c r="G352">
        <v>-0.16431000000000001</v>
      </c>
      <c r="H352" s="40">
        <v>37</v>
      </c>
      <c r="I352" s="41">
        <f t="shared" si="26"/>
        <v>69.183999999999997</v>
      </c>
      <c r="K352" s="6">
        <f t="shared" si="27"/>
        <v>2021.75</v>
      </c>
      <c r="L352" s="41">
        <f t="shared" si="25"/>
        <v>69.348309999999998</v>
      </c>
      <c r="M352" s="41">
        <f t="shared" si="28"/>
        <v>69.346607089042664</v>
      </c>
      <c r="N352" s="50">
        <f t="shared" si="29"/>
        <v>1.7029109573343248E-3</v>
      </c>
    </row>
    <row r="353" spans="1:14" x14ac:dyDescent="0.25">
      <c r="A353">
        <v>2021</v>
      </c>
      <c r="B353">
        <v>10</v>
      </c>
      <c r="C353">
        <v>2</v>
      </c>
      <c r="D353">
        <v>59489</v>
      </c>
      <c r="E353">
        <v>0.22889999999999999</v>
      </c>
      <c r="F353">
        <v>0.29920000000000002</v>
      </c>
      <c r="G353">
        <v>-0.16422999999999999</v>
      </c>
      <c r="H353" s="40">
        <v>37</v>
      </c>
      <c r="I353" s="41">
        <f t="shared" si="26"/>
        <v>69.183999999999997</v>
      </c>
      <c r="K353" s="6">
        <f t="shared" si="27"/>
        <v>2021.7527777777777</v>
      </c>
      <c r="L353" s="41">
        <f t="shared" si="25"/>
        <v>69.348230000000001</v>
      </c>
      <c r="M353" s="41">
        <f t="shared" si="28"/>
        <v>69.34623920917511</v>
      </c>
      <c r="N353" s="50">
        <f t="shared" si="29"/>
        <v>1.9907908248910644E-3</v>
      </c>
    </row>
    <row r="354" spans="1:14" x14ac:dyDescent="0.25">
      <c r="A354">
        <v>2021</v>
      </c>
      <c r="B354">
        <v>10</v>
      </c>
      <c r="C354">
        <v>3</v>
      </c>
      <c r="D354">
        <v>59490</v>
      </c>
      <c r="E354">
        <v>0.22789999999999999</v>
      </c>
      <c r="F354">
        <v>0.29780000000000001</v>
      </c>
      <c r="G354">
        <v>-0.16436999999999999</v>
      </c>
      <c r="H354" s="40">
        <v>37</v>
      </c>
      <c r="I354" s="41">
        <f t="shared" si="26"/>
        <v>69.183999999999997</v>
      </c>
      <c r="K354" s="6">
        <f t="shared" si="27"/>
        <v>2021.7555555555555</v>
      </c>
      <c r="L354" s="41">
        <f t="shared" si="25"/>
        <v>69.348370000000003</v>
      </c>
      <c r="M354" s="41">
        <f t="shared" si="28"/>
        <v>69.34587562084198</v>
      </c>
      <c r="N354" s="50">
        <f t="shared" si="29"/>
        <v>2.4943791580227526E-3</v>
      </c>
    </row>
    <row r="355" spans="1:14" x14ac:dyDescent="0.25">
      <c r="A355">
        <v>2021</v>
      </c>
      <c r="B355">
        <v>10</v>
      </c>
      <c r="C355">
        <v>4</v>
      </c>
      <c r="D355">
        <v>59491</v>
      </c>
      <c r="E355">
        <v>0.22670000000000001</v>
      </c>
      <c r="F355">
        <v>0.29630000000000001</v>
      </c>
      <c r="G355">
        <v>-0.16475000000000001</v>
      </c>
      <c r="H355" s="40">
        <v>37</v>
      </c>
      <c r="I355" s="41">
        <f t="shared" si="26"/>
        <v>69.183999999999997</v>
      </c>
      <c r="K355" s="6">
        <f t="shared" si="27"/>
        <v>2021.7583333333334</v>
      </c>
      <c r="L355" s="41">
        <f t="shared" si="25"/>
        <v>69.348749999999995</v>
      </c>
      <c r="M355" s="41">
        <f t="shared" si="28"/>
        <v>69.345516562461853</v>
      </c>
      <c r="N355" s="50">
        <f t="shared" si="29"/>
        <v>3.2334375381424252E-3</v>
      </c>
    </row>
    <row r="356" spans="1:14" x14ac:dyDescent="0.25">
      <c r="A356">
        <v>2021</v>
      </c>
      <c r="B356">
        <v>10</v>
      </c>
      <c r="C356">
        <v>5</v>
      </c>
      <c r="D356">
        <v>59492</v>
      </c>
      <c r="E356">
        <v>0.22559999999999999</v>
      </c>
      <c r="F356">
        <v>0.2949</v>
      </c>
      <c r="G356">
        <v>-0.16541</v>
      </c>
      <c r="H356" s="40">
        <v>37</v>
      </c>
      <c r="I356" s="41">
        <f t="shared" si="26"/>
        <v>69.183999999999997</v>
      </c>
      <c r="K356" s="6">
        <f t="shared" si="27"/>
        <v>2021.7611111111112</v>
      </c>
      <c r="L356" s="41">
        <f t="shared" si="25"/>
        <v>69.349409999999992</v>
      </c>
      <c r="M356" s="41">
        <f t="shared" si="28"/>
        <v>69.345162034034729</v>
      </c>
      <c r="N356" s="50">
        <f t="shared" si="29"/>
        <v>4.2479659652627788E-3</v>
      </c>
    </row>
    <row r="357" spans="1:14" x14ac:dyDescent="0.25">
      <c r="A357">
        <v>2021</v>
      </c>
      <c r="B357">
        <v>10</v>
      </c>
      <c r="C357">
        <v>6</v>
      </c>
      <c r="D357">
        <v>59493</v>
      </c>
      <c r="E357">
        <v>0.22439999999999999</v>
      </c>
      <c r="F357">
        <v>0.29349999999999998</v>
      </c>
      <c r="G357">
        <v>-0.16631000000000001</v>
      </c>
      <c r="H357" s="40">
        <v>37</v>
      </c>
      <c r="I357" s="41">
        <f t="shared" si="26"/>
        <v>69.183999999999997</v>
      </c>
      <c r="K357" s="6">
        <f t="shared" si="27"/>
        <v>2021.7638888888889</v>
      </c>
      <c r="L357" s="41">
        <f t="shared" si="25"/>
        <v>69.350309999999993</v>
      </c>
      <c r="M357" s="41">
        <f t="shared" si="28"/>
        <v>69.344812750816345</v>
      </c>
      <c r="N357" s="50">
        <f t="shared" si="29"/>
        <v>5.4972491836480231E-3</v>
      </c>
    </row>
    <row r="358" spans="1:14" x14ac:dyDescent="0.25">
      <c r="A358">
        <v>2021</v>
      </c>
      <c r="B358">
        <v>10</v>
      </c>
      <c r="C358">
        <v>7</v>
      </c>
      <c r="D358">
        <v>59494</v>
      </c>
      <c r="E358">
        <v>0.22320000000000001</v>
      </c>
      <c r="F358">
        <v>0.29210000000000003</v>
      </c>
      <c r="G358">
        <v>-0.1673</v>
      </c>
      <c r="H358" s="40">
        <v>37</v>
      </c>
      <c r="I358" s="41">
        <f t="shared" si="26"/>
        <v>69.183999999999997</v>
      </c>
      <c r="K358" s="6">
        <f t="shared" si="27"/>
        <v>2021.7666666666667</v>
      </c>
      <c r="L358" s="41">
        <f t="shared" si="25"/>
        <v>69.351299999999995</v>
      </c>
      <c r="M358" s="41">
        <f t="shared" si="28"/>
        <v>69.344467997550964</v>
      </c>
      <c r="N358" s="50">
        <f t="shared" si="29"/>
        <v>6.8320024490304831E-3</v>
      </c>
    </row>
    <row r="359" spans="1:14" x14ac:dyDescent="0.25">
      <c r="A359">
        <v>2021</v>
      </c>
      <c r="B359">
        <v>10</v>
      </c>
      <c r="C359">
        <v>8</v>
      </c>
      <c r="D359">
        <v>59495</v>
      </c>
      <c r="E359">
        <v>0.222</v>
      </c>
      <c r="F359">
        <v>0.29070000000000001</v>
      </c>
      <c r="G359">
        <v>-0.16821</v>
      </c>
      <c r="H359" s="40">
        <v>37</v>
      </c>
      <c r="I359" s="41">
        <f t="shared" si="26"/>
        <v>69.183999999999997</v>
      </c>
      <c r="K359" s="6">
        <f t="shared" si="27"/>
        <v>2021.7694444444444</v>
      </c>
      <c r="L359" s="41">
        <f t="shared" si="25"/>
        <v>69.352209999999999</v>
      </c>
      <c r="M359" s="41">
        <f t="shared" si="28"/>
        <v>69.344128727912903</v>
      </c>
      <c r="N359" s="50">
        <f t="shared" si="29"/>
        <v>8.0812720870966359E-3</v>
      </c>
    </row>
    <row r="360" spans="1:14" x14ac:dyDescent="0.25">
      <c r="A360">
        <v>2021</v>
      </c>
      <c r="B360">
        <v>10</v>
      </c>
      <c r="C360">
        <v>9</v>
      </c>
      <c r="D360">
        <v>59496</v>
      </c>
      <c r="E360">
        <v>0.22070000000000001</v>
      </c>
      <c r="F360">
        <v>0.28939999999999999</v>
      </c>
      <c r="G360">
        <v>-0.16888</v>
      </c>
      <c r="H360" s="40">
        <v>37</v>
      </c>
      <c r="I360" s="41">
        <f t="shared" si="26"/>
        <v>69.183999999999997</v>
      </c>
      <c r="K360" s="6">
        <f t="shared" si="27"/>
        <v>2021.7722222222221</v>
      </c>
      <c r="L360" s="41">
        <f t="shared" si="25"/>
        <v>69.352879999999999</v>
      </c>
      <c r="M360" s="41">
        <f t="shared" si="28"/>
        <v>69.343794703483582</v>
      </c>
      <c r="N360" s="50">
        <f t="shared" si="29"/>
        <v>9.0852965164174293E-3</v>
      </c>
    </row>
    <row r="361" spans="1:14" x14ac:dyDescent="0.25">
      <c r="A361">
        <v>2021</v>
      </c>
      <c r="B361">
        <v>10</v>
      </c>
      <c r="C361">
        <v>10</v>
      </c>
      <c r="D361">
        <v>59497</v>
      </c>
      <c r="E361">
        <v>0.21940000000000001</v>
      </c>
      <c r="F361">
        <v>0.28799999999999998</v>
      </c>
      <c r="G361">
        <v>-0.16925999999999999</v>
      </c>
      <c r="H361" s="40">
        <v>37</v>
      </c>
      <c r="I361" s="41">
        <f t="shared" si="26"/>
        <v>69.183999999999997</v>
      </c>
      <c r="K361" s="6">
        <f t="shared" si="27"/>
        <v>2021.7750000000001</v>
      </c>
      <c r="L361" s="41">
        <f t="shared" si="25"/>
        <v>69.353259999999992</v>
      </c>
      <c r="M361" s="41">
        <f t="shared" si="28"/>
        <v>69.34346616268158</v>
      </c>
      <c r="N361" s="50">
        <f t="shared" si="29"/>
        <v>9.7938373184121019E-3</v>
      </c>
    </row>
    <row r="362" spans="1:14" x14ac:dyDescent="0.25">
      <c r="A362">
        <v>2021</v>
      </c>
      <c r="B362">
        <v>10</v>
      </c>
      <c r="C362">
        <v>11</v>
      </c>
      <c r="D362">
        <v>59498</v>
      </c>
      <c r="E362">
        <v>0.21809999999999999</v>
      </c>
      <c r="F362">
        <v>0.28670000000000001</v>
      </c>
      <c r="G362">
        <v>-0.16933999999999999</v>
      </c>
      <c r="H362" s="40">
        <v>37</v>
      </c>
      <c r="I362" s="41">
        <f t="shared" si="26"/>
        <v>69.183999999999997</v>
      </c>
      <c r="K362" s="6">
        <f t="shared" si="27"/>
        <v>2021.7777777777778</v>
      </c>
      <c r="L362" s="41">
        <f t="shared" si="25"/>
        <v>69.353340000000003</v>
      </c>
      <c r="M362" s="41">
        <f t="shared" si="28"/>
        <v>69.343143343925476</v>
      </c>
      <c r="N362" s="50">
        <f t="shared" si="29"/>
        <v>1.01966560745268E-2</v>
      </c>
    </row>
    <row r="363" spans="1:14" x14ac:dyDescent="0.25">
      <c r="A363">
        <v>2021</v>
      </c>
      <c r="B363">
        <v>10</v>
      </c>
      <c r="C363">
        <v>12</v>
      </c>
      <c r="D363">
        <v>59499</v>
      </c>
      <c r="E363">
        <v>0.21679999999999999</v>
      </c>
      <c r="F363">
        <v>0.28539999999999999</v>
      </c>
      <c r="G363">
        <v>-0.16924</v>
      </c>
      <c r="H363" s="40">
        <v>37</v>
      </c>
      <c r="I363" s="41">
        <f t="shared" si="26"/>
        <v>69.183999999999997</v>
      </c>
      <c r="K363" s="6">
        <f t="shared" si="27"/>
        <v>2021.7805555555556</v>
      </c>
      <c r="L363" s="41">
        <f t="shared" si="25"/>
        <v>69.35324</v>
      </c>
      <c r="M363" s="41">
        <f t="shared" si="28"/>
        <v>69.342826247215271</v>
      </c>
      <c r="N363" s="50">
        <f t="shared" si="29"/>
        <v>1.0413752784728558E-2</v>
      </c>
    </row>
    <row r="364" spans="1:14" x14ac:dyDescent="0.25">
      <c r="A364">
        <v>2021</v>
      </c>
      <c r="B364">
        <v>10</v>
      </c>
      <c r="C364">
        <v>13</v>
      </c>
      <c r="D364">
        <v>59500</v>
      </c>
      <c r="E364">
        <v>0.2155</v>
      </c>
      <c r="F364">
        <v>0.28410000000000002</v>
      </c>
      <c r="G364">
        <v>-0.1691</v>
      </c>
      <c r="H364" s="40">
        <v>37</v>
      </c>
      <c r="I364" s="41">
        <f t="shared" si="26"/>
        <v>69.183999999999997</v>
      </c>
      <c r="K364" s="6">
        <f t="shared" si="27"/>
        <v>2021.7833333333333</v>
      </c>
      <c r="L364" s="41">
        <f t="shared" si="25"/>
        <v>69.353099999999998</v>
      </c>
      <c r="M364" s="41">
        <f t="shared" si="28"/>
        <v>69.342515349388123</v>
      </c>
      <c r="N364" s="50">
        <f t="shared" si="29"/>
        <v>1.058465061187519E-2</v>
      </c>
    </row>
    <row r="365" spans="1:14" x14ac:dyDescent="0.25">
      <c r="A365">
        <v>2021</v>
      </c>
      <c r="B365">
        <v>10</v>
      </c>
      <c r="C365">
        <v>14</v>
      </c>
      <c r="D365">
        <v>59501</v>
      </c>
      <c r="E365">
        <v>0.21410000000000001</v>
      </c>
      <c r="F365">
        <v>0.28289999999999998</v>
      </c>
      <c r="G365">
        <v>-0.16894999999999999</v>
      </c>
      <c r="H365" s="40">
        <v>37</v>
      </c>
      <c r="I365" s="41">
        <f t="shared" si="26"/>
        <v>69.183999999999997</v>
      </c>
      <c r="K365" s="6">
        <f t="shared" si="27"/>
        <v>2021.786111111111</v>
      </c>
      <c r="L365" s="41">
        <f t="shared" si="25"/>
        <v>69.352949999999993</v>
      </c>
      <c r="M365" s="41">
        <f t="shared" si="28"/>
        <v>69.342210650444031</v>
      </c>
      <c r="N365" s="50">
        <f t="shared" si="29"/>
        <v>1.0739349555962008E-2</v>
      </c>
    </row>
    <row r="366" spans="1:14" x14ac:dyDescent="0.25">
      <c r="A366">
        <v>2021</v>
      </c>
      <c r="B366">
        <v>10</v>
      </c>
      <c r="C366">
        <v>15</v>
      </c>
      <c r="D366">
        <v>59502</v>
      </c>
      <c r="E366">
        <v>0.2127</v>
      </c>
      <c r="F366">
        <v>0.28160000000000002</v>
      </c>
      <c r="G366">
        <v>-0.16889999999999999</v>
      </c>
      <c r="H366" s="40">
        <v>37</v>
      </c>
      <c r="I366" s="41">
        <f t="shared" si="26"/>
        <v>69.183999999999997</v>
      </c>
      <c r="K366" s="6">
        <f t="shared" si="27"/>
        <v>2021.7888888888888</v>
      </c>
      <c r="L366" s="41">
        <f t="shared" si="25"/>
        <v>69.352899999999991</v>
      </c>
      <c r="M366" s="41">
        <f t="shared" si="28"/>
        <v>69.341912150382996</v>
      </c>
      <c r="N366" s="50">
        <f t="shared" si="29"/>
        <v>1.0987849616995504E-2</v>
      </c>
    </row>
    <row r="367" spans="1:14" x14ac:dyDescent="0.25">
      <c r="A367">
        <v>2021</v>
      </c>
      <c r="B367">
        <v>10</v>
      </c>
      <c r="C367">
        <v>16</v>
      </c>
      <c r="D367">
        <v>59503</v>
      </c>
      <c r="E367">
        <v>0.211583636363636</v>
      </c>
      <c r="F367">
        <v>0.28014363636363598</v>
      </c>
      <c r="G367">
        <v>-0.17022345454545501</v>
      </c>
      <c r="H367" s="40">
        <v>37</v>
      </c>
      <c r="I367" s="41">
        <f t="shared" ref="I367:I430" si="30">H367+32.184</f>
        <v>69.183999999999997</v>
      </c>
      <c r="K367" s="6">
        <f t="shared" ref="K367:K430" si="31">A367+((B367-1) + (C367-1)/30)/12</f>
        <v>2021.7916666666667</v>
      </c>
      <c r="L367" s="41">
        <f t="shared" ref="L367:L430" si="32">I367-G367</f>
        <v>69.354223454545448</v>
      </c>
      <c r="M367" s="41">
        <f t="shared" ref="M367:M430" si="33" xml:space="preserve"> $R$44*POWER(D367,4) + $R$45*POWER(D367,3) + $R$46*POWER(D367,2) + $R$47*D367 +$R$48</f>
        <v>69.341620802879333</v>
      </c>
      <c r="N367" s="50">
        <f t="shared" ref="N367:N430" si="34">L367-M367</f>
        <v>1.2602651666114184E-2</v>
      </c>
    </row>
    <row r="368" spans="1:14" x14ac:dyDescent="0.25">
      <c r="A368">
        <v>2021</v>
      </c>
      <c r="B368">
        <v>10</v>
      </c>
      <c r="C368">
        <v>17</v>
      </c>
      <c r="D368">
        <v>59504</v>
      </c>
      <c r="E368">
        <v>0.21029454545454501</v>
      </c>
      <c r="F368">
        <v>0.27881454545454498</v>
      </c>
      <c r="G368">
        <v>-0.17055009090909101</v>
      </c>
      <c r="H368" s="40">
        <v>37</v>
      </c>
      <c r="I368" s="41">
        <f t="shared" si="30"/>
        <v>69.183999999999997</v>
      </c>
      <c r="K368" s="6">
        <f t="shared" si="31"/>
        <v>2021.7944444444445</v>
      </c>
      <c r="L368" s="41">
        <f t="shared" si="32"/>
        <v>69.354550090909086</v>
      </c>
      <c r="M368" s="41">
        <f t="shared" si="33"/>
        <v>69.341335654258728</v>
      </c>
      <c r="N368" s="50">
        <f t="shared" si="34"/>
        <v>1.3214436650358152E-2</v>
      </c>
    </row>
    <row r="369" spans="1:14" x14ac:dyDescent="0.25">
      <c r="A369">
        <v>2021</v>
      </c>
      <c r="B369">
        <v>10</v>
      </c>
      <c r="C369">
        <v>18</v>
      </c>
      <c r="D369">
        <v>59505</v>
      </c>
      <c r="E369">
        <v>0.20900545454545499</v>
      </c>
      <c r="F369">
        <v>0.27748545454545498</v>
      </c>
      <c r="G369">
        <v>-0.17087672727272701</v>
      </c>
      <c r="H369" s="40">
        <v>37</v>
      </c>
      <c r="I369" s="41">
        <f t="shared" si="30"/>
        <v>69.183999999999997</v>
      </c>
      <c r="K369" s="6">
        <f t="shared" si="31"/>
        <v>2021.7972222222222</v>
      </c>
      <c r="L369" s="41">
        <f t="shared" si="32"/>
        <v>69.354876727272725</v>
      </c>
      <c r="M369" s="41">
        <f t="shared" si="33"/>
        <v>69.341057658195496</v>
      </c>
      <c r="N369" s="50">
        <f t="shared" si="34"/>
        <v>1.3819069077229074E-2</v>
      </c>
    </row>
    <row r="370" spans="1:14" x14ac:dyDescent="0.25">
      <c r="A370" s="13">
        <v>2021</v>
      </c>
      <c r="B370" s="13">
        <v>10</v>
      </c>
      <c r="C370" s="13">
        <v>19</v>
      </c>
      <c r="D370" s="13">
        <v>59506</v>
      </c>
      <c r="E370" s="13">
        <v>0.207716363636364</v>
      </c>
      <c r="F370" s="13">
        <v>0.27615636363636398</v>
      </c>
      <c r="G370" s="13">
        <v>-0.17120336363636399</v>
      </c>
      <c r="H370" s="56">
        <v>37</v>
      </c>
      <c r="I370" s="57">
        <f t="shared" si="30"/>
        <v>69.183999999999997</v>
      </c>
      <c r="J370" s="13"/>
      <c r="K370" s="15">
        <f t="shared" si="31"/>
        <v>2021.8</v>
      </c>
      <c r="L370" s="57">
        <f t="shared" si="32"/>
        <v>69.355203363636363</v>
      </c>
      <c r="M370" s="57">
        <f t="shared" si="33"/>
        <v>69.340786337852478</v>
      </c>
      <c r="N370" s="58">
        <f t="shared" si="34"/>
        <v>1.4417025783885151E-2</v>
      </c>
    </row>
    <row r="371" spans="1:14" x14ac:dyDescent="0.25">
      <c r="A371" s="13">
        <v>2021</v>
      </c>
      <c r="B371" s="13">
        <v>10</v>
      </c>
      <c r="C371" s="13">
        <v>20</v>
      </c>
      <c r="D371" s="13">
        <v>59507</v>
      </c>
      <c r="E371" s="13">
        <v>0.20642727272727299</v>
      </c>
      <c r="F371" s="13">
        <v>0.27482727272727298</v>
      </c>
      <c r="G371" s="13">
        <v>-0.17152999999999999</v>
      </c>
      <c r="H371" s="56">
        <v>37</v>
      </c>
      <c r="I371" s="57">
        <f t="shared" si="30"/>
        <v>69.183999999999997</v>
      </c>
      <c r="J371" s="13"/>
      <c r="K371" s="15">
        <f t="shared" si="31"/>
        <v>2021.8027777777777</v>
      </c>
      <c r="L371" s="57">
        <f t="shared" si="32"/>
        <v>69.355530000000002</v>
      </c>
      <c r="M371" s="57">
        <f t="shared" si="33"/>
        <v>69.340522646903992</v>
      </c>
      <c r="N371" s="58">
        <f t="shared" si="34"/>
        <v>1.5007353096009979E-2</v>
      </c>
    </row>
    <row r="372" spans="1:14" x14ac:dyDescent="0.25">
      <c r="A372" s="13">
        <v>2021</v>
      </c>
      <c r="B372" s="13">
        <v>10</v>
      </c>
      <c r="C372" s="13">
        <v>21</v>
      </c>
      <c r="D372" s="13">
        <v>59508</v>
      </c>
      <c r="E372" s="13">
        <v>0.205138181818182</v>
      </c>
      <c r="F372" s="13">
        <v>0.27349818181818197</v>
      </c>
      <c r="G372" s="13">
        <v>-0.17185663636363599</v>
      </c>
      <c r="H372" s="56">
        <v>37</v>
      </c>
      <c r="I372" s="57">
        <f t="shared" si="30"/>
        <v>69.183999999999997</v>
      </c>
      <c r="J372" s="13"/>
      <c r="K372" s="15">
        <f t="shared" si="31"/>
        <v>2021.8055555555557</v>
      </c>
      <c r="L372" s="57">
        <f t="shared" si="32"/>
        <v>69.35585663636364</v>
      </c>
      <c r="M372" s="57">
        <f t="shared" si="33"/>
        <v>69.340266585350037</v>
      </c>
      <c r="N372" s="58">
        <f t="shared" si="34"/>
        <v>1.5590051013603556E-2</v>
      </c>
    </row>
    <row r="373" spans="1:14" x14ac:dyDescent="0.25">
      <c r="A373" s="13">
        <v>2021</v>
      </c>
      <c r="B373" s="13">
        <v>10</v>
      </c>
      <c r="C373" s="13">
        <v>22</v>
      </c>
      <c r="D373" s="13">
        <v>59509</v>
      </c>
      <c r="E373" s="13">
        <v>0.20384909090909101</v>
      </c>
      <c r="F373" s="13">
        <v>0.27216909090909103</v>
      </c>
      <c r="G373" s="13">
        <v>-0.17218327272727299</v>
      </c>
      <c r="H373" s="56">
        <v>37</v>
      </c>
      <c r="I373" s="57">
        <f t="shared" si="30"/>
        <v>69.183999999999997</v>
      </c>
      <c r="J373" s="13"/>
      <c r="K373" s="15">
        <f t="shared" si="31"/>
        <v>2021.8083333333334</v>
      </c>
      <c r="L373" s="57">
        <f t="shared" si="32"/>
        <v>69.356183272727264</v>
      </c>
      <c r="M373" s="57">
        <f t="shared" si="33"/>
        <v>69.340017437934875</v>
      </c>
      <c r="N373" s="58">
        <f t="shared" si="34"/>
        <v>1.6165834792388978E-2</v>
      </c>
    </row>
    <row r="374" spans="1:14" x14ac:dyDescent="0.25">
      <c r="A374" s="13">
        <v>2021</v>
      </c>
      <c r="B374" s="13">
        <v>10</v>
      </c>
      <c r="C374" s="13">
        <v>23</v>
      </c>
      <c r="D374" s="13">
        <v>59510</v>
      </c>
      <c r="E374" s="13">
        <v>0.20255999999999999</v>
      </c>
      <c r="F374" s="13">
        <v>0.27084000000000003</v>
      </c>
      <c r="G374" s="13">
        <v>-0.17250990909090899</v>
      </c>
      <c r="H374" s="56">
        <v>37</v>
      </c>
      <c r="I374" s="57">
        <f t="shared" si="30"/>
        <v>69.183999999999997</v>
      </c>
      <c r="J374" s="13"/>
      <c r="K374" s="15">
        <f t="shared" si="31"/>
        <v>2021.8111111111111</v>
      </c>
      <c r="L374" s="57">
        <f t="shared" si="32"/>
        <v>69.356509909090903</v>
      </c>
      <c r="M374" s="57">
        <f t="shared" si="33"/>
        <v>69.339777112007141</v>
      </c>
      <c r="N374" s="58">
        <f t="shared" si="34"/>
        <v>1.6732797083761852E-2</v>
      </c>
    </row>
    <row r="375" spans="1:14" x14ac:dyDescent="0.25">
      <c r="A375" s="13">
        <v>2021</v>
      </c>
      <c r="B375" s="13">
        <v>10</v>
      </c>
      <c r="C375" s="13">
        <v>24</v>
      </c>
      <c r="D375" s="13">
        <v>59511</v>
      </c>
      <c r="E375" s="13">
        <v>0.201270909090909</v>
      </c>
      <c r="F375" s="13">
        <v>0.26951090909090902</v>
      </c>
      <c r="G375" s="13">
        <v>-0.17283654545454499</v>
      </c>
      <c r="H375" s="56">
        <v>37</v>
      </c>
      <c r="I375" s="57">
        <f t="shared" si="30"/>
        <v>69.183999999999997</v>
      </c>
      <c r="J375" s="13"/>
      <c r="K375" s="15">
        <f t="shared" si="31"/>
        <v>2021.8138888888889</v>
      </c>
      <c r="L375" s="57">
        <f t="shared" si="32"/>
        <v>69.356836545454541</v>
      </c>
      <c r="M375" s="57">
        <f t="shared" si="33"/>
        <v>69.339544415473938</v>
      </c>
      <c r="N375" s="58">
        <f t="shared" si="34"/>
        <v>1.7292129980603477E-2</v>
      </c>
    </row>
    <row r="376" spans="1:14" x14ac:dyDescent="0.25">
      <c r="A376" s="13">
        <v>2021</v>
      </c>
      <c r="B376" s="13">
        <v>10</v>
      </c>
      <c r="C376" s="13">
        <v>25</v>
      </c>
      <c r="D376" s="13">
        <v>59512</v>
      </c>
      <c r="E376" s="13">
        <v>0.19998181818181801</v>
      </c>
      <c r="F376" s="13">
        <v>0.26818181818181802</v>
      </c>
      <c r="G376" s="13">
        <v>-0.17316318181818199</v>
      </c>
      <c r="H376" s="56">
        <v>37</v>
      </c>
      <c r="I376" s="57">
        <f t="shared" si="30"/>
        <v>69.183999999999997</v>
      </c>
      <c r="J376" s="13"/>
      <c r="K376" s="15">
        <f t="shared" si="31"/>
        <v>2021.8166666666666</v>
      </c>
      <c r="L376" s="57">
        <f t="shared" si="32"/>
        <v>69.35716318181818</v>
      </c>
      <c r="M376" s="57">
        <f t="shared" si="33"/>
        <v>69.339320063591003</v>
      </c>
      <c r="N376" s="58">
        <f t="shared" si="34"/>
        <v>1.7843118227176546E-2</v>
      </c>
    </row>
    <row r="377" spans="1:14" x14ac:dyDescent="0.25">
      <c r="A377" s="13">
        <v>2021</v>
      </c>
      <c r="B377" s="13">
        <v>10</v>
      </c>
      <c r="C377" s="13">
        <v>26</v>
      </c>
      <c r="D377" s="13">
        <v>59513</v>
      </c>
      <c r="E377" s="13">
        <v>0.19869272727272699</v>
      </c>
      <c r="F377" s="13">
        <v>0.26685272727272702</v>
      </c>
      <c r="G377" s="13">
        <v>-0.173489818181818</v>
      </c>
      <c r="H377" s="56">
        <v>37</v>
      </c>
      <c r="I377" s="57">
        <f t="shared" si="30"/>
        <v>69.183999999999997</v>
      </c>
      <c r="J377" s="13"/>
      <c r="K377" s="15">
        <f t="shared" si="31"/>
        <v>2021.8194444444443</v>
      </c>
      <c r="L377" s="57">
        <f t="shared" si="32"/>
        <v>69.357489818181818</v>
      </c>
      <c r="M377" s="57">
        <f t="shared" si="33"/>
        <v>69.339103579521179</v>
      </c>
      <c r="N377" s="58">
        <f t="shared" si="34"/>
        <v>1.8386238660639265E-2</v>
      </c>
    </row>
    <row r="378" spans="1:14" x14ac:dyDescent="0.25">
      <c r="A378" s="13">
        <v>2021</v>
      </c>
      <c r="B378" s="13">
        <v>10</v>
      </c>
      <c r="C378" s="13">
        <v>27</v>
      </c>
      <c r="D378" s="13">
        <v>59514</v>
      </c>
      <c r="E378" s="13">
        <v>0.197403636363636</v>
      </c>
      <c r="F378" s="13">
        <v>0.26552363636363602</v>
      </c>
      <c r="G378" s="13">
        <v>-0.173816454545455</v>
      </c>
      <c r="H378" s="56">
        <v>37</v>
      </c>
      <c r="I378" s="57">
        <f t="shared" si="30"/>
        <v>69.183999999999997</v>
      </c>
      <c r="J378" s="13"/>
      <c r="K378" s="15">
        <f t="shared" si="31"/>
        <v>2021.8222222222223</v>
      </c>
      <c r="L378" s="57">
        <f t="shared" si="32"/>
        <v>69.357816454545457</v>
      </c>
      <c r="M378" s="57">
        <f t="shared" si="33"/>
        <v>69.338896632194519</v>
      </c>
      <c r="N378" s="58">
        <f t="shared" si="34"/>
        <v>1.891982235093792E-2</v>
      </c>
    </row>
    <row r="379" spans="1:14" x14ac:dyDescent="0.25">
      <c r="A379" s="13">
        <v>2021</v>
      </c>
      <c r="B379" s="13">
        <v>10</v>
      </c>
      <c r="C379" s="13">
        <v>28</v>
      </c>
      <c r="D379" s="13">
        <v>59515</v>
      </c>
      <c r="E379" s="13">
        <v>0.19611454545454499</v>
      </c>
      <c r="F379" s="13">
        <v>0.26419454545454601</v>
      </c>
      <c r="G379" s="13">
        <v>-0.174143090909091</v>
      </c>
      <c r="H379" s="56">
        <v>37</v>
      </c>
      <c r="I379" s="57">
        <f t="shared" si="30"/>
        <v>69.183999999999997</v>
      </c>
      <c r="J379" s="13"/>
      <c r="K379" s="15">
        <f t="shared" si="31"/>
        <v>2021.825</v>
      </c>
      <c r="L379" s="57">
        <f t="shared" si="32"/>
        <v>69.358143090909095</v>
      </c>
      <c r="M379" s="57">
        <f t="shared" si="33"/>
        <v>69.338697791099548</v>
      </c>
      <c r="N379" s="58">
        <f t="shared" si="34"/>
        <v>1.9445299809547123E-2</v>
      </c>
    </row>
    <row r="380" spans="1:14" x14ac:dyDescent="0.25">
      <c r="A380" s="13">
        <v>2021</v>
      </c>
      <c r="B380" s="13">
        <v>10</v>
      </c>
      <c r="C380" s="13">
        <v>29</v>
      </c>
      <c r="D380" s="13">
        <v>59516</v>
      </c>
      <c r="E380" s="13">
        <v>0.194825454545455</v>
      </c>
      <c r="F380" s="13">
        <v>0.26286545454545501</v>
      </c>
      <c r="G380" s="13">
        <v>-0.174469727272727</v>
      </c>
      <c r="H380" s="56">
        <v>37</v>
      </c>
      <c r="I380" s="57">
        <f t="shared" si="30"/>
        <v>69.183999999999997</v>
      </c>
      <c r="J380" s="13"/>
      <c r="K380" s="15">
        <f t="shared" si="31"/>
        <v>2021.8277777777778</v>
      </c>
      <c r="L380" s="57">
        <f t="shared" si="32"/>
        <v>69.35846972727272</v>
      </c>
      <c r="M380" s="57">
        <f t="shared" si="33"/>
        <v>69.338507771492004</v>
      </c>
      <c r="N380" s="58">
        <f t="shared" si="34"/>
        <v>1.9961955780715357E-2</v>
      </c>
    </row>
    <row r="381" spans="1:14" x14ac:dyDescent="0.25">
      <c r="A381" s="13">
        <v>2021</v>
      </c>
      <c r="B381" s="13">
        <v>10</v>
      </c>
      <c r="C381" s="13">
        <v>30</v>
      </c>
      <c r="D381" s="13">
        <v>59517</v>
      </c>
      <c r="E381" s="13">
        <v>0.19353636363636401</v>
      </c>
      <c r="F381" s="13">
        <v>0.26153636363636401</v>
      </c>
      <c r="G381" s="13">
        <v>-0.174796363636364</v>
      </c>
      <c r="H381" s="56">
        <v>37</v>
      </c>
      <c r="I381" s="57">
        <f t="shared" si="30"/>
        <v>69.183999999999997</v>
      </c>
      <c r="J381" s="13"/>
      <c r="K381" s="15">
        <f t="shared" si="31"/>
        <v>2021.8305555555555</v>
      </c>
      <c r="L381" s="57">
        <f t="shared" si="32"/>
        <v>69.358796363636358</v>
      </c>
      <c r="M381" s="57">
        <f t="shared" si="33"/>
        <v>69.338327288627625</v>
      </c>
      <c r="N381" s="58">
        <f t="shared" si="34"/>
        <v>2.0469075008733739E-2</v>
      </c>
    </row>
    <row r="382" spans="1:14" x14ac:dyDescent="0.25">
      <c r="A382" s="13">
        <v>2021</v>
      </c>
      <c r="B382" s="13">
        <v>10</v>
      </c>
      <c r="C382" s="13">
        <v>31</v>
      </c>
      <c r="D382" s="13">
        <v>59518</v>
      </c>
      <c r="E382" s="13">
        <v>0.19224727272727299</v>
      </c>
      <c r="F382" s="13">
        <v>0.26020727272727301</v>
      </c>
      <c r="G382" s="13">
        <v>-0.175123</v>
      </c>
      <c r="H382" s="56">
        <v>37</v>
      </c>
      <c r="I382" s="57">
        <f t="shared" si="30"/>
        <v>69.183999999999997</v>
      </c>
      <c r="J382" s="13"/>
      <c r="K382" s="15">
        <f t="shared" si="31"/>
        <v>2021.8333333333333</v>
      </c>
      <c r="L382" s="57">
        <f t="shared" si="32"/>
        <v>69.359122999999997</v>
      </c>
      <c r="M382" s="57">
        <f t="shared" si="33"/>
        <v>69.33815610408783</v>
      </c>
      <c r="N382" s="58">
        <f t="shared" si="34"/>
        <v>2.0966895912167161E-2</v>
      </c>
    </row>
    <row r="383" spans="1:14" x14ac:dyDescent="0.25">
      <c r="A383" s="13">
        <v>2021</v>
      </c>
      <c r="B383" s="13">
        <v>11</v>
      </c>
      <c r="C383" s="13">
        <v>1</v>
      </c>
      <c r="D383" s="13">
        <v>59519</v>
      </c>
      <c r="E383" s="13">
        <v>0.190958181818182</v>
      </c>
      <c r="F383" s="13">
        <v>0.25887818181818201</v>
      </c>
      <c r="G383" s="13">
        <v>-0.175449636363636</v>
      </c>
      <c r="H383" s="56">
        <v>37</v>
      </c>
      <c r="I383" s="57">
        <f t="shared" si="30"/>
        <v>69.183999999999997</v>
      </c>
      <c r="J383" s="13"/>
      <c r="K383" s="15">
        <f t="shared" si="31"/>
        <v>2021.8333333333333</v>
      </c>
      <c r="L383" s="57">
        <f t="shared" si="32"/>
        <v>69.359449636363635</v>
      </c>
      <c r="M383" s="57">
        <f t="shared" si="33"/>
        <v>69.337995171546936</v>
      </c>
      <c r="N383" s="58">
        <f t="shared" si="34"/>
        <v>2.1454464816699215E-2</v>
      </c>
    </row>
    <row r="384" spans="1:14" x14ac:dyDescent="0.25">
      <c r="A384" s="13">
        <v>2021</v>
      </c>
      <c r="B384" s="13">
        <v>11</v>
      </c>
      <c r="C384" s="13">
        <v>2</v>
      </c>
      <c r="D384" s="13">
        <v>59520</v>
      </c>
      <c r="E384" s="13">
        <v>0.18966909090909101</v>
      </c>
      <c r="F384" s="13">
        <v>0.25754909090909101</v>
      </c>
      <c r="G384" s="13">
        <v>-0.175776272727273</v>
      </c>
      <c r="H384" s="56">
        <v>37</v>
      </c>
      <c r="I384" s="57">
        <f t="shared" si="30"/>
        <v>69.183999999999997</v>
      </c>
      <c r="J384" s="13"/>
      <c r="K384" s="15">
        <f t="shared" si="31"/>
        <v>2021.8361111111112</v>
      </c>
      <c r="L384" s="57">
        <f t="shared" si="32"/>
        <v>69.359776272727274</v>
      </c>
      <c r="M384" s="57">
        <f t="shared" si="33"/>
        <v>69.33784282207489</v>
      </c>
      <c r="N384" s="58">
        <f t="shared" si="34"/>
        <v>2.1933450652383613E-2</v>
      </c>
    </row>
    <row r="385" spans="1:14" x14ac:dyDescent="0.25">
      <c r="A385" s="13">
        <v>2021</v>
      </c>
      <c r="B385" s="13">
        <v>11</v>
      </c>
      <c r="C385" s="13">
        <v>3</v>
      </c>
      <c r="D385" s="13">
        <v>59521</v>
      </c>
      <c r="E385" s="13">
        <v>0.18837999999999999</v>
      </c>
      <c r="F385" s="13">
        <v>0.25622</v>
      </c>
      <c r="G385" s="13">
        <v>-0.176102909090909</v>
      </c>
      <c r="H385" s="56">
        <v>37</v>
      </c>
      <c r="I385" s="57">
        <f t="shared" si="30"/>
        <v>69.183999999999997</v>
      </c>
      <c r="J385" s="13"/>
      <c r="K385" s="15">
        <f t="shared" si="31"/>
        <v>2021.838888888889</v>
      </c>
      <c r="L385" s="57">
        <f t="shared" si="32"/>
        <v>69.360102909090912</v>
      </c>
      <c r="M385" s="57">
        <f t="shared" si="33"/>
        <v>69.337700724601746</v>
      </c>
      <c r="N385" s="58">
        <f t="shared" si="34"/>
        <v>2.2402184489166643E-2</v>
      </c>
    </row>
    <row r="386" spans="1:14" x14ac:dyDescent="0.25">
      <c r="A386" s="13">
        <v>2021</v>
      </c>
      <c r="B386" s="13">
        <v>11</v>
      </c>
      <c r="C386" s="13">
        <v>4</v>
      </c>
      <c r="D386" s="13">
        <v>59522</v>
      </c>
      <c r="E386" s="13">
        <v>0.187090909090909</v>
      </c>
      <c r="F386" s="13">
        <v>0.254890909090909</v>
      </c>
      <c r="G386" s="13">
        <v>-0.17642954545454501</v>
      </c>
      <c r="H386" s="56">
        <v>37</v>
      </c>
      <c r="I386" s="57">
        <f t="shared" si="30"/>
        <v>69.183999999999997</v>
      </c>
      <c r="J386" s="13"/>
      <c r="K386" s="15">
        <f t="shared" si="31"/>
        <v>2021.8416666666667</v>
      </c>
      <c r="L386" s="57">
        <f t="shared" si="32"/>
        <v>69.360429545454537</v>
      </c>
      <c r="M386" s="57">
        <f t="shared" si="33"/>
        <v>69.337569117546082</v>
      </c>
      <c r="N386" s="58">
        <f t="shared" si="34"/>
        <v>2.2860427908454994E-2</v>
      </c>
    </row>
    <row r="387" spans="1:14" x14ac:dyDescent="0.25">
      <c r="A387" s="13">
        <v>2021</v>
      </c>
      <c r="B387" s="13">
        <v>11</v>
      </c>
      <c r="C387" s="13">
        <v>5</v>
      </c>
      <c r="D387" s="13">
        <v>59523</v>
      </c>
      <c r="E387" s="13">
        <v>0.18580181818181801</v>
      </c>
      <c r="F387" s="13">
        <v>0.253561818181818</v>
      </c>
      <c r="G387" s="13">
        <v>-0.17675618181818201</v>
      </c>
      <c r="H387" s="56">
        <v>37</v>
      </c>
      <c r="I387" s="57">
        <f t="shared" si="30"/>
        <v>69.183999999999997</v>
      </c>
      <c r="J387" s="13"/>
      <c r="K387" s="15">
        <f t="shared" si="31"/>
        <v>2021.8444444444444</v>
      </c>
      <c r="L387" s="57">
        <f t="shared" si="32"/>
        <v>69.360756181818175</v>
      </c>
      <c r="M387" s="57">
        <f t="shared" si="33"/>
        <v>69.337448477745056</v>
      </c>
      <c r="N387" s="58">
        <f t="shared" si="34"/>
        <v>2.3307704073118884E-2</v>
      </c>
    </row>
    <row r="388" spans="1:14" x14ac:dyDescent="0.25">
      <c r="A388" s="13">
        <v>2021</v>
      </c>
      <c r="B388" s="13">
        <v>11</v>
      </c>
      <c r="C388" s="13">
        <v>6</v>
      </c>
      <c r="D388" s="13">
        <v>59524</v>
      </c>
      <c r="E388" s="13">
        <v>0.184512727272727</v>
      </c>
      <c r="F388" s="13">
        <v>0.252232727272727</v>
      </c>
      <c r="G388" s="13">
        <v>-0.17708281818181801</v>
      </c>
      <c r="H388" s="56">
        <v>37</v>
      </c>
      <c r="I388" s="57">
        <f t="shared" si="30"/>
        <v>69.183999999999997</v>
      </c>
      <c r="J388" s="13"/>
      <c r="K388" s="15">
        <f t="shared" si="31"/>
        <v>2021.8472222222222</v>
      </c>
      <c r="L388" s="57">
        <f t="shared" si="32"/>
        <v>69.361082818181814</v>
      </c>
      <c r="M388" s="57">
        <f t="shared" si="33"/>
        <v>69.337337851524353</v>
      </c>
      <c r="N388" s="58">
        <f t="shared" si="34"/>
        <v>2.3744966657460509E-2</v>
      </c>
    </row>
    <row r="389" spans="1:14" x14ac:dyDescent="0.25">
      <c r="A389" s="13">
        <v>2021</v>
      </c>
      <c r="B389" s="13">
        <v>11</v>
      </c>
      <c r="C389" s="13">
        <v>7</v>
      </c>
      <c r="D389" s="13">
        <v>59525</v>
      </c>
      <c r="E389" s="13">
        <v>0.18322363636363601</v>
      </c>
      <c r="F389" s="13">
        <v>0.250903636363636</v>
      </c>
      <c r="G389" s="13">
        <v>-0.17740945454545501</v>
      </c>
      <c r="H389" s="56">
        <v>37</v>
      </c>
      <c r="I389" s="57">
        <f t="shared" si="30"/>
        <v>69.183999999999997</v>
      </c>
      <c r="J389" s="13"/>
      <c r="K389" s="15">
        <f t="shared" si="31"/>
        <v>2021.85</v>
      </c>
      <c r="L389" s="57">
        <f t="shared" si="32"/>
        <v>69.361409454545452</v>
      </c>
      <c r="M389" s="57">
        <f t="shared" si="33"/>
        <v>69.33723771572113</v>
      </c>
      <c r="N389" s="58">
        <f t="shared" si="34"/>
        <v>2.4171738824321665E-2</v>
      </c>
    </row>
    <row r="390" spans="1:14" x14ac:dyDescent="0.25">
      <c r="A390" s="13">
        <v>2021</v>
      </c>
      <c r="B390" s="13">
        <v>11</v>
      </c>
      <c r="C390" s="13">
        <v>8</v>
      </c>
      <c r="D390" s="13">
        <v>59526</v>
      </c>
      <c r="E390" s="13">
        <v>0.18193454545454499</v>
      </c>
      <c r="F390" s="13">
        <v>0.24957454545454499</v>
      </c>
      <c r="G390" s="13">
        <v>-0.17773609090909101</v>
      </c>
      <c r="H390" s="56">
        <v>37</v>
      </c>
      <c r="I390" s="57">
        <f t="shared" si="30"/>
        <v>69.183999999999997</v>
      </c>
      <c r="J390" s="13"/>
      <c r="K390" s="15">
        <f t="shared" si="31"/>
        <v>2021.8527777777779</v>
      </c>
      <c r="L390" s="57">
        <f t="shared" si="32"/>
        <v>69.361736090909091</v>
      </c>
      <c r="M390" s="57">
        <f t="shared" si="33"/>
        <v>69.337149500846863</v>
      </c>
      <c r="N390" s="58">
        <f t="shared" si="34"/>
        <v>2.4586590062227742E-2</v>
      </c>
    </row>
    <row r="391" spans="1:14" x14ac:dyDescent="0.25">
      <c r="A391" s="13">
        <v>2021</v>
      </c>
      <c r="B391" s="13">
        <v>11</v>
      </c>
      <c r="C391" s="13">
        <v>9</v>
      </c>
      <c r="D391" s="13">
        <v>59527</v>
      </c>
      <c r="E391" s="13">
        <v>0.180645454545455</v>
      </c>
      <c r="F391" s="13">
        <v>0.24824545454545499</v>
      </c>
      <c r="G391" s="13">
        <v>-0.17806272727272701</v>
      </c>
      <c r="H391" s="56">
        <v>37</v>
      </c>
      <c r="I391" s="57">
        <f t="shared" si="30"/>
        <v>69.183999999999997</v>
      </c>
      <c r="J391" s="13"/>
      <c r="K391" s="15">
        <f t="shared" si="31"/>
        <v>2021.8555555555556</v>
      </c>
      <c r="L391" s="57">
        <f t="shared" si="32"/>
        <v>69.362062727272729</v>
      </c>
      <c r="M391" s="57">
        <f t="shared" si="33"/>
        <v>69.337071299552917</v>
      </c>
      <c r="N391" s="58">
        <f t="shared" si="34"/>
        <v>2.4991427719811554E-2</v>
      </c>
    </row>
    <row r="392" spans="1:14" x14ac:dyDescent="0.25">
      <c r="A392" s="13">
        <v>2021</v>
      </c>
      <c r="B392" s="13">
        <v>11</v>
      </c>
      <c r="C392" s="13">
        <v>10</v>
      </c>
      <c r="D392" s="13">
        <v>59528</v>
      </c>
      <c r="E392" s="13">
        <v>0.17935636363636401</v>
      </c>
      <c r="F392" s="13">
        <v>0.24691636363636399</v>
      </c>
      <c r="G392" s="13">
        <v>-0.17838936363636401</v>
      </c>
      <c r="H392" s="56">
        <v>37</v>
      </c>
      <c r="I392" s="57">
        <f t="shared" si="30"/>
        <v>69.183999999999997</v>
      </c>
      <c r="J392" s="13"/>
      <c r="K392" s="15">
        <f t="shared" si="31"/>
        <v>2021.8583333333333</v>
      </c>
      <c r="L392" s="57">
        <f t="shared" si="32"/>
        <v>69.362389363636368</v>
      </c>
      <c r="M392" s="57">
        <f t="shared" si="33"/>
        <v>69.337005019187927</v>
      </c>
      <c r="N392" s="58">
        <f t="shared" si="34"/>
        <v>2.5384344448440288E-2</v>
      </c>
    </row>
    <row r="393" spans="1:14" x14ac:dyDescent="0.25">
      <c r="A393" s="13">
        <v>2021</v>
      </c>
      <c r="B393" s="13">
        <v>11</v>
      </c>
      <c r="C393" s="13">
        <v>11</v>
      </c>
      <c r="D393" s="13">
        <v>59529</v>
      </c>
      <c r="E393" s="13">
        <v>0.17806727272727299</v>
      </c>
      <c r="F393" s="13">
        <v>0.24558727272727299</v>
      </c>
      <c r="G393" s="13">
        <v>-0.17871600000000001</v>
      </c>
      <c r="H393" s="56">
        <v>37</v>
      </c>
      <c r="I393" s="57">
        <f t="shared" si="30"/>
        <v>69.183999999999997</v>
      </c>
      <c r="J393" s="13"/>
      <c r="K393" s="15">
        <f t="shared" si="31"/>
        <v>2021.8611111111111</v>
      </c>
      <c r="L393" s="57">
        <f t="shared" si="32"/>
        <v>69.362715999999992</v>
      </c>
      <c r="M393" s="57">
        <f t="shared" si="33"/>
        <v>69.336950898170471</v>
      </c>
      <c r="N393" s="58">
        <f t="shared" si="34"/>
        <v>2.5765101829520631E-2</v>
      </c>
    </row>
    <row r="394" spans="1:14" x14ac:dyDescent="0.25">
      <c r="A394" s="13">
        <v>2021</v>
      </c>
      <c r="B394" s="13">
        <v>11</v>
      </c>
      <c r="C394" s="13">
        <v>12</v>
      </c>
      <c r="D394" s="13">
        <v>59530</v>
      </c>
      <c r="E394" s="13">
        <v>0.176778181818182</v>
      </c>
      <c r="F394" s="13">
        <v>0.24425818181818201</v>
      </c>
      <c r="G394" s="13">
        <v>-0.17904263636363599</v>
      </c>
      <c r="H394" s="56">
        <v>37</v>
      </c>
      <c r="I394" s="57">
        <f t="shared" si="30"/>
        <v>69.183999999999997</v>
      </c>
      <c r="J394" s="13"/>
      <c r="K394" s="15">
        <f t="shared" si="31"/>
        <v>2021.8638888888888</v>
      </c>
      <c r="L394" s="57">
        <f t="shared" si="32"/>
        <v>69.36304263636363</v>
      </c>
      <c r="M394" s="57">
        <f t="shared" si="33"/>
        <v>69.336907744407654</v>
      </c>
      <c r="N394" s="58">
        <f t="shared" si="34"/>
        <v>2.6134891955976514E-2</v>
      </c>
    </row>
    <row r="395" spans="1:14" x14ac:dyDescent="0.25">
      <c r="A395" s="13">
        <v>2021</v>
      </c>
      <c r="B395" s="13">
        <v>11</v>
      </c>
      <c r="C395" s="13">
        <v>13</v>
      </c>
      <c r="D395" s="13">
        <v>59531</v>
      </c>
      <c r="E395" s="13">
        <v>0.17548909090909101</v>
      </c>
      <c r="F395" s="13">
        <v>0.24292909090909101</v>
      </c>
      <c r="G395" s="13">
        <v>-0.17936927272727299</v>
      </c>
      <c r="H395" s="56">
        <v>37</v>
      </c>
      <c r="I395" s="57">
        <f t="shared" si="30"/>
        <v>69.183999999999997</v>
      </c>
      <c r="J395" s="13"/>
      <c r="K395" s="15">
        <f t="shared" si="31"/>
        <v>2021.8666666666666</v>
      </c>
      <c r="L395" s="57">
        <f t="shared" si="32"/>
        <v>69.363369272727269</v>
      </c>
      <c r="M395" s="57">
        <f t="shared" si="33"/>
        <v>69.336877226829529</v>
      </c>
      <c r="N395" s="58">
        <f t="shared" si="34"/>
        <v>2.6492045897740013E-2</v>
      </c>
    </row>
    <row r="396" spans="1:14" x14ac:dyDescent="0.25">
      <c r="A396" s="13">
        <v>2021</v>
      </c>
      <c r="B396" s="13">
        <v>11</v>
      </c>
      <c r="C396" s="13">
        <v>14</v>
      </c>
      <c r="D396" s="13">
        <v>59532</v>
      </c>
      <c r="E396" s="13">
        <v>0.17419999999999999</v>
      </c>
      <c r="F396" s="13">
        <v>0.24160000000000001</v>
      </c>
      <c r="G396" s="13">
        <v>-0.17969590909090899</v>
      </c>
      <c r="H396" s="56">
        <v>37</v>
      </c>
      <c r="I396" s="57">
        <f t="shared" si="30"/>
        <v>69.183999999999997</v>
      </c>
      <c r="J396" s="13"/>
      <c r="K396" s="15">
        <f t="shared" si="31"/>
        <v>2021.8694444444445</v>
      </c>
      <c r="L396" s="57">
        <f t="shared" si="32"/>
        <v>69.363695909090907</v>
      </c>
      <c r="M396" s="57">
        <f t="shared" si="33"/>
        <v>69.336858630180359</v>
      </c>
      <c r="N396" s="58">
        <f t="shared" si="34"/>
        <v>2.6837278910548434E-2</v>
      </c>
    </row>
    <row r="397" spans="1:14" x14ac:dyDescent="0.25">
      <c r="A397" s="13">
        <v>2021</v>
      </c>
      <c r="B397" s="13">
        <v>11</v>
      </c>
      <c r="C397" s="13">
        <v>15</v>
      </c>
      <c r="D397" s="13">
        <v>59533</v>
      </c>
      <c r="E397" s="13">
        <v>0.172910909090909</v>
      </c>
      <c r="F397" s="13">
        <v>0.24027090909090901</v>
      </c>
      <c r="G397" s="13">
        <v>-0.18002254545454499</v>
      </c>
      <c r="H397" s="56">
        <v>37</v>
      </c>
      <c r="I397" s="57">
        <f t="shared" si="30"/>
        <v>69.183999999999997</v>
      </c>
      <c r="J397" s="13"/>
      <c r="K397" s="15">
        <f t="shared" si="31"/>
        <v>2021.8722222222223</v>
      </c>
      <c r="L397" s="57">
        <f t="shared" si="32"/>
        <v>69.364022545454546</v>
      </c>
      <c r="M397" s="57">
        <f t="shared" si="33"/>
        <v>69.33685314655304</v>
      </c>
      <c r="N397" s="58">
        <f t="shared" si="34"/>
        <v>2.716939890150627E-2</v>
      </c>
    </row>
    <row r="398" spans="1:14" x14ac:dyDescent="0.25">
      <c r="A398" s="13">
        <v>2021</v>
      </c>
      <c r="B398" s="13">
        <v>11</v>
      </c>
      <c r="C398" s="13">
        <v>16</v>
      </c>
      <c r="D398" s="13">
        <v>59534</v>
      </c>
      <c r="E398" s="13">
        <v>0.17162181818181799</v>
      </c>
      <c r="F398" s="13">
        <v>0.23894181818181801</v>
      </c>
      <c r="G398" s="13">
        <v>-0.18034918181818199</v>
      </c>
      <c r="H398" s="56">
        <v>37</v>
      </c>
      <c r="I398" s="57">
        <f t="shared" si="30"/>
        <v>69.183999999999997</v>
      </c>
      <c r="J398" s="13"/>
      <c r="K398" s="15">
        <f t="shared" si="31"/>
        <v>2021.875</v>
      </c>
      <c r="L398" s="57">
        <f t="shared" si="32"/>
        <v>69.364349181818184</v>
      </c>
      <c r="M398" s="57">
        <f t="shared" si="33"/>
        <v>69.336859583854675</v>
      </c>
      <c r="N398" s="58">
        <f t="shared" si="34"/>
        <v>2.7489597963509027E-2</v>
      </c>
    </row>
    <row r="399" spans="1:14" x14ac:dyDescent="0.25">
      <c r="A399" s="13">
        <v>2021</v>
      </c>
      <c r="B399" s="13">
        <v>11</v>
      </c>
      <c r="C399" s="13">
        <v>17</v>
      </c>
      <c r="D399" s="13">
        <v>59535</v>
      </c>
      <c r="E399" s="13">
        <v>0.170332727272727</v>
      </c>
      <c r="F399" s="13">
        <v>0.237612727272727</v>
      </c>
      <c r="G399" s="13">
        <v>-0.18067581818181799</v>
      </c>
      <c r="H399" s="56">
        <v>37</v>
      </c>
      <c r="I399" s="57">
        <f t="shared" si="30"/>
        <v>69.183999999999997</v>
      </c>
      <c r="J399" s="13"/>
      <c r="K399" s="15">
        <f t="shared" si="31"/>
        <v>2021.8777777777777</v>
      </c>
      <c r="L399" s="57">
        <f t="shared" si="32"/>
        <v>69.364675818181809</v>
      </c>
      <c r="M399" s="57">
        <f t="shared" si="33"/>
        <v>69.336879372596741</v>
      </c>
      <c r="N399" s="58">
        <f t="shared" si="34"/>
        <v>2.7796445585067886E-2</v>
      </c>
    </row>
    <row r="400" spans="1:14" x14ac:dyDescent="0.25">
      <c r="A400" s="13">
        <v>2021</v>
      </c>
      <c r="B400" s="13">
        <v>11</v>
      </c>
      <c r="C400" s="13">
        <v>18</v>
      </c>
      <c r="D400" s="13">
        <v>59536</v>
      </c>
      <c r="E400" s="13">
        <v>0.16904363636363601</v>
      </c>
      <c r="F400" s="13">
        <v>0.236283636363636</v>
      </c>
      <c r="G400" s="13">
        <v>-0.18100245454545399</v>
      </c>
      <c r="H400" s="56">
        <v>37</v>
      </c>
      <c r="I400" s="57">
        <f t="shared" si="30"/>
        <v>69.183999999999997</v>
      </c>
      <c r="J400" s="13"/>
      <c r="K400" s="15">
        <f t="shared" si="31"/>
        <v>2021.8805555555555</v>
      </c>
      <c r="L400" s="57">
        <f t="shared" si="32"/>
        <v>69.365002454545447</v>
      </c>
      <c r="M400" s="57">
        <f t="shared" si="33"/>
        <v>69.336912512779236</v>
      </c>
      <c r="N400" s="58">
        <f t="shared" si="34"/>
        <v>2.8089941766211268E-2</v>
      </c>
    </row>
    <row r="401" spans="1:14" x14ac:dyDescent="0.25">
      <c r="A401" s="13">
        <v>2021</v>
      </c>
      <c r="B401" s="13">
        <v>11</v>
      </c>
      <c r="C401" s="13">
        <v>19</v>
      </c>
      <c r="D401" s="13">
        <v>59537</v>
      </c>
      <c r="E401" s="13">
        <v>0.16775454545454499</v>
      </c>
      <c r="F401" s="13">
        <v>0.234954545454545</v>
      </c>
      <c r="G401" s="13">
        <v>-0.181329090909091</v>
      </c>
      <c r="H401" s="56">
        <v>37</v>
      </c>
      <c r="I401" s="57">
        <f t="shared" si="30"/>
        <v>69.183999999999997</v>
      </c>
      <c r="J401" s="13"/>
      <c r="K401" s="15">
        <f t="shared" si="31"/>
        <v>2021.8833333333334</v>
      </c>
      <c r="L401" s="57">
        <f t="shared" si="32"/>
        <v>69.365329090909086</v>
      </c>
      <c r="M401" s="57">
        <f t="shared" si="33"/>
        <v>69.336958765983582</v>
      </c>
      <c r="N401" s="58">
        <f t="shared" si="34"/>
        <v>2.8370324925504065E-2</v>
      </c>
    </row>
    <row r="402" spans="1:14" x14ac:dyDescent="0.25">
      <c r="A402" s="13">
        <v>2021</v>
      </c>
      <c r="B402" s="13">
        <v>11</v>
      </c>
      <c r="C402" s="13">
        <v>20</v>
      </c>
      <c r="D402" s="13">
        <v>59538</v>
      </c>
      <c r="E402" s="13">
        <v>0.166465454545455</v>
      </c>
      <c r="F402" s="13">
        <v>0.233625454545455</v>
      </c>
      <c r="G402" s="13">
        <v>-0.181655727272727</v>
      </c>
      <c r="H402" s="56">
        <v>37</v>
      </c>
      <c r="I402" s="57">
        <f t="shared" si="30"/>
        <v>69.183999999999997</v>
      </c>
      <c r="J402" s="13"/>
      <c r="K402" s="15">
        <f t="shared" si="31"/>
        <v>2021.8861111111112</v>
      </c>
      <c r="L402" s="57">
        <f t="shared" si="32"/>
        <v>69.365655727272724</v>
      </c>
      <c r="M402" s="57">
        <f t="shared" si="33"/>
        <v>69.337018847465515</v>
      </c>
      <c r="N402" s="58">
        <f t="shared" si="34"/>
        <v>2.863687980720897E-2</v>
      </c>
    </row>
    <row r="403" spans="1:14" x14ac:dyDescent="0.25">
      <c r="A403" s="13">
        <v>2021</v>
      </c>
      <c r="B403" s="13">
        <v>11</v>
      </c>
      <c r="C403" s="13">
        <v>21</v>
      </c>
      <c r="D403" s="13">
        <v>59539</v>
      </c>
      <c r="E403" s="13">
        <v>0.16517636363636401</v>
      </c>
      <c r="F403" s="13">
        <v>0.23229636363636399</v>
      </c>
      <c r="G403" s="13">
        <v>-0.181982363636364</v>
      </c>
      <c r="H403" s="56">
        <v>37</v>
      </c>
      <c r="I403" s="57">
        <f t="shared" si="30"/>
        <v>69.183999999999997</v>
      </c>
      <c r="J403" s="13"/>
      <c r="K403" s="15">
        <f t="shared" si="31"/>
        <v>2021.8888888888889</v>
      </c>
      <c r="L403" s="57">
        <f t="shared" si="32"/>
        <v>69.365982363636363</v>
      </c>
      <c r="M403" s="57">
        <f t="shared" si="33"/>
        <v>69.337092280387878</v>
      </c>
      <c r="N403" s="58">
        <f t="shared" si="34"/>
        <v>2.8890083248484189E-2</v>
      </c>
    </row>
    <row r="404" spans="1:14" x14ac:dyDescent="0.25">
      <c r="A404" s="13">
        <v>2021</v>
      </c>
      <c r="B404" s="13">
        <v>11</v>
      </c>
      <c r="C404" s="13">
        <v>22</v>
      </c>
      <c r="D404" s="13">
        <v>59540</v>
      </c>
      <c r="E404" s="13">
        <v>0.16388727272727299</v>
      </c>
      <c r="F404" s="13">
        <v>0.23096727272727299</v>
      </c>
      <c r="G404" s="13">
        <v>-0.182309</v>
      </c>
      <c r="H404" s="56">
        <v>37</v>
      </c>
      <c r="I404" s="57">
        <f t="shared" si="30"/>
        <v>69.183999999999997</v>
      </c>
      <c r="J404" s="13"/>
      <c r="K404" s="15">
        <f t="shared" si="31"/>
        <v>2021.8916666666667</v>
      </c>
      <c r="L404" s="57">
        <f t="shared" si="32"/>
        <v>69.366309000000001</v>
      </c>
      <c r="M404" s="57">
        <f t="shared" si="33"/>
        <v>69.337180018424988</v>
      </c>
      <c r="N404" s="58">
        <f t="shared" si="34"/>
        <v>2.9128981575013313E-2</v>
      </c>
    </row>
    <row r="405" spans="1:14" x14ac:dyDescent="0.25">
      <c r="A405" s="13">
        <v>2021</v>
      </c>
      <c r="B405" s="13">
        <v>11</v>
      </c>
      <c r="C405" s="13">
        <v>23</v>
      </c>
      <c r="D405" s="13">
        <v>59541</v>
      </c>
      <c r="E405" s="13">
        <v>0.162598181818182</v>
      </c>
      <c r="F405" s="13">
        <v>0.22963818181818199</v>
      </c>
      <c r="G405" s="13">
        <v>-0.182635636363636</v>
      </c>
      <c r="H405" s="56">
        <v>37</v>
      </c>
      <c r="I405" s="57">
        <f t="shared" si="30"/>
        <v>69.183999999999997</v>
      </c>
      <c r="J405" s="13"/>
      <c r="K405" s="15">
        <f t="shared" si="31"/>
        <v>2021.8944444444444</v>
      </c>
      <c r="L405" s="57">
        <f t="shared" si="32"/>
        <v>69.36663563636364</v>
      </c>
      <c r="M405" s="57">
        <f t="shared" si="33"/>
        <v>69.337281584739685</v>
      </c>
      <c r="N405" s="58">
        <f t="shared" si="34"/>
        <v>2.9354051623954547E-2</v>
      </c>
    </row>
    <row r="406" spans="1:14" x14ac:dyDescent="0.25">
      <c r="A406" s="13">
        <v>2021</v>
      </c>
      <c r="B406" s="13">
        <v>11</v>
      </c>
      <c r="C406" s="13">
        <v>24</v>
      </c>
      <c r="D406" s="13">
        <v>59542</v>
      </c>
      <c r="E406" s="13">
        <v>0.16130909090909101</v>
      </c>
      <c r="F406" s="13">
        <v>0.22830909090909099</v>
      </c>
      <c r="G406" s="13">
        <v>-0.182962272727273</v>
      </c>
      <c r="H406" s="56">
        <v>37</v>
      </c>
      <c r="I406" s="57">
        <f t="shared" si="30"/>
        <v>69.183999999999997</v>
      </c>
      <c r="J406" s="13"/>
      <c r="K406" s="15">
        <f t="shared" si="31"/>
        <v>2021.8972222222221</v>
      </c>
      <c r="L406" s="57">
        <f t="shared" si="32"/>
        <v>69.366962272727264</v>
      </c>
      <c r="M406" s="57">
        <f t="shared" si="33"/>
        <v>69.337398171424866</v>
      </c>
      <c r="N406" s="58">
        <f t="shared" si="34"/>
        <v>2.9564101302398171E-2</v>
      </c>
    </row>
    <row r="407" spans="1:14" x14ac:dyDescent="0.25">
      <c r="A407" s="13">
        <v>2021</v>
      </c>
      <c r="B407" s="13">
        <v>11</v>
      </c>
      <c r="C407" s="13">
        <v>25</v>
      </c>
      <c r="D407" s="13">
        <v>59543</v>
      </c>
      <c r="E407" s="13">
        <v>0.16002</v>
      </c>
      <c r="F407" s="13">
        <v>0.22697999999999999</v>
      </c>
      <c r="G407" s="13">
        <v>-0.183288909090909</v>
      </c>
      <c r="H407" s="56">
        <v>37</v>
      </c>
      <c r="I407" s="57">
        <f t="shared" si="30"/>
        <v>69.183999999999997</v>
      </c>
      <c r="J407" s="13"/>
      <c r="K407" s="15">
        <f t="shared" si="31"/>
        <v>2021.9</v>
      </c>
      <c r="L407" s="57">
        <f t="shared" si="32"/>
        <v>69.367288909090902</v>
      </c>
      <c r="M407" s="57">
        <f t="shared" si="33"/>
        <v>69.337529540061951</v>
      </c>
      <c r="N407" s="58">
        <f t="shared" si="34"/>
        <v>2.975936902895171E-2</v>
      </c>
    </row>
    <row r="408" spans="1:14" x14ac:dyDescent="0.25">
      <c r="A408" s="13">
        <v>2021</v>
      </c>
      <c r="B408" s="13">
        <v>11</v>
      </c>
      <c r="C408" s="13">
        <v>26</v>
      </c>
      <c r="D408" s="13">
        <v>59544</v>
      </c>
      <c r="E408" s="13">
        <v>0.15873090909090901</v>
      </c>
      <c r="F408" s="13">
        <v>0.22565090909090901</v>
      </c>
      <c r="G408" s="13">
        <v>-0.183615545454545</v>
      </c>
      <c r="H408" s="56">
        <v>37</v>
      </c>
      <c r="I408" s="57">
        <f t="shared" si="30"/>
        <v>69.183999999999997</v>
      </c>
      <c r="J408" s="13"/>
      <c r="K408" s="15">
        <f t="shared" si="31"/>
        <v>2021.9027777777778</v>
      </c>
      <c r="L408" s="57">
        <f t="shared" si="32"/>
        <v>69.367615545454541</v>
      </c>
      <c r="M408" s="57">
        <f t="shared" si="33"/>
        <v>69.33767569065094</v>
      </c>
      <c r="N408" s="58">
        <f t="shared" si="34"/>
        <v>2.9939854803600952E-2</v>
      </c>
    </row>
    <row r="409" spans="1:14" x14ac:dyDescent="0.25">
      <c r="A409" s="13">
        <v>2021</v>
      </c>
      <c r="B409" s="13">
        <v>11</v>
      </c>
      <c r="C409" s="13">
        <v>27</v>
      </c>
      <c r="D409" s="13">
        <v>59545</v>
      </c>
      <c r="E409" s="13">
        <v>0.15744181818181799</v>
      </c>
      <c r="F409" s="13">
        <v>0.22432181818181801</v>
      </c>
      <c r="G409" s="13">
        <v>-0.183942181818182</v>
      </c>
      <c r="H409" s="56">
        <v>37</v>
      </c>
      <c r="I409" s="57">
        <f t="shared" si="30"/>
        <v>69.183999999999997</v>
      </c>
      <c r="J409" s="13"/>
      <c r="K409" s="15">
        <f t="shared" si="31"/>
        <v>2021.9055555555556</v>
      </c>
      <c r="L409" s="57">
        <f t="shared" si="32"/>
        <v>69.367942181818179</v>
      </c>
      <c r="M409" s="57">
        <f t="shared" si="33"/>
        <v>69.337836861610413</v>
      </c>
      <c r="N409" s="58">
        <f t="shared" si="34"/>
        <v>3.0105320207766795E-2</v>
      </c>
    </row>
    <row r="410" spans="1:14" x14ac:dyDescent="0.25">
      <c r="A410" s="13">
        <v>2021</v>
      </c>
      <c r="B410" s="13">
        <v>11</v>
      </c>
      <c r="C410" s="13">
        <v>28</v>
      </c>
      <c r="D410" s="13">
        <v>59546</v>
      </c>
      <c r="E410" s="13">
        <v>0.156152727272727</v>
      </c>
      <c r="F410" s="13">
        <v>0.22299272727272701</v>
      </c>
      <c r="G410" s="13">
        <v>-0.18426881818181801</v>
      </c>
      <c r="H410" s="56">
        <v>37</v>
      </c>
      <c r="I410" s="57">
        <f t="shared" si="30"/>
        <v>69.183999999999997</v>
      </c>
      <c r="J410" s="13"/>
      <c r="K410" s="15">
        <f t="shared" si="31"/>
        <v>2021.9083333333333</v>
      </c>
      <c r="L410" s="57">
        <f t="shared" si="32"/>
        <v>69.368268818181818</v>
      </c>
      <c r="M410" s="57">
        <f t="shared" si="33"/>
        <v>69.338013768196106</v>
      </c>
      <c r="N410" s="58">
        <f t="shared" si="34"/>
        <v>3.0255049985711935E-2</v>
      </c>
    </row>
    <row r="411" spans="1:14" x14ac:dyDescent="0.25">
      <c r="A411" s="13">
        <v>2021</v>
      </c>
      <c r="B411" s="13">
        <v>11</v>
      </c>
      <c r="C411" s="13">
        <v>29</v>
      </c>
      <c r="D411" s="13">
        <v>59547</v>
      </c>
      <c r="E411" s="13">
        <v>0.15486363636363601</v>
      </c>
      <c r="F411" s="13">
        <v>0.22166363636363601</v>
      </c>
      <c r="G411" s="13">
        <v>-0.18459545454545401</v>
      </c>
      <c r="H411" s="56">
        <v>37</v>
      </c>
      <c r="I411" s="57">
        <f t="shared" si="30"/>
        <v>69.183999999999997</v>
      </c>
      <c r="J411" s="13"/>
      <c r="K411" s="15">
        <f t="shared" si="31"/>
        <v>2021.911111111111</v>
      </c>
      <c r="L411" s="57">
        <f t="shared" si="32"/>
        <v>69.368595454545456</v>
      </c>
      <c r="M411" s="57">
        <f t="shared" si="33"/>
        <v>69.33820641040802</v>
      </c>
      <c r="N411" s="58">
        <f t="shared" si="34"/>
        <v>3.0389044137436372E-2</v>
      </c>
    </row>
    <row r="412" spans="1:14" x14ac:dyDescent="0.25">
      <c r="A412" s="13">
        <v>2021</v>
      </c>
      <c r="B412" s="13">
        <v>11</v>
      </c>
      <c r="C412" s="13">
        <v>30</v>
      </c>
      <c r="D412" s="13">
        <v>59548</v>
      </c>
      <c r="E412" s="13">
        <v>0.15357454545454499</v>
      </c>
      <c r="F412" s="13">
        <v>0.220334545454546</v>
      </c>
      <c r="G412" s="13">
        <v>-0.18492209090909101</v>
      </c>
      <c r="H412" s="56">
        <v>37</v>
      </c>
      <c r="I412" s="57">
        <f t="shared" si="30"/>
        <v>69.183999999999997</v>
      </c>
      <c r="J412" s="13"/>
      <c r="K412" s="15">
        <f t="shared" si="31"/>
        <v>2021.9138888888888</v>
      </c>
      <c r="L412" s="57">
        <f t="shared" si="32"/>
        <v>69.368922090909095</v>
      </c>
      <c r="M412" s="57">
        <f t="shared" si="33"/>
        <v>69.338414072990417</v>
      </c>
      <c r="N412" s="58">
        <f t="shared" si="34"/>
        <v>3.050801791867741E-2</v>
      </c>
    </row>
    <row r="413" spans="1:14" x14ac:dyDescent="0.25">
      <c r="A413" s="13">
        <v>2021</v>
      </c>
      <c r="B413" s="13">
        <v>12</v>
      </c>
      <c r="C413" s="13">
        <v>1</v>
      </c>
      <c r="D413" s="13">
        <v>59549</v>
      </c>
      <c r="E413" s="13">
        <v>0.152285454545455</v>
      </c>
      <c r="F413" s="13">
        <v>0.219005454545455</v>
      </c>
      <c r="G413" s="13">
        <v>-0.18524872727272701</v>
      </c>
      <c r="H413" s="56">
        <v>37</v>
      </c>
      <c r="I413" s="57">
        <f t="shared" si="30"/>
        <v>69.183999999999997</v>
      </c>
      <c r="J413" s="13"/>
      <c r="K413" s="15">
        <f t="shared" si="31"/>
        <v>2021.9166666666667</v>
      </c>
      <c r="L413" s="57">
        <f t="shared" si="32"/>
        <v>69.369248727272719</v>
      </c>
      <c r="M413" s="57">
        <f t="shared" si="33"/>
        <v>69.338639140129089</v>
      </c>
      <c r="N413" s="58">
        <f t="shared" si="34"/>
        <v>3.0609587143629824E-2</v>
      </c>
    </row>
    <row r="414" spans="1:14" x14ac:dyDescent="0.25">
      <c r="A414" s="13">
        <v>2021</v>
      </c>
      <c r="B414" s="13">
        <v>12</v>
      </c>
      <c r="C414" s="13">
        <v>2</v>
      </c>
      <c r="D414" s="13">
        <v>59550</v>
      </c>
      <c r="E414" s="13">
        <v>0.15099636363636401</v>
      </c>
      <c r="F414" s="13">
        <v>0.217676363636364</v>
      </c>
      <c r="G414" s="13">
        <v>-0.18557536363636401</v>
      </c>
      <c r="H414" s="56">
        <v>37</v>
      </c>
      <c r="I414" s="57">
        <f t="shared" si="30"/>
        <v>69.183999999999997</v>
      </c>
      <c r="J414" s="13"/>
      <c r="K414" s="15">
        <f t="shared" si="31"/>
        <v>2021.9194444444445</v>
      </c>
      <c r="L414" s="57">
        <f t="shared" si="32"/>
        <v>69.369575363636358</v>
      </c>
      <c r="M414" s="57">
        <f t="shared" si="33"/>
        <v>69.338879942893982</v>
      </c>
      <c r="N414" s="58">
        <f t="shared" si="34"/>
        <v>3.0695420742375745E-2</v>
      </c>
    </row>
    <row r="415" spans="1:14" x14ac:dyDescent="0.25">
      <c r="A415" s="13">
        <v>2021</v>
      </c>
      <c r="B415" s="13">
        <v>12</v>
      </c>
      <c r="C415" s="13">
        <v>3</v>
      </c>
      <c r="D415" s="13">
        <v>59551</v>
      </c>
      <c r="E415" s="13">
        <v>0.14970727272727299</v>
      </c>
      <c r="F415" s="13">
        <v>0.216347272727273</v>
      </c>
      <c r="G415" s="13">
        <v>-0.18590200000000001</v>
      </c>
      <c r="H415" s="56">
        <v>37</v>
      </c>
      <c r="I415" s="57">
        <f t="shared" si="30"/>
        <v>69.183999999999997</v>
      </c>
      <c r="J415" s="13"/>
      <c r="K415" s="15">
        <f t="shared" si="31"/>
        <v>2021.9222222222222</v>
      </c>
      <c r="L415" s="57">
        <f t="shared" si="32"/>
        <v>69.369901999999996</v>
      </c>
      <c r="M415" s="57">
        <f t="shared" si="33"/>
        <v>69.339136958122253</v>
      </c>
      <c r="N415" s="58">
        <f t="shared" si="34"/>
        <v>3.076504187774276E-2</v>
      </c>
    </row>
    <row r="416" spans="1:14" x14ac:dyDescent="0.25">
      <c r="A416" s="13">
        <v>2021</v>
      </c>
      <c r="B416" s="13">
        <v>12</v>
      </c>
      <c r="C416" s="13">
        <v>4</v>
      </c>
      <c r="D416" s="13">
        <v>59552</v>
      </c>
      <c r="E416" s="13">
        <v>0.148418181818182</v>
      </c>
      <c r="F416" s="13">
        <v>0.215018181818182</v>
      </c>
      <c r="G416" s="13">
        <v>-0.18622863636363601</v>
      </c>
      <c r="H416" s="56">
        <v>37</v>
      </c>
      <c r="I416" s="57">
        <f t="shared" si="30"/>
        <v>69.183999999999997</v>
      </c>
      <c r="J416" s="13"/>
      <c r="K416" s="15">
        <f t="shared" si="31"/>
        <v>2021.925</v>
      </c>
      <c r="L416" s="57">
        <f t="shared" si="32"/>
        <v>69.370228636363635</v>
      </c>
      <c r="M416" s="57">
        <f t="shared" si="33"/>
        <v>69.33941113948822</v>
      </c>
      <c r="N416" s="58">
        <f t="shared" si="34"/>
        <v>3.0817496875414463E-2</v>
      </c>
    </row>
    <row r="417" spans="1:14" x14ac:dyDescent="0.25">
      <c r="A417" s="13">
        <v>2021</v>
      </c>
      <c r="B417" s="13">
        <v>12</v>
      </c>
      <c r="C417" s="13">
        <v>5</v>
      </c>
      <c r="D417" s="13">
        <v>59553</v>
      </c>
      <c r="E417" s="13">
        <v>0.14712909090909099</v>
      </c>
      <c r="F417" s="13">
        <v>0.213689090909091</v>
      </c>
      <c r="G417" s="13">
        <v>-0.18655527272727301</v>
      </c>
      <c r="H417" s="56">
        <v>37</v>
      </c>
      <c r="I417" s="57">
        <f t="shared" si="30"/>
        <v>69.183999999999997</v>
      </c>
      <c r="J417" s="13"/>
      <c r="K417" s="15">
        <f t="shared" si="31"/>
        <v>2021.9277777777777</v>
      </c>
      <c r="L417" s="57">
        <f t="shared" si="32"/>
        <v>69.370555272727273</v>
      </c>
      <c r="M417" s="57">
        <f t="shared" si="33"/>
        <v>69.339702486991882</v>
      </c>
      <c r="N417" s="58">
        <f t="shared" si="34"/>
        <v>3.0852785735390853E-2</v>
      </c>
    </row>
    <row r="418" spans="1:14" x14ac:dyDescent="0.25">
      <c r="A418" s="13">
        <v>2021</v>
      </c>
      <c r="B418" s="13">
        <v>12</v>
      </c>
      <c r="C418" s="13">
        <v>6</v>
      </c>
      <c r="D418" s="13">
        <v>59554</v>
      </c>
      <c r="E418" s="13">
        <v>0.14584</v>
      </c>
      <c r="F418" s="13">
        <v>0.21235999999999999</v>
      </c>
      <c r="G418" s="13">
        <v>-0.18688190909090899</v>
      </c>
      <c r="H418" s="56">
        <v>37</v>
      </c>
      <c r="I418" s="57">
        <f t="shared" si="30"/>
        <v>69.183999999999997</v>
      </c>
      <c r="J418" s="13"/>
      <c r="K418" s="15">
        <f t="shared" si="31"/>
        <v>2021.9305555555557</v>
      </c>
      <c r="L418" s="57">
        <f t="shared" si="32"/>
        <v>69.370881909090912</v>
      </c>
      <c r="M418" s="57">
        <f t="shared" si="33"/>
        <v>69.34001100063324</v>
      </c>
      <c r="N418" s="58">
        <f t="shared" si="34"/>
        <v>3.0870908457671931E-2</v>
      </c>
    </row>
    <row r="419" spans="1:14" x14ac:dyDescent="0.25">
      <c r="A419" s="13">
        <v>2021</v>
      </c>
      <c r="B419" s="13">
        <v>12</v>
      </c>
      <c r="C419" s="13">
        <v>7</v>
      </c>
      <c r="D419" s="13">
        <v>59555</v>
      </c>
      <c r="E419" s="13">
        <v>0.14455090909090901</v>
      </c>
      <c r="F419" s="13">
        <v>0.21103090909090899</v>
      </c>
      <c r="G419" s="13">
        <v>-0.18720854545454499</v>
      </c>
      <c r="H419" s="56">
        <v>37</v>
      </c>
      <c r="I419" s="57">
        <f t="shared" si="30"/>
        <v>69.183999999999997</v>
      </c>
      <c r="J419" s="13"/>
      <c r="K419" s="15">
        <f t="shared" si="31"/>
        <v>2021.9333333333334</v>
      </c>
      <c r="L419" s="57">
        <f t="shared" si="32"/>
        <v>69.371208545454536</v>
      </c>
      <c r="M419" s="57">
        <f t="shared" si="33"/>
        <v>69.340336680412292</v>
      </c>
      <c r="N419" s="58">
        <f t="shared" si="34"/>
        <v>3.0871865042243485E-2</v>
      </c>
    </row>
    <row r="420" spans="1:14" x14ac:dyDescent="0.25">
      <c r="A420" s="13">
        <v>2021</v>
      </c>
      <c r="B420" s="13">
        <v>12</v>
      </c>
      <c r="C420" s="13">
        <v>8</v>
      </c>
      <c r="D420" s="13">
        <v>59556</v>
      </c>
      <c r="E420" s="13">
        <v>0.14326181818181799</v>
      </c>
      <c r="F420" s="13">
        <v>0.20970181818181799</v>
      </c>
      <c r="G420" s="13">
        <v>-0.18753518181818199</v>
      </c>
      <c r="H420" s="56">
        <v>37</v>
      </c>
      <c r="I420" s="57">
        <f t="shared" si="30"/>
        <v>69.183999999999997</v>
      </c>
      <c r="J420" s="13"/>
      <c r="K420" s="15">
        <f t="shared" si="31"/>
        <v>2021.9361111111111</v>
      </c>
      <c r="L420" s="57">
        <f t="shared" si="32"/>
        <v>69.371535181818174</v>
      </c>
      <c r="M420" s="57">
        <f t="shared" si="33"/>
        <v>69.340681195259094</v>
      </c>
      <c r="N420" s="58">
        <f t="shared" si="34"/>
        <v>3.0853986559080226E-2</v>
      </c>
    </row>
    <row r="421" spans="1:14" x14ac:dyDescent="0.25">
      <c r="A421" s="13">
        <v>2021</v>
      </c>
      <c r="B421" s="13">
        <v>12</v>
      </c>
      <c r="C421" s="13">
        <v>9</v>
      </c>
      <c r="D421" s="13">
        <v>59557</v>
      </c>
      <c r="E421" s="13">
        <v>0.141972727272727</v>
      </c>
      <c r="F421" s="13">
        <v>0.20837272727272699</v>
      </c>
      <c r="G421" s="13">
        <v>-0.18786181818181799</v>
      </c>
      <c r="H421" s="56">
        <v>37</v>
      </c>
      <c r="I421" s="57">
        <f t="shared" si="30"/>
        <v>69.183999999999997</v>
      </c>
      <c r="J421" s="13"/>
      <c r="K421" s="15">
        <f t="shared" si="31"/>
        <v>2021.9388888888889</v>
      </c>
      <c r="L421" s="57">
        <f t="shared" si="32"/>
        <v>69.371861818181813</v>
      </c>
      <c r="M421" s="57">
        <f t="shared" si="33"/>
        <v>69.341042399406433</v>
      </c>
      <c r="N421" s="58">
        <f t="shared" si="34"/>
        <v>3.0819418775379859E-2</v>
      </c>
    </row>
    <row r="422" spans="1:14" x14ac:dyDescent="0.25">
      <c r="A422" s="13">
        <v>2021</v>
      </c>
      <c r="B422" s="13">
        <v>12</v>
      </c>
      <c r="C422" s="13">
        <v>10</v>
      </c>
      <c r="D422" s="13">
        <v>59558</v>
      </c>
      <c r="E422" s="13">
        <v>0.14068363636363601</v>
      </c>
      <c r="F422" s="13">
        <v>0.20704363636363601</v>
      </c>
      <c r="G422" s="13">
        <v>-0.18818845454545399</v>
      </c>
      <c r="H422" s="56">
        <v>37</v>
      </c>
      <c r="I422" s="57">
        <f t="shared" si="30"/>
        <v>69.183999999999997</v>
      </c>
      <c r="J422" s="13"/>
      <c r="K422" s="15">
        <f t="shared" si="31"/>
        <v>2021.9416666666666</v>
      </c>
      <c r="L422" s="57">
        <f t="shared" si="32"/>
        <v>69.372188454545451</v>
      </c>
      <c r="M422" s="57">
        <f t="shared" si="33"/>
        <v>69.341423153877258</v>
      </c>
      <c r="N422" s="58">
        <f t="shared" si="34"/>
        <v>3.0765300668193163E-2</v>
      </c>
    </row>
    <row r="423" spans="1:14" x14ac:dyDescent="0.25">
      <c r="A423" s="13">
        <v>2021</v>
      </c>
      <c r="B423" s="13">
        <v>12</v>
      </c>
      <c r="C423" s="13">
        <v>11</v>
      </c>
      <c r="D423" s="13">
        <v>59559</v>
      </c>
      <c r="E423" s="13">
        <v>0.13939454545454499</v>
      </c>
      <c r="F423" s="13">
        <v>0.20571454545454501</v>
      </c>
      <c r="G423" s="13">
        <v>-0.18851509090909099</v>
      </c>
      <c r="H423" s="56">
        <v>37</v>
      </c>
      <c r="I423" s="57">
        <f t="shared" si="30"/>
        <v>69.183999999999997</v>
      </c>
      <c r="J423" s="13"/>
      <c r="K423" s="15">
        <f t="shared" si="31"/>
        <v>2021.9444444444443</v>
      </c>
      <c r="L423" s="57">
        <f t="shared" si="32"/>
        <v>69.37251509090909</v>
      </c>
      <c r="M423" s="57">
        <f t="shared" si="33"/>
        <v>69.341822028160095</v>
      </c>
      <c r="N423" s="58">
        <f t="shared" si="34"/>
        <v>3.0693062748994748E-2</v>
      </c>
    </row>
    <row r="424" spans="1:14" x14ac:dyDescent="0.25">
      <c r="A424" s="13">
        <v>2021</v>
      </c>
      <c r="B424" s="13">
        <v>12</v>
      </c>
      <c r="C424" s="13">
        <v>12</v>
      </c>
      <c r="D424" s="13">
        <v>59560</v>
      </c>
      <c r="E424" s="13">
        <v>0.138105454545455</v>
      </c>
      <c r="F424" s="13">
        <v>0.20438545454545501</v>
      </c>
      <c r="G424" s="13">
        <v>-0.18884172727272699</v>
      </c>
      <c r="H424" s="56">
        <v>37</v>
      </c>
      <c r="I424" s="57">
        <f t="shared" si="30"/>
        <v>69.183999999999997</v>
      </c>
      <c r="J424" s="13"/>
      <c r="K424" s="15">
        <f t="shared" si="31"/>
        <v>2021.9472222222223</v>
      </c>
      <c r="L424" s="57">
        <f t="shared" si="32"/>
        <v>69.372841727272728</v>
      </c>
      <c r="M424" s="57">
        <f t="shared" si="33"/>
        <v>69.342238783836365</v>
      </c>
      <c r="N424" s="58">
        <f t="shared" si="34"/>
        <v>3.0602943436363717E-2</v>
      </c>
    </row>
    <row r="425" spans="1:14" x14ac:dyDescent="0.25">
      <c r="A425" s="13">
        <v>2021</v>
      </c>
      <c r="B425" s="13">
        <v>12</v>
      </c>
      <c r="C425" s="13">
        <v>13</v>
      </c>
      <c r="D425" s="13">
        <v>59561</v>
      </c>
      <c r="E425" s="13">
        <v>0.13681636363636401</v>
      </c>
      <c r="F425" s="13">
        <v>0.20305636363636401</v>
      </c>
      <c r="G425" s="13">
        <v>-0.189168363636364</v>
      </c>
      <c r="H425" s="56">
        <v>37</v>
      </c>
      <c r="I425" s="57">
        <f t="shared" si="30"/>
        <v>69.183999999999997</v>
      </c>
      <c r="J425" s="13"/>
      <c r="K425" s="15">
        <f t="shared" si="31"/>
        <v>2021.95</v>
      </c>
      <c r="L425" s="57">
        <f t="shared" si="32"/>
        <v>69.373168363636367</v>
      </c>
      <c r="M425" s="57">
        <f t="shared" si="33"/>
        <v>69.342676043510437</v>
      </c>
      <c r="N425" s="58">
        <f t="shared" si="34"/>
        <v>3.049232012592995E-2</v>
      </c>
    </row>
    <row r="426" spans="1:14" x14ac:dyDescent="0.25">
      <c r="A426" s="13">
        <v>2021</v>
      </c>
      <c r="B426" s="13">
        <v>12</v>
      </c>
      <c r="C426" s="13">
        <v>14</v>
      </c>
      <c r="D426" s="13">
        <v>59562</v>
      </c>
      <c r="E426" s="13">
        <v>0.135527272727273</v>
      </c>
      <c r="F426" s="13">
        <v>0.201727272727273</v>
      </c>
      <c r="G426" s="13">
        <v>-0.189495</v>
      </c>
      <c r="H426" s="56">
        <v>37</v>
      </c>
      <c r="I426" s="57">
        <f t="shared" si="30"/>
        <v>69.183999999999997</v>
      </c>
      <c r="J426" s="13"/>
      <c r="K426" s="15">
        <f t="shared" si="31"/>
        <v>2021.9527777777778</v>
      </c>
      <c r="L426" s="57">
        <f t="shared" si="32"/>
        <v>69.373494999999991</v>
      </c>
      <c r="M426" s="57">
        <f t="shared" si="33"/>
        <v>69.343131899833679</v>
      </c>
      <c r="N426" s="58">
        <f t="shared" si="34"/>
        <v>3.0363100166312051E-2</v>
      </c>
    </row>
    <row r="427" spans="1:14" x14ac:dyDescent="0.25">
      <c r="A427" s="13">
        <v>2021</v>
      </c>
      <c r="B427" s="13">
        <v>12</v>
      </c>
      <c r="C427" s="13">
        <v>15</v>
      </c>
      <c r="D427" s="13">
        <v>59563</v>
      </c>
      <c r="E427" s="13">
        <v>0.13423818181818201</v>
      </c>
      <c r="F427" s="13">
        <v>0.200398181818182</v>
      </c>
      <c r="G427" s="13">
        <v>-0.189821636363636</v>
      </c>
      <c r="H427" s="56">
        <v>37</v>
      </c>
      <c r="I427" s="57">
        <f t="shared" si="30"/>
        <v>69.183999999999997</v>
      </c>
      <c r="J427" s="13"/>
      <c r="K427" s="15">
        <f t="shared" si="31"/>
        <v>2021.9555555555555</v>
      </c>
      <c r="L427" s="57">
        <f t="shared" si="32"/>
        <v>69.37382163636363</v>
      </c>
      <c r="M427" s="57">
        <f t="shared" si="33"/>
        <v>69.343607783317566</v>
      </c>
      <c r="N427" s="58">
        <f t="shared" si="34"/>
        <v>3.0213853046063832E-2</v>
      </c>
    </row>
    <row r="428" spans="1:14" x14ac:dyDescent="0.25">
      <c r="A428" s="13">
        <v>2021</v>
      </c>
      <c r="B428" s="13">
        <v>12</v>
      </c>
      <c r="C428" s="13">
        <v>16</v>
      </c>
      <c r="D428" s="13">
        <v>59564</v>
      </c>
      <c r="E428" s="13">
        <v>0.13294909090909099</v>
      </c>
      <c r="F428" s="13">
        <v>0.199069090909091</v>
      </c>
      <c r="G428" s="13">
        <v>-0.190148272727273</v>
      </c>
      <c r="H428" s="56">
        <v>37</v>
      </c>
      <c r="I428" s="57">
        <f t="shared" si="30"/>
        <v>69.183999999999997</v>
      </c>
      <c r="J428" s="13"/>
      <c r="K428" s="15">
        <f t="shared" si="31"/>
        <v>2021.9583333333333</v>
      </c>
      <c r="L428" s="57">
        <f t="shared" si="32"/>
        <v>69.374148272727268</v>
      </c>
      <c r="M428" s="57">
        <f t="shared" si="33"/>
        <v>69.344102740287781</v>
      </c>
      <c r="N428" s="58">
        <f t="shared" si="34"/>
        <v>3.0045532439487488E-2</v>
      </c>
    </row>
    <row r="429" spans="1:14" x14ac:dyDescent="0.25">
      <c r="A429" s="13">
        <v>2021</v>
      </c>
      <c r="B429" s="13">
        <v>12</v>
      </c>
      <c r="C429" s="13">
        <v>17</v>
      </c>
      <c r="D429" s="13">
        <v>59565</v>
      </c>
      <c r="E429" s="13">
        <v>0.13166</v>
      </c>
      <c r="F429" s="13">
        <v>0.19774</v>
      </c>
      <c r="G429" s="13">
        <v>-0.190474909090909</v>
      </c>
      <c r="H429" s="56">
        <v>37</v>
      </c>
      <c r="I429" s="57">
        <f t="shared" si="30"/>
        <v>69.183999999999997</v>
      </c>
      <c r="J429" s="13"/>
      <c r="K429" s="15">
        <f t="shared" si="31"/>
        <v>2021.9611111111112</v>
      </c>
      <c r="L429" s="57">
        <f t="shared" si="32"/>
        <v>69.374474909090907</v>
      </c>
      <c r="M429" s="57">
        <f t="shared" si="33"/>
        <v>69.34461772441864</v>
      </c>
      <c r="N429" s="58">
        <f t="shared" si="34"/>
        <v>2.9857184672266612E-2</v>
      </c>
    </row>
    <row r="430" spans="1:14" x14ac:dyDescent="0.25">
      <c r="A430" s="13">
        <v>2021</v>
      </c>
      <c r="B430" s="13">
        <v>12</v>
      </c>
      <c r="C430" s="13">
        <v>18</v>
      </c>
      <c r="D430" s="13">
        <v>59566</v>
      </c>
      <c r="E430" s="13">
        <v>0.13037090909090901</v>
      </c>
      <c r="F430" s="13">
        <v>0.196410909090909</v>
      </c>
      <c r="G430" s="13">
        <v>-0.190801545454545</v>
      </c>
      <c r="H430" s="56">
        <v>37</v>
      </c>
      <c r="I430" s="57">
        <f t="shared" si="30"/>
        <v>69.183999999999997</v>
      </c>
      <c r="J430" s="13"/>
      <c r="K430" s="15">
        <f t="shared" si="31"/>
        <v>2021.963888888889</v>
      </c>
      <c r="L430" s="57">
        <f t="shared" si="32"/>
        <v>69.374801545454545</v>
      </c>
      <c r="M430" s="57">
        <f t="shared" si="33"/>
        <v>69.345154166221619</v>
      </c>
      <c r="N430" s="58">
        <f t="shared" si="34"/>
        <v>2.9647379232926596E-2</v>
      </c>
    </row>
    <row r="431" spans="1:14" x14ac:dyDescent="0.25">
      <c r="A431" s="13">
        <v>2021</v>
      </c>
      <c r="B431" s="13">
        <v>12</v>
      </c>
      <c r="C431" s="13">
        <v>19</v>
      </c>
      <c r="D431" s="13">
        <v>59567</v>
      </c>
      <c r="E431" s="13">
        <v>0.12908181818181799</v>
      </c>
      <c r="F431" s="13">
        <v>0.195081818181818</v>
      </c>
      <c r="G431" s="13">
        <v>-0.191128181818182</v>
      </c>
      <c r="H431" s="56">
        <v>37</v>
      </c>
      <c r="I431" s="57">
        <f t="shared" ref="I431:I494" si="35">H431+32.184</f>
        <v>69.183999999999997</v>
      </c>
      <c r="J431" s="13"/>
      <c r="K431" s="15">
        <f t="shared" ref="K431:K494" si="36">A431+((B431-1) + (C431-1)/30)/12</f>
        <v>2021.9666666666667</v>
      </c>
      <c r="L431" s="57">
        <f t="shared" ref="L431:L494" si="37">I431-G431</f>
        <v>69.375128181818184</v>
      </c>
      <c r="M431" s="57">
        <f t="shared" ref="M431:M494" si="38" xml:space="preserve"> $R$44*POWER(D431,4) + $R$45*POWER(D431,3) + $R$46*POWER(D431,2) + $R$47*D431 +$R$48</f>
        <v>69.345709919929504</v>
      </c>
      <c r="N431" s="58">
        <f t="shared" ref="N431:N494" si="39">L431-M431</f>
        <v>2.9418261888679353E-2</v>
      </c>
    </row>
    <row r="432" spans="1:14" x14ac:dyDescent="0.25">
      <c r="A432" s="13">
        <v>2021</v>
      </c>
      <c r="B432" s="13">
        <v>12</v>
      </c>
      <c r="C432" s="13">
        <v>20</v>
      </c>
      <c r="D432" s="13">
        <v>59568</v>
      </c>
      <c r="E432" s="13">
        <v>0.127792727272727</v>
      </c>
      <c r="F432" s="13">
        <v>0.19375272727272699</v>
      </c>
      <c r="G432" s="13">
        <v>-0.191454818181818</v>
      </c>
      <c r="H432" s="56">
        <v>37</v>
      </c>
      <c r="I432" s="57">
        <f t="shared" si="35"/>
        <v>69.183999999999997</v>
      </c>
      <c r="J432" s="13"/>
      <c r="K432" s="15">
        <f t="shared" si="36"/>
        <v>2021.9694444444444</v>
      </c>
      <c r="L432" s="57">
        <f t="shared" si="37"/>
        <v>69.375454818181822</v>
      </c>
      <c r="M432" s="57">
        <f t="shared" si="38"/>
        <v>69.346288084983826</v>
      </c>
      <c r="N432" s="58">
        <f t="shared" si="39"/>
        <v>2.9166733197996564E-2</v>
      </c>
    </row>
    <row r="433" spans="1:14" x14ac:dyDescent="0.25">
      <c r="A433" s="13">
        <v>2021</v>
      </c>
      <c r="B433" s="13">
        <v>12</v>
      </c>
      <c r="C433" s="13">
        <v>21</v>
      </c>
      <c r="D433" s="13">
        <v>59569</v>
      </c>
      <c r="E433" s="13">
        <v>0.12650363636363601</v>
      </c>
      <c r="F433" s="13">
        <v>0.19242363636363599</v>
      </c>
      <c r="G433" s="13">
        <v>-0.19178145454545401</v>
      </c>
      <c r="H433" s="56">
        <v>37</v>
      </c>
      <c r="I433" s="57">
        <f t="shared" si="35"/>
        <v>69.183999999999997</v>
      </c>
      <c r="J433" s="13"/>
      <c r="K433" s="15">
        <f t="shared" si="36"/>
        <v>2021.9722222222222</v>
      </c>
      <c r="L433" s="57">
        <f t="shared" si="37"/>
        <v>69.375781454545447</v>
      </c>
      <c r="M433" s="57">
        <f t="shared" si="38"/>
        <v>69.346886038780212</v>
      </c>
      <c r="N433" s="58">
        <f t="shared" si="39"/>
        <v>2.8895415765234134E-2</v>
      </c>
    </row>
    <row r="434" spans="1:14" x14ac:dyDescent="0.25">
      <c r="A434" s="13">
        <v>2021</v>
      </c>
      <c r="B434" s="13">
        <v>12</v>
      </c>
      <c r="C434" s="13">
        <v>22</v>
      </c>
      <c r="D434" s="13">
        <v>59570</v>
      </c>
      <c r="E434" s="13">
        <v>0.125214545454545</v>
      </c>
      <c r="F434" s="13">
        <v>0.19109454545454499</v>
      </c>
      <c r="G434" s="13">
        <v>-0.19210809090909101</v>
      </c>
      <c r="H434" s="56">
        <v>37</v>
      </c>
      <c r="I434" s="57">
        <f t="shared" si="35"/>
        <v>69.183999999999997</v>
      </c>
      <c r="J434" s="13"/>
      <c r="K434" s="15">
        <f t="shared" si="36"/>
        <v>2021.9749999999999</v>
      </c>
      <c r="L434" s="57">
        <f t="shared" si="37"/>
        <v>69.376108090909085</v>
      </c>
      <c r="M434" s="57">
        <f t="shared" si="38"/>
        <v>69.347505450248718</v>
      </c>
      <c r="N434" s="58">
        <f t="shared" si="39"/>
        <v>2.8602640660366774E-2</v>
      </c>
    </row>
    <row r="435" spans="1:14" x14ac:dyDescent="0.25">
      <c r="A435" s="13">
        <v>2021</v>
      </c>
      <c r="B435" s="13">
        <v>12</v>
      </c>
      <c r="C435" s="13">
        <v>23</v>
      </c>
      <c r="D435" s="13">
        <v>59571</v>
      </c>
      <c r="E435" s="13">
        <v>0.12392545454545401</v>
      </c>
      <c r="F435" s="13">
        <v>0.18976545454545399</v>
      </c>
      <c r="G435" s="13">
        <v>-0.19243472727272701</v>
      </c>
      <c r="H435" s="56">
        <v>37</v>
      </c>
      <c r="I435" s="57">
        <f t="shared" si="35"/>
        <v>69.183999999999997</v>
      </c>
      <c r="J435" s="13"/>
      <c r="K435" s="15">
        <f t="shared" si="36"/>
        <v>2021.9777777777779</v>
      </c>
      <c r="L435" s="57">
        <f t="shared" si="37"/>
        <v>69.376434727272724</v>
      </c>
      <c r="M435" s="57">
        <f t="shared" si="38"/>
        <v>69.348147034645081</v>
      </c>
      <c r="N435" s="58">
        <f t="shared" si="39"/>
        <v>2.8287692627642969E-2</v>
      </c>
    </row>
    <row r="436" spans="1:14" x14ac:dyDescent="0.25">
      <c r="A436" s="13">
        <v>2021</v>
      </c>
      <c r="B436" s="13">
        <v>12</v>
      </c>
      <c r="C436" s="13">
        <v>24</v>
      </c>
      <c r="D436" s="13">
        <v>59572</v>
      </c>
      <c r="E436" s="13">
        <v>0.122636363636363</v>
      </c>
      <c r="F436" s="13">
        <v>0.18843636363636301</v>
      </c>
      <c r="G436" s="13">
        <v>-0.19276136363636401</v>
      </c>
      <c r="H436" s="56">
        <v>37</v>
      </c>
      <c r="I436" s="57">
        <f t="shared" si="35"/>
        <v>69.183999999999997</v>
      </c>
      <c r="J436" s="13"/>
      <c r="K436" s="15">
        <f t="shared" si="36"/>
        <v>2021.9805555555556</v>
      </c>
      <c r="L436" s="57">
        <f t="shared" si="37"/>
        <v>69.376761363636362</v>
      </c>
      <c r="M436" s="57">
        <f t="shared" si="38"/>
        <v>69.348809599876404</v>
      </c>
      <c r="N436" s="58">
        <f t="shared" si="39"/>
        <v>2.7951763759958226E-2</v>
      </c>
    </row>
    <row r="437" spans="1:14" x14ac:dyDescent="0.25">
      <c r="A437" s="13">
        <v>2021</v>
      </c>
      <c r="B437" s="13">
        <v>12</v>
      </c>
      <c r="C437" s="13">
        <v>25</v>
      </c>
      <c r="D437" s="13">
        <v>59573</v>
      </c>
      <c r="E437" s="13">
        <v>0.121347272727272</v>
      </c>
      <c r="F437" s="13">
        <v>0.18710727272727201</v>
      </c>
      <c r="G437" s="13">
        <v>-0.19308800000000001</v>
      </c>
      <c r="H437" s="56">
        <v>37</v>
      </c>
      <c r="I437" s="57">
        <f t="shared" si="35"/>
        <v>69.183999999999997</v>
      </c>
      <c r="J437" s="13"/>
      <c r="K437" s="15">
        <f t="shared" si="36"/>
        <v>2021.9833333333333</v>
      </c>
      <c r="L437" s="57">
        <f t="shared" si="37"/>
        <v>69.377088000000001</v>
      </c>
      <c r="M437" s="57">
        <f t="shared" si="38"/>
        <v>69.349495768547058</v>
      </c>
      <c r="N437" s="58">
        <f t="shared" si="39"/>
        <v>2.7592231452942428E-2</v>
      </c>
    </row>
    <row r="438" spans="1:14" x14ac:dyDescent="0.25">
      <c r="A438" s="13">
        <v>2021</v>
      </c>
      <c r="B438" s="13">
        <v>12</v>
      </c>
      <c r="C438" s="13">
        <v>26</v>
      </c>
      <c r="D438" s="13">
        <v>59574</v>
      </c>
      <c r="E438" s="13">
        <v>0.120058181818181</v>
      </c>
      <c r="F438" s="13">
        <v>0.18577818181818101</v>
      </c>
      <c r="G438" s="13">
        <v>-0.19341463636363601</v>
      </c>
      <c r="H438" s="56">
        <v>37</v>
      </c>
      <c r="I438" s="57">
        <f t="shared" si="35"/>
        <v>69.183999999999997</v>
      </c>
      <c r="J438" s="13"/>
      <c r="K438" s="15">
        <f t="shared" si="36"/>
        <v>2021.9861111111111</v>
      </c>
      <c r="L438" s="57">
        <f t="shared" si="37"/>
        <v>69.377414636363639</v>
      </c>
      <c r="M438" s="57">
        <f t="shared" si="38"/>
        <v>69.350203394889832</v>
      </c>
      <c r="N438" s="58">
        <f t="shared" si="39"/>
        <v>2.721124147380749E-2</v>
      </c>
    </row>
    <row r="439" spans="1:14" x14ac:dyDescent="0.25">
      <c r="A439" s="13">
        <v>2021</v>
      </c>
      <c r="B439" s="13">
        <v>12</v>
      </c>
      <c r="C439" s="13">
        <v>27</v>
      </c>
      <c r="D439" s="13">
        <v>59575</v>
      </c>
      <c r="E439" s="13">
        <v>0.118769090909091</v>
      </c>
      <c r="F439" s="13">
        <v>0.18444909090909101</v>
      </c>
      <c r="G439" s="13">
        <v>-0.19374127272727301</v>
      </c>
      <c r="H439" s="56">
        <v>37</v>
      </c>
      <c r="I439" s="57">
        <f t="shared" si="35"/>
        <v>69.183999999999997</v>
      </c>
      <c r="J439" s="13"/>
      <c r="K439" s="15">
        <f t="shared" si="36"/>
        <v>2021.9888888888888</v>
      </c>
      <c r="L439" s="57">
        <f t="shared" si="37"/>
        <v>69.377741272727278</v>
      </c>
      <c r="M439" s="57">
        <f t="shared" si="38"/>
        <v>69.350933909416199</v>
      </c>
      <c r="N439" s="58">
        <f t="shared" si="39"/>
        <v>2.6807363311078802E-2</v>
      </c>
    </row>
    <row r="440" spans="1:14" x14ac:dyDescent="0.25">
      <c r="A440" s="13">
        <v>2021</v>
      </c>
      <c r="B440" s="13">
        <v>12</v>
      </c>
      <c r="C440" s="13">
        <v>28</v>
      </c>
      <c r="D440" s="13">
        <v>59576</v>
      </c>
      <c r="E440" s="13">
        <v>0.11748</v>
      </c>
      <c r="F440" s="13">
        <v>0.18312</v>
      </c>
      <c r="G440" s="13">
        <v>-0.19406790909090901</v>
      </c>
      <c r="H440" s="56">
        <v>37</v>
      </c>
      <c r="I440" s="57">
        <f t="shared" si="35"/>
        <v>69.183999999999997</v>
      </c>
      <c r="J440" s="13"/>
      <c r="K440" s="15">
        <f t="shared" si="36"/>
        <v>2021.9916666666666</v>
      </c>
      <c r="L440" s="57">
        <f t="shared" si="37"/>
        <v>69.378067909090902</v>
      </c>
      <c r="M440" s="57">
        <f t="shared" si="38"/>
        <v>69.351686835289001</v>
      </c>
      <c r="N440" s="58">
        <f t="shared" si="39"/>
        <v>2.6381073801900357E-2</v>
      </c>
    </row>
    <row r="441" spans="1:14" x14ac:dyDescent="0.25">
      <c r="A441" s="13">
        <v>2021</v>
      </c>
      <c r="B441" s="13">
        <v>12</v>
      </c>
      <c r="C441" s="13">
        <v>29</v>
      </c>
      <c r="D441" s="13">
        <v>59577</v>
      </c>
      <c r="E441" s="13">
        <v>0.116190909090909</v>
      </c>
      <c r="F441" s="13">
        <v>0.181790909090909</v>
      </c>
      <c r="G441" s="13">
        <v>-0.19439454545454499</v>
      </c>
      <c r="H441" s="56">
        <v>37</v>
      </c>
      <c r="I441" s="57">
        <f t="shared" si="35"/>
        <v>69.183999999999997</v>
      </c>
      <c r="J441" s="13"/>
      <c r="K441" s="15">
        <f t="shared" si="36"/>
        <v>2021.9944444444445</v>
      </c>
      <c r="L441" s="57">
        <f t="shared" si="37"/>
        <v>69.37839454545454</v>
      </c>
      <c r="M441" s="57">
        <f t="shared" si="38"/>
        <v>69.352463603019714</v>
      </c>
      <c r="N441" s="58">
        <f t="shared" si="39"/>
        <v>2.5930942434825965E-2</v>
      </c>
    </row>
    <row r="442" spans="1:14" x14ac:dyDescent="0.25">
      <c r="A442" s="13">
        <v>2021</v>
      </c>
      <c r="B442" s="13">
        <v>12</v>
      </c>
      <c r="C442" s="13">
        <v>30</v>
      </c>
      <c r="D442" s="13">
        <v>59578</v>
      </c>
      <c r="E442" s="13">
        <v>0.11490181818181799</v>
      </c>
      <c r="F442" s="13">
        <v>0.180461818181818</v>
      </c>
      <c r="G442" s="13">
        <v>-0.19472118181818199</v>
      </c>
      <c r="H442" s="56">
        <v>37</v>
      </c>
      <c r="I442" s="57">
        <f t="shared" si="35"/>
        <v>69.183999999999997</v>
      </c>
      <c r="J442" s="13"/>
      <c r="K442" s="15">
        <f t="shared" si="36"/>
        <v>2021.9972222222223</v>
      </c>
      <c r="L442" s="57">
        <f t="shared" si="37"/>
        <v>69.378721181818179</v>
      </c>
      <c r="M442" s="57">
        <f t="shared" si="38"/>
        <v>69.353263974189758</v>
      </c>
      <c r="N442" s="58">
        <f t="shared" si="39"/>
        <v>2.545720762842052E-2</v>
      </c>
    </row>
    <row r="443" spans="1:14" x14ac:dyDescent="0.25">
      <c r="A443"/>
      <c r="B443"/>
      <c r="C443"/>
      <c r="D443"/>
      <c r="G443"/>
      <c r="H443" s="40"/>
      <c r="I443" s="41"/>
    </row>
    <row r="444" spans="1:14" x14ac:dyDescent="0.25">
      <c r="A444"/>
      <c r="B444"/>
      <c r="C444"/>
      <c r="D444"/>
      <c r="G444"/>
      <c r="H444" s="40"/>
      <c r="I444" s="41"/>
    </row>
    <row r="445" spans="1:14" x14ac:dyDescent="0.25">
      <c r="A445"/>
      <c r="B445"/>
      <c r="C445"/>
      <c r="D445"/>
      <c r="G445"/>
      <c r="H445" s="40"/>
      <c r="I445" s="41"/>
    </row>
    <row r="446" spans="1:14" x14ac:dyDescent="0.25">
      <c r="A446"/>
      <c r="B446"/>
      <c r="C446"/>
      <c r="D446"/>
      <c r="G446"/>
      <c r="H446" s="40"/>
      <c r="I446" s="41"/>
    </row>
    <row r="447" spans="1:14" x14ac:dyDescent="0.25">
      <c r="A447"/>
      <c r="B447"/>
      <c r="C447"/>
      <c r="D447"/>
      <c r="G447"/>
      <c r="H447" s="40"/>
      <c r="I447" s="41"/>
    </row>
    <row r="448" spans="1:14" x14ac:dyDescent="0.25">
      <c r="A448"/>
      <c r="B448"/>
      <c r="C448"/>
      <c r="D448"/>
      <c r="G448"/>
      <c r="H448" s="40"/>
      <c r="I448" s="41"/>
    </row>
    <row r="449" spans="1:9" x14ac:dyDescent="0.25">
      <c r="A449"/>
      <c r="B449"/>
      <c r="C449"/>
      <c r="D449"/>
      <c r="G449"/>
      <c r="H449" s="40"/>
      <c r="I449" s="41"/>
    </row>
    <row r="450" spans="1:9" x14ac:dyDescent="0.25">
      <c r="A450"/>
      <c r="B450"/>
      <c r="C450"/>
      <c r="D450"/>
      <c r="G450"/>
      <c r="H450" s="40"/>
      <c r="I450" s="41"/>
    </row>
    <row r="451" spans="1:9" x14ac:dyDescent="0.25">
      <c r="A451"/>
      <c r="B451"/>
      <c r="C451"/>
      <c r="D451"/>
      <c r="G451"/>
      <c r="H451" s="40"/>
      <c r="I451" s="41"/>
    </row>
    <row r="452" spans="1:9" x14ac:dyDescent="0.25">
      <c r="A452"/>
      <c r="B452"/>
      <c r="C452"/>
      <c r="D452"/>
      <c r="G452"/>
      <c r="H452" s="40"/>
      <c r="I452" s="41"/>
    </row>
    <row r="453" spans="1:9" x14ac:dyDescent="0.25">
      <c r="A453"/>
      <c r="B453"/>
      <c r="C453"/>
      <c r="D453"/>
      <c r="G453"/>
      <c r="H453" s="40"/>
      <c r="I453" s="41"/>
    </row>
    <row r="454" spans="1:9" x14ac:dyDescent="0.25">
      <c r="A454"/>
      <c r="B454"/>
      <c r="C454"/>
      <c r="D454"/>
      <c r="G454"/>
      <c r="H454" s="40"/>
      <c r="I454" s="41"/>
    </row>
    <row r="455" spans="1:9" x14ac:dyDescent="0.25">
      <c r="A455"/>
      <c r="B455"/>
      <c r="C455"/>
      <c r="D455"/>
      <c r="G455"/>
      <c r="H455" s="40"/>
      <c r="I455" s="41"/>
    </row>
    <row r="456" spans="1:9" x14ac:dyDescent="0.25">
      <c r="A456"/>
      <c r="B456"/>
      <c r="C456"/>
      <c r="D456"/>
      <c r="G456"/>
      <c r="H456" s="40"/>
      <c r="I456" s="41"/>
    </row>
    <row r="457" spans="1:9" x14ac:dyDescent="0.25">
      <c r="A457"/>
      <c r="B457"/>
      <c r="C457"/>
      <c r="D457"/>
      <c r="G457"/>
      <c r="H457" s="40"/>
      <c r="I457" s="41"/>
    </row>
    <row r="458" spans="1:9" x14ac:dyDescent="0.25">
      <c r="A458"/>
      <c r="B458"/>
      <c r="C458"/>
      <c r="D458"/>
      <c r="G458"/>
      <c r="H458" s="40"/>
      <c r="I458" s="41"/>
    </row>
    <row r="459" spans="1:9" x14ac:dyDescent="0.25">
      <c r="A459"/>
      <c r="B459"/>
      <c r="C459"/>
      <c r="D459"/>
      <c r="G459"/>
      <c r="H459" s="40"/>
      <c r="I459" s="41"/>
    </row>
    <row r="460" spans="1:9" x14ac:dyDescent="0.25">
      <c r="A460"/>
      <c r="B460"/>
      <c r="C460"/>
      <c r="D460"/>
      <c r="G460"/>
      <c r="H460" s="40"/>
      <c r="I460" s="41"/>
    </row>
    <row r="461" spans="1:9" x14ac:dyDescent="0.25">
      <c r="A461"/>
      <c r="B461"/>
      <c r="C461"/>
      <c r="D461"/>
      <c r="G461"/>
      <c r="H461" s="40"/>
      <c r="I461" s="41"/>
    </row>
    <row r="462" spans="1:9" x14ac:dyDescent="0.25">
      <c r="A462"/>
      <c r="B462"/>
      <c r="C462"/>
      <c r="D462"/>
      <c r="G462"/>
      <c r="H462" s="40"/>
      <c r="I462" s="41"/>
    </row>
    <row r="463" spans="1:9" x14ac:dyDescent="0.25">
      <c r="A463"/>
      <c r="B463"/>
      <c r="C463"/>
      <c r="D463"/>
      <c r="G463"/>
      <c r="H463" s="40"/>
      <c r="I463" s="41"/>
    </row>
    <row r="464" spans="1:9" x14ac:dyDescent="0.25">
      <c r="A464"/>
      <c r="B464"/>
      <c r="C464"/>
      <c r="D464"/>
      <c r="G464"/>
      <c r="H464" s="40"/>
      <c r="I464" s="41"/>
    </row>
    <row r="465" spans="1:9" x14ac:dyDescent="0.25">
      <c r="A465"/>
      <c r="B465"/>
      <c r="C465"/>
      <c r="D465"/>
      <c r="G465"/>
      <c r="H465" s="40"/>
      <c r="I465" s="41"/>
    </row>
    <row r="466" spans="1:9" x14ac:dyDescent="0.25">
      <c r="A466"/>
      <c r="B466"/>
      <c r="C466"/>
      <c r="D466"/>
      <c r="G466"/>
      <c r="H466" s="40"/>
      <c r="I466" s="41"/>
    </row>
    <row r="467" spans="1:9" x14ac:dyDescent="0.25">
      <c r="A467"/>
      <c r="B467"/>
      <c r="C467"/>
      <c r="D467"/>
      <c r="G467"/>
      <c r="H467" s="40"/>
      <c r="I467" s="41"/>
    </row>
    <row r="468" spans="1:9" x14ac:dyDescent="0.25">
      <c r="A468"/>
      <c r="B468"/>
      <c r="C468"/>
      <c r="D468"/>
      <c r="G468"/>
      <c r="H468" s="40"/>
      <c r="I468" s="41"/>
    </row>
    <row r="469" spans="1:9" x14ac:dyDescent="0.25">
      <c r="A469"/>
      <c r="B469"/>
      <c r="C469"/>
      <c r="D469"/>
      <c r="G469"/>
      <c r="H469" s="40"/>
      <c r="I469" s="41"/>
    </row>
    <row r="470" spans="1:9" x14ac:dyDescent="0.25">
      <c r="A470"/>
      <c r="B470"/>
      <c r="C470"/>
      <c r="D470"/>
      <c r="G470"/>
      <c r="H470" s="40"/>
      <c r="I470" s="41"/>
    </row>
    <row r="471" spans="1:9" x14ac:dyDescent="0.25">
      <c r="A471"/>
      <c r="B471"/>
      <c r="C471"/>
      <c r="D471"/>
      <c r="G471"/>
      <c r="H471" s="40"/>
      <c r="I471" s="41"/>
    </row>
    <row r="472" spans="1:9" x14ac:dyDescent="0.25">
      <c r="A472"/>
      <c r="B472"/>
      <c r="C472"/>
      <c r="D472"/>
      <c r="G472"/>
      <c r="H472" s="40"/>
      <c r="I472" s="41"/>
    </row>
    <row r="473" spans="1:9" x14ac:dyDescent="0.25">
      <c r="A473"/>
      <c r="B473"/>
      <c r="C473"/>
      <c r="D473"/>
      <c r="G473"/>
      <c r="H473" s="40"/>
      <c r="I473" s="41"/>
    </row>
    <row r="474" spans="1:9" x14ac:dyDescent="0.25">
      <c r="A474"/>
      <c r="B474"/>
      <c r="C474"/>
      <c r="D474"/>
      <c r="G474"/>
      <c r="H474" s="40"/>
      <c r="I474" s="41"/>
    </row>
    <row r="475" spans="1:9" x14ac:dyDescent="0.25">
      <c r="A475"/>
      <c r="B475"/>
      <c r="C475"/>
      <c r="D475"/>
      <c r="G475"/>
      <c r="H475" s="40"/>
      <c r="I475" s="41"/>
    </row>
    <row r="476" spans="1:9" x14ac:dyDescent="0.25">
      <c r="A476"/>
      <c r="B476"/>
      <c r="C476"/>
      <c r="D476"/>
      <c r="G476"/>
      <c r="H476" s="40"/>
      <c r="I476" s="41"/>
    </row>
    <row r="477" spans="1:9" x14ac:dyDescent="0.25">
      <c r="A477"/>
      <c r="B477"/>
      <c r="C477"/>
      <c r="D477"/>
      <c r="G477"/>
      <c r="H477" s="40"/>
      <c r="I477" s="41"/>
    </row>
    <row r="478" spans="1:9" x14ac:dyDescent="0.25">
      <c r="A478"/>
      <c r="B478"/>
      <c r="C478"/>
      <c r="D478"/>
      <c r="G478"/>
      <c r="H478" s="40"/>
      <c r="I478" s="41"/>
    </row>
    <row r="479" spans="1:9" x14ac:dyDescent="0.25">
      <c r="A479"/>
      <c r="B479"/>
      <c r="C479"/>
      <c r="D479"/>
      <c r="G479"/>
      <c r="H479" s="40"/>
      <c r="I479" s="41"/>
    </row>
    <row r="480" spans="1:9" x14ac:dyDescent="0.25">
      <c r="A480"/>
      <c r="B480"/>
      <c r="C480"/>
      <c r="D480"/>
      <c r="G480"/>
      <c r="H480" s="40"/>
      <c r="I480" s="41"/>
    </row>
    <row r="481" spans="1:9" x14ac:dyDescent="0.25">
      <c r="A481"/>
      <c r="B481"/>
      <c r="C481"/>
      <c r="D481"/>
      <c r="G481"/>
      <c r="H481" s="40"/>
      <c r="I481" s="41"/>
    </row>
    <row r="482" spans="1:9" x14ac:dyDescent="0.25">
      <c r="A482"/>
      <c r="B482"/>
      <c r="C482"/>
      <c r="D482"/>
      <c r="G482"/>
      <c r="H482" s="40"/>
      <c r="I482" s="41"/>
    </row>
    <row r="483" spans="1:9" x14ac:dyDescent="0.25">
      <c r="A483"/>
      <c r="B483"/>
      <c r="C483"/>
      <c r="D483"/>
      <c r="G483"/>
      <c r="H483" s="40"/>
      <c r="I483" s="41"/>
    </row>
    <row r="484" spans="1:9" x14ac:dyDescent="0.25">
      <c r="A484"/>
      <c r="B484"/>
      <c r="C484"/>
      <c r="D484"/>
      <c r="G484"/>
      <c r="H484" s="40"/>
      <c r="I484" s="41"/>
    </row>
    <row r="485" spans="1:9" x14ac:dyDescent="0.25">
      <c r="A485"/>
      <c r="B485"/>
      <c r="C485"/>
      <c r="D485"/>
      <c r="G485"/>
      <c r="H485" s="40"/>
      <c r="I485" s="41"/>
    </row>
    <row r="486" spans="1:9" x14ac:dyDescent="0.25">
      <c r="A486"/>
      <c r="B486"/>
      <c r="C486"/>
      <c r="D486"/>
      <c r="G486"/>
      <c r="H486" s="40"/>
      <c r="I486" s="41"/>
    </row>
    <row r="487" spans="1:9" x14ac:dyDescent="0.25">
      <c r="A487"/>
      <c r="B487"/>
      <c r="C487"/>
      <c r="D487"/>
      <c r="G487"/>
      <c r="H487" s="40"/>
      <c r="I487" s="41"/>
    </row>
    <row r="488" spans="1:9" x14ac:dyDescent="0.25">
      <c r="A488"/>
      <c r="B488"/>
      <c r="C488"/>
      <c r="D488"/>
      <c r="G488"/>
      <c r="H488" s="40"/>
      <c r="I488" s="41"/>
    </row>
    <row r="489" spans="1:9" x14ac:dyDescent="0.25">
      <c r="A489"/>
      <c r="B489"/>
      <c r="C489"/>
      <c r="D489"/>
      <c r="G489"/>
      <c r="H489" s="40"/>
      <c r="I489" s="41"/>
    </row>
    <row r="490" spans="1:9" x14ac:dyDescent="0.25">
      <c r="A490"/>
      <c r="B490"/>
      <c r="C490"/>
      <c r="D490"/>
      <c r="G490"/>
      <c r="H490" s="40"/>
      <c r="I490" s="41"/>
    </row>
    <row r="491" spans="1:9" x14ac:dyDescent="0.25">
      <c r="A491"/>
      <c r="B491"/>
      <c r="C491"/>
      <c r="D491"/>
      <c r="G491"/>
      <c r="H491" s="40"/>
      <c r="I491" s="41"/>
    </row>
    <row r="492" spans="1:9" x14ac:dyDescent="0.25">
      <c r="A492"/>
      <c r="B492"/>
      <c r="C492"/>
      <c r="D492"/>
      <c r="G492"/>
      <c r="H492" s="40"/>
      <c r="I492" s="41"/>
    </row>
    <row r="493" spans="1:9" x14ac:dyDescent="0.25">
      <c r="A493"/>
      <c r="B493"/>
      <c r="C493"/>
      <c r="D493"/>
      <c r="G493"/>
      <c r="H493" s="40"/>
      <c r="I493" s="41"/>
    </row>
    <row r="494" spans="1:9" x14ac:dyDescent="0.25">
      <c r="A494"/>
      <c r="B494"/>
      <c r="C494"/>
      <c r="D494"/>
      <c r="G494"/>
      <c r="H494" s="40"/>
      <c r="I494" s="41"/>
    </row>
    <row r="495" spans="1:9" x14ac:dyDescent="0.25">
      <c r="A495"/>
      <c r="B495"/>
      <c r="C495"/>
      <c r="D495"/>
      <c r="G495"/>
      <c r="H495" s="40"/>
      <c r="I495" s="41"/>
    </row>
    <row r="496" spans="1:9" x14ac:dyDescent="0.25">
      <c r="A496"/>
      <c r="B496"/>
      <c r="C496"/>
      <c r="D496"/>
      <c r="G496"/>
      <c r="H496" s="40"/>
      <c r="I496" s="41"/>
    </row>
    <row r="497" spans="1:9" x14ac:dyDescent="0.25">
      <c r="A497"/>
      <c r="B497"/>
      <c r="C497"/>
      <c r="D497"/>
      <c r="G497"/>
      <c r="H497" s="40"/>
      <c r="I497" s="41"/>
    </row>
    <row r="498" spans="1:9" x14ac:dyDescent="0.25">
      <c r="A498"/>
      <c r="B498"/>
      <c r="C498"/>
      <c r="D498"/>
      <c r="G498"/>
      <c r="H498" s="40"/>
      <c r="I498" s="41"/>
    </row>
    <row r="499" spans="1:9" x14ac:dyDescent="0.25">
      <c r="A499"/>
      <c r="B499"/>
      <c r="C499"/>
      <c r="D499"/>
      <c r="G499"/>
      <c r="H499" s="40"/>
      <c r="I499" s="41"/>
    </row>
    <row r="500" spans="1:9" x14ac:dyDescent="0.25">
      <c r="A500"/>
      <c r="B500"/>
      <c r="C500"/>
      <c r="D500"/>
      <c r="G500"/>
      <c r="H500" s="40"/>
      <c r="I500" s="41"/>
    </row>
    <row r="501" spans="1:9" x14ac:dyDescent="0.25">
      <c r="A501"/>
      <c r="B501"/>
      <c r="C501"/>
      <c r="D501"/>
      <c r="G501"/>
      <c r="H501" s="40"/>
      <c r="I501" s="41"/>
    </row>
    <row r="502" spans="1:9" x14ac:dyDescent="0.25">
      <c r="A502"/>
      <c r="B502"/>
      <c r="C502"/>
      <c r="D502"/>
      <c r="G502"/>
      <c r="H502" s="40"/>
      <c r="I502" s="41"/>
    </row>
    <row r="503" spans="1:9" x14ac:dyDescent="0.25">
      <c r="A503"/>
      <c r="B503"/>
      <c r="C503"/>
      <c r="D503"/>
      <c r="G503"/>
      <c r="H503" s="40"/>
      <c r="I503" s="41"/>
    </row>
    <row r="504" spans="1:9" x14ac:dyDescent="0.25">
      <c r="A504"/>
      <c r="B504"/>
      <c r="C504"/>
      <c r="D504"/>
      <c r="G504"/>
      <c r="H504" s="40"/>
      <c r="I504" s="41"/>
    </row>
    <row r="505" spans="1:9" x14ac:dyDescent="0.25">
      <c r="A505"/>
      <c r="B505"/>
      <c r="C505"/>
      <c r="D505"/>
      <c r="G505"/>
      <c r="H505" s="40"/>
      <c r="I505" s="41"/>
    </row>
    <row r="506" spans="1:9" x14ac:dyDescent="0.25">
      <c r="A506"/>
      <c r="B506"/>
      <c r="C506"/>
      <c r="D506"/>
      <c r="G506"/>
      <c r="H506" s="40"/>
      <c r="I506" s="41"/>
    </row>
    <row r="507" spans="1:9" x14ac:dyDescent="0.25">
      <c r="A507"/>
      <c r="B507"/>
      <c r="C507"/>
      <c r="D507"/>
      <c r="G507"/>
      <c r="H507" s="40"/>
      <c r="I507" s="41"/>
    </row>
    <row r="508" spans="1:9" x14ac:dyDescent="0.25">
      <c r="A508"/>
      <c r="B508"/>
      <c r="C508"/>
      <c r="D508"/>
      <c r="G508"/>
      <c r="H508" s="40"/>
      <c r="I508" s="41"/>
    </row>
    <row r="509" spans="1:9" x14ac:dyDescent="0.25">
      <c r="A509"/>
      <c r="B509"/>
      <c r="C509"/>
      <c r="D509"/>
      <c r="G509"/>
      <c r="H509" s="40"/>
      <c r="I509" s="41"/>
    </row>
    <row r="510" spans="1:9" x14ac:dyDescent="0.25">
      <c r="A510"/>
      <c r="B510"/>
      <c r="C510"/>
      <c r="D510"/>
      <c r="G510"/>
      <c r="H510" s="40"/>
      <c r="I510" s="41"/>
    </row>
    <row r="511" spans="1:9" x14ac:dyDescent="0.25">
      <c r="A511"/>
      <c r="B511"/>
      <c r="C511"/>
      <c r="D511"/>
      <c r="G511"/>
      <c r="H511" s="40"/>
      <c r="I511" s="41"/>
    </row>
    <row r="512" spans="1:9" x14ac:dyDescent="0.25">
      <c r="A512"/>
      <c r="B512"/>
      <c r="C512"/>
      <c r="D512"/>
      <c r="G512"/>
      <c r="H512" s="40"/>
      <c r="I512" s="41"/>
    </row>
    <row r="513" spans="1:9" x14ac:dyDescent="0.25">
      <c r="A513"/>
      <c r="B513"/>
      <c r="C513"/>
      <c r="D513"/>
      <c r="G513"/>
      <c r="H513" s="40"/>
      <c r="I513" s="41"/>
    </row>
    <row r="514" spans="1:9" x14ac:dyDescent="0.25">
      <c r="A514"/>
      <c r="B514"/>
      <c r="C514"/>
      <c r="D514"/>
      <c r="G514"/>
      <c r="H514" s="40"/>
      <c r="I514" s="41"/>
    </row>
    <row r="515" spans="1:9" x14ac:dyDescent="0.25">
      <c r="A515"/>
      <c r="B515"/>
      <c r="C515"/>
      <c r="D515"/>
      <c r="G515"/>
      <c r="H515" s="40"/>
      <c r="I515" s="41"/>
    </row>
    <row r="516" spans="1:9" x14ac:dyDescent="0.25">
      <c r="A516"/>
      <c r="B516"/>
      <c r="C516"/>
      <c r="D516"/>
      <c r="G516"/>
      <c r="H516" s="40"/>
      <c r="I516" s="41"/>
    </row>
    <row r="517" spans="1:9" x14ac:dyDescent="0.25">
      <c r="A517"/>
      <c r="B517"/>
      <c r="C517"/>
      <c r="D517"/>
      <c r="G517"/>
      <c r="H517" s="40"/>
      <c r="I517" s="41"/>
    </row>
    <row r="518" spans="1:9" x14ac:dyDescent="0.25">
      <c r="A518"/>
      <c r="B518"/>
      <c r="C518"/>
      <c r="D518"/>
      <c r="G518"/>
      <c r="H518" s="40"/>
      <c r="I518" s="41"/>
    </row>
    <row r="519" spans="1:9" x14ac:dyDescent="0.25">
      <c r="A519"/>
      <c r="B519"/>
      <c r="C519"/>
      <c r="D519"/>
      <c r="G519"/>
      <c r="H519" s="40"/>
      <c r="I519" s="41"/>
    </row>
    <row r="520" spans="1:9" x14ac:dyDescent="0.25">
      <c r="A520"/>
      <c r="B520"/>
      <c r="C520"/>
      <c r="D520"/>
      <c r="G520"/>
      <c r="H520" s="40"/>
      <c r="I520" s="41"/>
    </row>
    <row r="521" spans="1:9" x14ac:dyDescent="0.25">
      <c r="A521"/>
      <c r="B521"/>
      <c r="C521"/>
      <c r="D521"/>
      <c r="G521"/>
      <c r="H521" s="40"/>
      <c r="I521" s="41"/>
    </row>
    <row r="522" spans="1:9" x14ac:dyDescent="0.25">
      <c r="A522"/>
      <c r="B522"/>
      <c r="C522"/>
      <c r="D522"/>
      <c r="G522"/>
      <c r="H522" s="40"/>
      <c r="I522" s="41"/>
    </row>
    <row r="523" spans="1:9" x14ac:dyDescent="0.25">
      <c r="A523"/>
      <c r="B523"/>
      <c r="C523"/>
      <c r="D523"/>
      <c r="G523"/>
      <c r="H523" s="40"/>
      <c r="I523" s="41"/>
    </row>
    <row r="524" spans="1:9" x14ac:dyDescent="0.25">
      <c r="A524"/>
      <c r="B524"/>
      <c r="C524"/>
      <c r="D524"/>
      <c r="G524"/>
      <c r="H524" s="40"/>
      <c r="I524" s="41"/>
    </row>
    <row r="525" spans="1:9" x14ac:dyDescent="0.25">
      <c r="A525"/>
      <c r="B525"/>
      <c r="C525"/>
      <c r="D525"/>
      <c r="G525"/>
      <c r="H525" s="40"/>
      <c r="I525" s="41"/>
    </row>
    <row r="526" spans="1:9" x14ac:dyDescent="0.25">
      <c r="A526"/>
      <c r="B526"/>
      <c r="C526"/>
      <c r="D526"/>
      <c r="G526"/>
      <c r="H526" s="40"/>
      <c r="I526" s="41"/>
    </row>
    <row r="527" spans="1:9" x14ac:dyDescent="0.25">
      <c r="A527"/>
      <c r="B527"/>
      <c r="C527"/>
      <c r="D527"/>
      <c r="G527"/>
      <c r="H527" s="40"/>
      <c r="I527" s="41"/>
    </row>
    <row r="528" spans="1:9" x14ac:dyDescent="0.25">
      <c r="A528"/>
      <c r="B528"/>
      <c r="C528"/>
      <c r="D528"/>
      <c r="G528"/>
      <c r="H528" s="40"/>
      <c r="I528" s="41"/>
    </row>
    <row r="529" spans="1:9" x14ac:dyDescent="0.25">
      <c r="A529"/>
      <c r="B529"/>
      <c r="C529"/>
      <c r="D529"/>
      <c r="G529"/>
      <c r="H529" s="40"/>
      <c r="I529" s="41"/>
    </row>
    <row r="530" spans="1:9" x14ac:dyDescent="0.25">
      <c r="A530"/>
      <c r="B530"/>
      <c r="C530"/>
      <c r="D530"/>
      <c r="G530"/>
      <c r="H530" s="40"/>
      <c r="I530" s="41"/>
    </row>
    <row r="531" spans="1:9" x14ac:dyDescent="0.25">
      <c r="A531"/>
      <c r="B531"/>
      <c r="C531"/>
      <c r="D531"/>
      <c r="G531"/>
      <c r="H531" s="40"/>
      <c r="I531" s="41"/>
    </row>
    <row r="532" spans="1:9" x14ac:dyDescent="0.25">
      <c r="A532"/>
      <c r="B532"/>
      <c r="C532"/>
      <c r="D532"/>
      <c r="G532"/>
      <c r="H532" s="40"/>
      <c r="I532" s="41"/>
    </row>
    <row r="533" spans="1:9" x14ac:dyDescent="0.25">
      <c r="A533"/>
      <c r="B533"/>
      <c r="C533"/>
      <c r="D533"/>
      <c r="G533"/>
      <c r="H533" s="40"/>
      <c r="I533" s="41"/>
    </row>
    <row r="534" spans="1:9" x14ac:dyDescent="0.25">
      <c r="A534"/>
      <c r="B534"/>
      <c r="C534"/>
      <c r="D534"/>
      <c r="G534"/>
      <c r="H534" s="40"/>
      <c r="I534" s="41"/>
    </row>
    <row r="535" spans="1:9" x14ac:dyDescent="0.25">
      <c r="A535"/>
      <c r="B535"/>
      <c r="C535"/>
      <c r="D535"/>
      <c r="G535"/>
      <c r="H535" s="40"/>
      <c r="I535" s="41"/>
    </row>
    <row r="536" spans="1:9" x14ac:dyDescent="0.25">
      <c r="A536"/>
      <c r="B536"/>
      <c r="C536"/>
      <c r="D536"/>
      <c r="G536"/>
      <c r="H536" s="40"/>
      <c r="I536" s="41"/>
    </row>
    <row r="537" spans="1:9" x14ac:dyDescent="0.25">
      <c r="A537"/>
      <c r="B537"/>
      <c r="C537"/>
      <c r="D537"/>
      <c r="G537"/>
      <c r="H537" s="40"/>
      <c r="I537" s="41"/>
    </row>
    <row r="538" spans="1:9" x14ac:dyDescent="0.25">
      <c r="A538"/>
      <c r="B538"/>
      <c r="C538"/>
      <c r="D538"/>
      <c r="G538"/>
      <c r="H538" s="40"/>
      <c r="I538" s="41"/>
    </row>
    <row r="539" spans="1:9" x14ac:dyDescent="0.25">
      <c r="A539"/>
      <c r="B539"/>
      <c r="C539"/>
      <c r="D539"/>
      <c r="G539"/>
      <c r="H539" s="40"/>
      <c r="I539" s="41"/>
    </row>
    <row r="540" spans="1:9" x14ac:dyDescent="0.25">
      <c r="A540"/>
      <c r="B540"/>
      <c r="C540"/>
      <c r="D540"/>
      <c r="G540"/>
      <c r="H540" s="40"/>
      <c r="I540" s="41"/>
    </row>
    <row r="541" spans="1:9" x14ac:dyDescent="0.25">
      <c r="A541"/>
      <c r="B541"/>
      <c r="C541"/>
      <c r="D541"/>
      <c r="G541"/>
      <c r="H541" s="40"/>
      <c r="I541" s="41"/>
    </row>
    <row r="542" spans="1:9" x14ac:dyDescent="0.25">
      <c r="A542"/>
      <c r="B542"/>
      <c r="C542"/>
      <c r="D542"/>
      <c r="G542"/>
      <c r="H542" s="40"/>
      <c r="I542" s="41"/>
    </row>
    <row r="543" spans="1:9" x14ac:dyDescent="0.25">
      <c r="A543"/>
      <c r="B543"/>
      <c r="C543"/>
      <c r="D543"/>
      <c r="G543"/>
      <c r="H543" s="40"/>
      <c r="I543" s="41"/>
    </row>
    <row r="544" spans="1:9" x14ac:dyDescent="0.25">
      <c r="A544"/>
      <c r="B544"/>
      <c r="C544"/>
      <c r="D544"/>
      <c r="G544"/>
      <c r="H544" s="40"/>
      <c r="I544" s="41"/>
    </row>
    <row r="545" spans="1:9" x14ac:dyDescent="0.25">
      <c r="A545"/>
      <c r="B545"/>
      <c r="C545"/>
      <c r="D545"/>
      <c r="G545"/>
      <c r="H545" s="40"/>
      <c r="I545" s="41"/>
    </row>
    <row r="546" spans="1:9" x14ac:dyDescent="0.25">
      <c r="A546"/>
      <c r="B546"/>
      <c r="C546"/>
      <c r="D546"/>
      <c r="G546"/>
      <c r="H546" s="40"/>
      <c r="I546" s="41"/>
    </row>
    <row r="547" spans="1:9" x14ac:dyDescent="0.25">
      <c r="A547"/>
      <c r="B547"/>
      <c r="C547"/>
      <c r="D547"/>
      <c r="G547"/>
      <c r="H547" s="40"/>
      <c r="I547" s="41"/>
    </row>
    <row r="548" spans="1:9" x14ac:dyDescent="0.25">
      <c r="A548"/>
      <c r="B548"/>
      <c r="C548"/>
      <c r="D548"/>
      <c r="G548"/>
      <c r="H548" s="40"/>
      <c r="I548" s="41"/>
    </row>
    <row r="549" spans="1:9" x14ac:dyDescent="0.25">
      <c r="A549"/>
      <c r="B549"/>
      <c r="C549"/>
      <c r="D549"/>
      <c r="G549"/>
      <c r="H549" s="40"/>
      <c r="I549" s="41"/>
    </row>
    <row r="550" spans="1:9" x14ac:dyDescent="0.25">
      <c r="A550"/>
      <c r="B550"/>
      <c r="C550"/>
      <c r="D550"/>
      <c r="G550"/>
      <c r="H550" s="40"/>
      <c r="I550" s="41"/>
    </row>
    <row r="551" spans="1:9" x14ac:dyDescent="0.25">
      <c r="A551"/>
      <c r="B551"/>
      <c r="C551"/>
      <c r="D551"/>
      <c r="G551"/>
      <c r="H551" s="40"/>
      <c r="I551" s="41"/>
    </row>
    <row r="552" spans="1:9" x14ac:dyDescent="0.25">
      <c r="A552"/>
      <c r="B552"/>
      <c r="C552"/>
      <c r="D552"/>
      <c r="G552"/>
      <c r="H552" s="40"/>
      <c r="I552" s="41"/>
    </row>
    <row r="553" spans="1:9" x14ac:dyDescent="0.25">
      <c r="A553"/>
      <c r="B553"/>
      <c r="C553"/>
      <c r="D553"/>
      <c r="G553"/>
      <c r="H553" s="40"/>
      <c r="I553" s="41"/>
    </row>
    <row r="554" spans="1:9" x14ac:dyDescent="0.25">
      <c r="A554"/>
      <c r="B554"/>
      <c r="C554"/>
      <c r="D554"/>
      <c r="G554"/>
      <c r="H554" s="40"/>
      <c r="I554" s="41"/>
    </row>
    <row r="555" spans="1:9" x14ac:dyDescent="0.25">
      <c r="A555"/>
      <c r="B555"/>
      <c r="C555"/>
      <c r="D555"/>
      <c r="G555"/>
      <c r="H555" s="40"/>
      <c r="I555" s="41"/>
    </row>
    <row r="556" spans="1:9" x14ac:dyDescent="0.25">
      <c r="A556"/>
      <c r="B556"/>
      <c r="C556"/>
      <c r="D556"/>
      <c r="G556"/>
      <c r="H556" s="40"/>
      <c r="I556" s="41"/>
    </row>
    <row r="557" spans="1:9" x14ac:dyDescent="0.25">
      <c r="A557"/>
      <c r="B557"/>
      <c r="C557"/>
      <c r="D557"/>
      <c r="G557"/>
      <c r="H557" s="40"/>
      <c r="I557" s="41"/>
    </row>
    <row r="558" spans="1:9" x14ac:dyDescent="0.25">
      <c r="A558"/>
      <c r="B558"/>
      <c r="C558"/>
      <c r="D558"/>
      <c r="G558"/>
      <c r="H558" s="40"/>
      <c r="I558" s="41"/>
    </row>
    <row r="559" spans="1:9" x14ac:dyDescent="0.25">
      <c r="A559"/>
      <c r="B559"/>
      <c r="C559"/>
      <c r="D559"/>
      <c r="G559"/>
      <c r="H559" s="40"/>
      <c r="I559" s="41"/>
    </row>
    <row r="560" spans="1:9" x14ac:dyDescent="0.25">
      <c r="A560"/>
      <c r="B560"/>
      <c r="C560"/>
      <c r="D560"/>
      <c r="G560"/>
      <c r="H560" s="40"/>
      <c r="I560" s="41"/>
    </row>
    <row r="561" spans="1:9" x14ac:dyDescent="0.25">
      <c r="A561"/>
      <c r="B561"/>
      <c r="C561"/>
      <c r="D561"/>
      <c r="G561"/>
      <c r="H561" s="40"/>
      <c r="I561" s="41"/>
    </row>
    <row r="562" spans="1:9" x14ac:dyDescent="0.25">
      <c r="A562"/>
      <c r="B562"/>
      <c r="C562"/>
      <c r="D562"/>
      <c r="G562"/>
      <c r="H562" s="40"/>
      <c r="I562" s="41"/>
    </row>
    <row r="563" spans="1:9" x14ac:dyDescent="0.25">
      <c r="A563"/>
      <c r="B563"/>
      <c r="C563"/>
      <c r="D563"/>
      <c r="G563"/>
      <c r="H563" s="40"/>
      <c r="I563" s="41"/>
    </row>
    <row r="564" spans="1:9" x14ac:dyDescent="0.25">
      <c r="A564"/>
      <c r="B564"/>
      <c r="C564"/>
      <c r="D564"/>
      <c r="G564"/>
      <c r="H564" s="40"/>
      <c r="I564" s="41"/>
    </row>
    <row r="565" spans="1:9" x14ac:dyDescent="0.25">
      <c r="A565"/>
      <c r="B565"/>
      <c r="C565"/>
      <c r="D565"/>
      <c r="G565"/>
      <c r="H565" s="40"/>
      <c r="I565" s="41"/>
    </row>
    <row r="566" spans="1:9" x14ac:dyDescent="0.25">
      <c r="A566"/>
      <c r="B566"/>
      <c r="C566"/>
      <c r="D566"/>
      <c r="G566"/>
      <c r="H566" s="40"/>
      <c r="I566" s="41"/>
    </row>
    <row r="567" spans="1:9" x14ac:dyDescent="0.25">
      <c r="A567"/>
      <c r="B567"/>
      <c r="C567"/>
      <c r="D567"/>
      <c r="G567"/>
      <c r="H567" s="40"/>
      <c r="I567" s="41"/>
    </row>
    <row r="568" spans="1:9" x14ac:dyDescent="0.25">
      <c r="A568"/>
      <c r="B568"/>
      <c r="C568"/>
      <c r="D568"/>
      <c r="G568"/>
      <c r="H568" s="40"/>
      <c r="I568" s="41"/>
    </row>
    <row r="569" spans="1:9" x14ac:dyDescent="0.25">
      <c r="A569"/>
      <c r="B569"/>
      <c r="C569"/>
      <c r="D569"/>
      <c r="G569"/>
      <c r="H569" s="40"/>
      <c r="I569" s="41"/>
    </row>
    <row r="570" spans="1:9" x14ac:dyDescent="0.25">
      <c r="A570"/>
      <c r="B570"/>
      <c r="C570"/>
      <c r="D570"/>
      <c r="G570"/>
      <c r="H570" s="40"/>
      <c r="I570" s="41"/>
    </row>
    <row r="571" spans="1:9" x14ac:dyDescent="0.25">
      <c r="A571"/>
      <c r="B571"/>
      <c r="C571"/>
      <c r="D571"/>
      <c r="G571"/>
      <c r="H571" s="40"/>
      <c r="I571" s="41"/>
    </row>
    <row r="572" spans="1:9" x14ac:dyDescent="0.25">
      <c r="A572"/>
      <c r="B572"/>
      <c r="C572"/>
      <c r="D572"/>
      <c r="G572"/>
      <c r="H572" s="40"/>
      <c r="I572" s="41"/>
    </row>
    <row r="573" spans="1:9" x14ac:dyDescent="0.25">
      <c r="A573"/>
      <c r="B573"/>
      <c r="C573"/>
      <c r="D573"/>
      <c r="G573"/>
      <c r="H573" s="40"/>
      <c r="I573" s="41"/>
    </row>
    <row r="574" spans="1:9" x14ac:dyDescent="0.25">
      <c r="A574"/>
      <c r="B574"/>
      <c r="C574"/>
      <c r="D574"/>
      <c r="G574"/>
      <c r="H574" s="40"/>
      <c r="I574" s="41"/>
    </row>
    <row r="575" spans="1:9" x14ac:dyDescent="0.25">
      <c r="A575"/>
      <c r="B575"/>
      <c r="C575"/>
      <c r="D575"/>
      <c r="G575"/>
      <c r="H575" s="40"/>
      <c r="I575" s="41"/>
    </row>
    <row r="576" spans="1:9" x14ac:dyDescent="0.25">
      <c r="A576"/>
      <c r="B576"/>
      <c r="C576"/>
      <c r="D576"/>
      <c r="G576"/>
      <c r="H576" s="40"/>
      <c r="I576" s="41"/>
    </row>
    <row r="577" spans="1:9" x14ac:dyDescent="0.25">
      <c r="A577"/>
      <c r="B577"/>
      <c r="C577"/>
      <c r="D577"/>
      <c r="G577"/>
      <c r="H577" s="40"/>
      <c r="I577" s="41"/>
    </row>
    <row r="578" spans="1:9" x14ac:dyDescent="0.25">
      <c r="A578"/>
      <c r="B578"/>
      <c r="C578"/>
      <c r="D578"/>
      <c r="G578"/>
      <c r="H578" s="40"/>
      <c r="I578" s="41"/>
    </row>
    <row r="579" spans="1:9" x14ac:dyDescent="0.25">
      <c r="A579"/>
      <c r="B579"/>
      <c r="C579"/>
      <c r="D579"/>
      <c r="G579"/>
      <c r="H579" s="40"/>
      <c r="I579" s="41"/>
    </row>
    <row r="580" spans="1:9" x14ac:dyDescent="0.25">
      <c r="A580"/>
      <c r="B580"/>
      <c r="C580"/>
      <c r="D580"/>
      <c r="G580"/>
      <c r="H580" s="40"/>
      <c r="I580" s="41"/>
    </row>
    <row r="581" spans="1:9" x14ac:dyDescent="0.25">
      <c r="A581"/>
      <c r="B581"/>
      <c r="C581"/>
      <c r="D581"/>
      <c r="G581"/>
      <c r="H581" s="40"/>
      <c r="I581" s="41"/>
    </row>
    <row r="582" spans="1:9" x14ac:dyDescent="0.25">
      <c r="A582"/>
      <c r="B582"/>
      <c r="C582"/>
      <c r="D582"/>
      <c r="G582"/>
      <c r="H582" s="40"/>
      <c r="I582" s="41"/>
    </row>
    <row r="583" spans="1:9" x14ac:dyDescent="0.25">
      <c r="A583"/>
      <c r="B583"/>
      <c r="C583"/>
      <c r="D583"/>
      <c r="G583"/>
      <c r="H583" s="40"/>
      <c r="I583" s="41"/>
    </row>
    <row r="584" spans="1:9" x14ac:dyDescent="0.25">
      <c r="A584"/>
      <c r="B584"/>
      <c r="C584"/>
      <c r="D584"/>
      <c r="G584"/>
      <c r="H584" s="40"/>
      <c r="I584" s="41"/>
    </row>
    <row r="585" spans="1:9" x14ac:dyDescent="0.25">
      <c r="A585"/>
      <c r="B585"/>
      <c r="C585"/>
      <c r="D585"/>
      <c r="G585"/>
      <c r="H585" s="40"/>
      <c r="I585" s="41"/>
    </row>
    <row r="586" spans="1:9" x14ac:dyDescent="0.25">
      <c r="A586"/>
      <c r="B586"/>
      <c r="C586"/>
      <c r="D586"/>
      <c r="G586"/>
      <c r="H586" s="40"/>
      <c r="I586" s="41"/>
    </row>
    <row r="587" spans="1:9" x14ac:dyDescent="0.25">
      <c r="A587"/>
      <c r="B587"/>
      <c r="C587"/>
      <c r="D587"/>
      <c r="G587"/>
      <c r="H587" s="40"/>
      <c r="I587" s="41"/>
    </row>
    <row r="588" spans="1:9" x14ac:dyDescent="0.25">
      <c r="A588"/>
      <c r="B588"/>
      <c r="C588"/>
      <c r="D588"/>
      <c r="G588"/>
      <c r="H588" s="40"/>
      <c r="I588" s="41"/>
    </row>
    <row r="589" spans="1:9" x14ac:dyDescent="0.25">
      <c r="A589"/>
      <c r="B589"/>
      <c r="C589"/>
      <c r="D589"/>
      <c r="G589"/>
      <c r="H589" s="40"/>
      <c r="I589" s="41"/>
    </row>
    <row r="590" spans="1:9" x14ac:dyDescent="0.25">
      <c r="A590"/>
      <c r="B590"/>
      <c r="C590"/>
      <c r="D590"/>
      <c r="G590"/>
      <c r="H590" s="40"/>
      <c r="I590" s="41"/>
    </row>
    <row r="591" spans="1:9" x14ac:dyDescent="0.25">
      <c r="A591"/>
      <c r="B591"/>
      <c r="C591"/>
      <c r="D591"/>
      <c r="G591"/>
      <c r="H591" s="40"/>
      <c r="I591" s="41"/>
    </row>
    <row r="592" spans="1:9" x14ac:dyDescent="0.25">
      <c r="A592"/>
      <c r="B592"/>
      <c r="C592"/>
      <c r="D592"/>
      <c r="G592"/>
      <c r="H592" s="40"/>
      <c r="I592" s="41"/>
    </row>
    <row r="593" spans="1:9" x14ac:dyDescent="0.25">
      <c r="A593"/>
      <c r="B593"/>
      <c r="C593"/>
      <c r="D593"/>
      <c r="G593"/>
      <c r="H593" s="40"/>
      <c r="I593" s="41"/>
    </row>
    <row r="594" spans="1:9" x14ac:dyDescent="0.25">
      <c r="A594"/>
      <c r="B594"/>
      <c r="C594"/>
      <c r="D594"/>
      <c r="G594"/>
      <c r="H594" s="40"/>
      <c r="I594" s="41"/>
    </row>
    <row r="595" spans="1:9" x14ac:dyDescent="0.25">
      <c r="A595"/>
      <c r="B595"/>
      <c r="C595"/>
      <c r="D595"/>
      <c r="G595"/>
      <c r="H595" s="40"/>
      <c r="I595" s="41"/>
    </row>
    <row r="596" spans="1:9" x14ac:dyDescent="0.25">
      <c r="A596"/>
      <c r="B596"/>
      <c r="C596"/>
      <c r="D596"/>
      <c r="G596"/>
      <c r="H596" s="40"/>
      <c r="I596" s="41"/>
    </row>
    <row r="597" spans="1:9" x14ac:dyDescent="0.25">
      <c r="A597"/>
      <c r="B597"/>
      <c r="C597"/>
      <c r="D597"/>
      <c r="G597"/>
      <c r="H597" s="40"/>
      <c r="I597" s="41"/>
    </row>
    <row r="598" spans="1:9" x14ac:dyDescent="0.25">
      <c r="A598"/>
      <c r="B598"/>
      <c r="C598"/>
      <c r="D598"/>
      <c r="G598"/>
      <c r="H598" s="40"/>
      <c r="I598" s="41"/>
    </row>
    <row r="599" spans="1:9" x14ac:dyDescent="0.25">
      <c r="A599"/>
      <c r="B599"/>
      <c r="C599"/>
      <c r="D599"/>
      <c r="G599"/>
      <c r="H599" s="40"/>
      <c r="I599" s="41"/>
    </row>
    <row r="600" spans="1:9" x14ac:dyDescent="0.25">
      <c r="A600"/>
      <c r="B600"/>
      <c r="C600"/>
      <c r="D600"/>
      <c r="G600"/>
      <c r="H600" s="40"/>
      <c r="I600" s="41"/>
    </row>
    <row r="601" spans="1:9" x14ac:dyDescent="0.25">
      <c r="A601"/>
      <c r="B601"/>
      <c r="C601"/>
      <c r="D601"/>
      <c r="G601"/>
      <c r="H601" s="40"/>
      <c r="I601" s="41"/>
    </row>
    <row r="602" spans="1:9" x14ac:dyDescent="0.25">
      <c r="A602"/>
      <c r="B602"/>
      <c r="C602"/>
      <c r="D602"/>
      <c r="G602"/>
      <c r="H602" s="40"/>
      <c r="I602" s="41"/>
    </row>
    <row r="603" spans="1:9" x14ac:dyDescent="0.25">
      <c r="A603"/>
      <c r="B603"/>
      <c r="C603"/>
      <c r="D603"/>
      <c r="G603"/>
      <c r="H603" s="40"/>
      <c r="I603" s="41"/>
    </row>
    <row r="604" spans="1:9" x14ac:dyDescent="0.25">
      <c r="A604"/>
      <c r="B604"/>
      <c r="C604"/>
      <c r="D604"/>
      <c r="G604"/>
      <c r="H604" s="40"/>
      <c r="I604" s="41"/>
    </row>
    <row r="605" spans="1:9" x14ac:dyDescent="0.25">
      <c r="A605"/>
      <c r="B605"/>
      <c r="C605"/>
      <c r="D605"/>
      <c r="G605"/>
      <c r="H605" s="40"/>
      <c r="I605" s="41"/>
    </row>
    <row r="606" spans="1:9" x14ac:dyDescent="0.25">
      <c r="A606"/>
      <c r="B606"/>
      <c r="C606"/>
      <c r="D606"/>
      <c r="G606"/>
      <c r="H606" s="40"/>
      <c r="I606" s="41"/>
    </row>
    <row r="607" spans="1:9" x14ac:dyDescent="0.25">
      <c r="A607"/>
      <c r="B607"/>
      <c r="C607"/>
      <c r="D607"/>
      <c r="G607"/>
      <c r="H607" s="40"/>
      <c r="I607" s="41"/>
    </row>
    <row r="608" spans="1:9" x14ac:dyDescent="0.25">
      <c r="A608"/>
      <c r="B608"/>
      <c r="C608"/>
      <c r="D608"/>
      <c r="G608"/>
      <c r="H608" s="40"/>
      <c r="I608" s="41"/>
    </row>
    <row r="609" spans="1:9" x14ac:dyDescent="0.25">
      <c r="A609"/>
      <c r="B609"/>
      <c r="C609"/>
      <c r="D609"/>
      <c r="G609"/>
      <c r="H609" s="40"/>
      <c r="I609" s="41"/>
    </row>
    <row r="610" spans="1:9" x14ac:dyDescent="0.25">
      <c r="A610"/>
      <c r="B610"/>
      <c r="C610"/>
      <c r="D610"/>
      <c r="G610"/>
      <c r="H610" s="40"/>
      <c r="I610" s="41"/>
    </row>
    <row r="611" spans="1:9" x14ac:dyDescent="0.25">
      <c r="A611"/>
      <c r="B611"/>
      <c r="C611"/>
      <c r="D611"/>
      <c r="G611"/>
      <c r="H611" s="40"/>
      <c r="I611" s="41"/>
    </row>
    <row r="612" spans="1:9" x14ac:dyDescent="0.25">
      <c r="A612"/>
      <c r="B612"/>
      <c r="C612"/>
      <c r="D612"/>
      <c r="G612"/>
      <c r="H612" s="40"/>
      <c r="I612" s="41"/>
    </row>
    <row r="613" spans="1:9" x14ac:dyDescent="0.25">
      <c r="A613"/>
      <c r="B613"/>
      <c r="C613"/>
      <c r="D613"/>
      <c r="G613"/>
      <c r="H613" s="40"/>
      <c r="I613" s="41"/>
    </row>
    <row r="614" spans="1:9" x14ac:dyDescent="0.25">
      <c r="A614"/>
      <c r="B614"/>
      <c r="C614"/>
      <c r="D614"/>
      <c r="G614"/>
      <c r="H614" s="40"/>
      <c r="I614" s="41"/>
    </row>
    <row r="615" spans="1:9" x14ac:dyDescent="0.25">
      <c r="A615"/>
      <c r="B615"/>
      <c r="C615"/>
      <c r="D615"/>
      <c r="G615"/>
      <c r="H615" s="40"/>
      <c r="I615" s="41"/>
    </row>
    <row r="616" spans="1:9" x14ac:dyDescent="0.25">
      <c r="A616"/>
      <c r="B616"/>
      <c r="C616"/>
      <c r="D616"/>
      <c r="G616"/>
      <c r="H616" s="40"/>
      <c r="I616" s="41"/>
    </row>
    <row r="617" spans="1:9" x14ac:dyDescent="0.25">
      <c r="A617"/>
      <c r="B617"/>
      <c r="C617"/>
      <c r="D617"/>
      <c r="G617"/>
      <c r="H617" s="40"/>
      <c r="I617" s="41"/>
    </row>
    <row r="618" spans="1:9" x14ac:dyDescent="0.25">
      <c r="A618"/>
      <c r="B618"/>
      <c r="C618"/>
      <c r="D618"/>
      <c r="G618"/>
      <c r="H618" s="40"/>
      <c r="I618" s="41"/>
    </row>
    <row r="619" spans="1:9" x14ac:dyDescent="0.25">
      <c r="A619"/>
      <c r="B619"/>
      <c r="C619"/>
      <c r="D619"/>
      <c r="G619"/>
      <c r="H619" s="40"/>
      <c r="I619" s="41"/>
    </row>
    <row r="620" spans="1:9" x14ac:dyDescent="0.25">
      <c r="A620"/>
      <c r="B620"/>
      <c r="C620"/>
      <c r="D620"/>
      <c r="G620"/>
      <c r="H620" s="40"/>
      <c r="I620" s="41"/>
    </row>
    <row r="621" spans="1:9" x14ac:dyDescent="0.25">
      <c r="A621"/>
      <c r="B621"/>
      <c r="C621"/>
      <c r="D621"/>
      <c r="G621"/>
      <c r="H621" s="40"/>
      <c r="I621" s="41"/>
    </row>
    <row r="622" spans="1:9" x14ac:dyDescent="0.25">
      <c r="A622"/>
      <c r="B622"/>
      <c r="C622"/>
      <c r="D622"/>
      <c r="G622"/>
      <c r="H622" s="40"/>
      <c r="I622" s="41"/>
    </row>
    <row r="623" spans="1:9" x14ac:dyDescent="0.25">
      <c r="A623"/>
      <c r="B623"/>
      <c r="C623"/>
      <c r="D623"/>
      <c r="G623"/>
      <c r="H623" s="40"/>
      <c r="I623" s="41"/>
    </row>
    <row r="624" spans="1:9" x14ac:dyDescent="0.25">
      <c r="A624"/>
      <c r="B624"/>
      <c r="C624"/>
      <c r="D624"/>
      <c r="G624"/>
      <c r="H624" s="40"/>
      <c r="I624" s="41"/>
    </row>
    <row r="625" spans="1:9" x14ac:dyDescent="0.25">
      <c r="A625"/>
      <c r="B625"/>
      <c r="C625"/>
      <c r="D625"/>
      <c r="G625"/>
      <c r="H625" s="40"/>
      <c r="I625" s="41"/>
    </row>
    <row r="626" spans="1:9" x14ac:dyDescent="0.25">
      <c r="A626"/>
      <c r="B626"/>
      <c r="C626"/>
      <c r="D626"/>
      <c r="G626"/>
      <c r="H626" s="40"/>
      <c r="I626" s="41"/>
    </row>
    <row r="627" spans="1:9" x14ac:dyDescent="0.25">
      <c r="A627"/>
      <c r="B627"/>
      <c r="C627"/>
      <c r="D627"/>
      <c r="G627"/>
      <c r="H627" s="40"/>
      <c r="I627" s="41"/>
    </row>
    <row r="628" spans="1:9" x14ac:dyDescent="0.25">
      <c r="A628"/>
      <c r="B628"/>
      <c r="C628"/>
      <c r="D628"/>
      <c r="G628"/>
      <c r="H628" s="40"/>
      <c r="I628" s="41"/>
    </row>
    <row r="629" spans="1:9" x14ac:dyDescent="0.25">
      <c r="A629"/>
      <c r="B629"/>
      <c r="C629"/>
      <c r="D629"/>
      <c r="G629"/>
      <c r="H629" s="40"/>
      <c r="I629" s="41"/>
    </row>
    <row r="630" spans="1:9" x14ac:dyDescent="0.25">
      <c r="A630"/>
      <c r="B630"/>
      <c r="C630"/>
      <c r="D630"/>
      <c r="G630"/>
      <c r="H630" s="40"/>
      <c r="I630" s="41"/>
    </row>
    <row r="631" spans="1:9" x14ac:dyDescent="0.25">
      <c r="A631"/>
      <c r="B631"/>
      <c r="C631"/>
      <c r="D631"/>
      <c r="G631"/>
      <c r="H631" s="40"/>
      <c r="I631" s="41"/>
    </row>
    <row r="632" spans="1:9" x14ac:dyDescent="0.25">
      <c r="A632"/>
      <c r="B632"/>
      <c r="C632"/>
      <c r="D632"/>
      <c r="G632"/>
      <c r="H632" s="40"/>
      <c r="I632" s="41"/>
    </row>
    <row r="633" spans="1:9" x14ac:dyDescent="0.25">
      <c r="A633"/>
      <c r="B633"/>
      <c r="C633"/>
      <c r="D633"/>
      <c r="G633"/>
      <c r="H633" s="40"/>
      <c r="I633" s="41"/>
    </row>
    <row r="634" spans="1:9" x14ac:dyDescent="0.25">
      <c r="A634"/>
      <c r="B634"/>
      <c r="C634"/>
      <c r="D634"/>
      <c r="G634"/>
      <c r="H634" s="40"/>
      <c r="I634" s="41"/>
    </row>
    <row r="635" spans="1:9" x14ac:dyDescent="0.25">
      <c r="A635"/>
      <c r="B635"/>
      <c r="C635"/>
      <c r="D635"/>
      <c r="G635"/>
      <c r="H635" s="40"/>
      <c r="I635" s="41"/>
    </row>
    <row r="636" spans="1:9" x14ac:dyDescent="0.25">
      <c r="A636"/>
      <c r="B636"/>
      <c r="C636"/>
      <c r="D636"/>
      <c r="G636"/>
      <c r="H636" s="40"/>
      <c r="I636" s="41"/>
    </row>
    <row r="637" spans="1:9" x14ac:dyDescent="0.25">
      <c r="A637"/>
      <c r="B637"/>
      <c r="C637"/>
      <c r="D637"/>
      <c r="G637"/>
      <c r="H637" s="40"/>
      <c r="I637" s="41"/>
    </row>
    <row r="638" spans="1:9" x14ac:dyDescent="0.25">
      <c r="A638"/>
      <c r="B638"/>
      <c r="C638"/>
      <c r="D638"/>
      <c r="G638"/>
      <c r="H638" s="40"/>
      <c r="I638" s="41"/>
    </row>
    <row r="639" spans="1:9" x14ac:dyDescent="0.25">
      <c r="A639"/>
      <c r="B639"/>
      <c r="C639"/>
      <c r="D639"/>
      <c r="G639"/>
      <c r="H639" s="40"/>
      <c r="I639" s="41"/>
    </row>
    <row r="640" spans="1:9" x14ac:dyDescent="0.25">
      <c r="A640"/>
      <c r="B640"/>
      <c r="C640"/>
      <c r="D640"/>
      <c r="G640"/>
      <c r="H640" s="40"/>
      <c r="I640" s="41"/>
    </row>
    <row r="641" spans="1:9" x14ac:dyDescent="0.25">
      <c r="A641"/>
      <c r="B641"/>
      <c r="C641"/>
      <c r="D641"/>
      <c r="G641"/>
      <c r="H641" s="40"/>
      <c r="I641" s="41"/>
    </row>
    <row r="642" spans="1:9" x14ac:dyDescent="0.25">
      <c r="A642"/>
      <c r="B642"/>
      <c r="C642"/>
      <c r="D642"/>
      <c r="G642"/>
      <c r="H642" s="40"/>
      <c r="I642" s="41"/>
    </row>
    <row r="643" spans="1:9" x14ac:dyDescent="0.25">
      <c r="A643"/>
      <c r="B643"/>
      <c r="C643"/>
      <c r="D643"/>
      <c r="G643"/>
      <c r="H643" s="40"/>
      <c r="I643" s="41"/>
    </row>
    <row r="644" spans="1:9" x14ac:dyDescent="0.25">
      <c r="A644"/>
      <c r="B644"/>
      <c r="C644"/>
      <c r="D644"/>
      <c r="G644"/>
      <c r="H644" s="40"/>
      <c r="I644" s="41"/>
    </row>
    <row r="645" spans="1:9" x14ac:dyDescent="0.25">
      <c r="A645"/>
      <c r="B645"/>
      <c r="C645"/>
      <c r="D645"/>
      <c r="G645"/>
      <c r="H645" s="40"/>
      <c r="I645" s="41"/>
    </row>
    <row r="646" spans="1:9" x14ac:dyDescent="0.25">
      <c r="A646"/>
      <c r="B646"/>
      <c r="C646"/>
      <c r="D646"/>
      <c r="G646"/>
      <c r="H646" s="40"/>
      <c r="I646" s="41"/>
    </row>
    <row r="647" spans="1:9" x14ac:dyDescent="0.25">
      <c r="A647"/>
      <c r="B647"/>
      <c r="C647"/>
      <c r="D647"/>
      <c r="G647"/>
      <c r="H647" s="40"/>
      <c r="I647" s="41"/>
    </row>
    <row r="648" spans="1:9" x14ac:dyDescent="0.25">
      <c r="A648"/>
      <c r="B648"/>
      <c r="C648"/>
      <c r="D648"/>
      <c r="G648"/>
      <c r="H648" s="40"/>
      <c r="I648" s="41"/>
    </row>
    <row r="649" spans="1:9" x14ac:dyDescent="0.25">
      <c r="A649"/>
      <c r="B649"/>
      <c r="C649"/>
      <c r="D649"/>
      <c r="G649"/>
      <c r="H649" s="40"/>
      <c r="I649" s="41"/>
    </row>
    <row r="650" spans="1:9" x14ac:dyDescent="0.25">
      <c r="A650"/>
      <c r="B650"/>
      <c r="C650"/>
      <c r="D650"/>
      <c r="G650"/>
      <c r="H650" s="40"/>
      <c r="I650" s="41"/>
    </row>
    <row r="651" spans="1:9" x14ac:dyDescent="0.25">
      <c r="A651"/>
      <c r="B651"/>
      <c r="C651"/>
      <c r="D651"/>
      <c r="G651"/>
      <c r="H651" s="40"/>
      <c r="I651" s="41"/>
    </row>
    <row r="652" spans="1:9" x14ac:dyDescent="0.25">
      <c r="A652"/>
      <c r="B652"/>
      <c r="C652"/>
      <c r="D652"/>
      <c r="G652"/>
      <c r="H652" s="40"/>
      <c r="I652" s="41"/>
    </row>
    <row r="653" spans="1:9" x14ac:dyDescent="0.25">
      <c r="A653"/>
      <c r="B653"/>
      <c r="C653"/>
      <c r="D653"/>
      <c r="G653"/>
      <c r="H653" s="40"/>
      <c r="I653" s="41"/>
    </row>
    <row r="654" spans="1:9" x14ac:dyDescent="0.25">
      <c r="A654"/>
      <c r="B654"/>
      <c r="C654"/>
      <c r="D654"/>
      <c r="G654"/>
      <c r="H654" s="40"/>
      <c r="I654" s="41"/>
    </row>
    <row r="655" spans="1:9" x14ac:dyDescent="0.25">
      <c r="A655"/>
      <c r="B655"/>
      <c r="C655"/>
      <c r="D655"/>
      <c r="G655"/>
      <c r="H655" s="40"/>
      <c r="I655" s="41"/>
    </row>
    <row r="656" spans="1:9" x14ac:dyDescent="0.25">
      <c r="A656"/>
      <c r="B656"/>
      <c r="C656"/>
      <c r="D656"/>
      <c r="G656"/>
      <c r="H656" s="40"/>
      <c r="I656" s="41"/>
    </row>
    <row r="657" spans="1:9" x14ac:dyDescent="0.25">
      <c r="A657"/>
      <c r="B657"/>
      <c r="C657"/>
      <c r="D657"/>
      <c r="G657"/>
      <c r="H657" s="40"/>
      <c r="I657" s="41"/>
    </row>
    <row r="658" spans="1:9" x14ac:dyDescent="0.25">
      <c r="A658"/>
      <c r="B658"/>
      <c r="C658"/>
      <c r="D658"/>
      <c r="G658"/>
      <c r="H658" s="40"/>
      <c r="I658" s="41"/>
    </row>
    <row r="659" spans="1:9" x14ac:dyDescent="0.25">
      <c r="A659"/>
      <c r="B659"/>
      <c r="C659"/>
      <c r="D659"/>
      <c r="G659"/>
      <c r="H659" s="40"/>
      <c r="I659" s="41"/>
    </row>
    <row r="660" spans="1:9" x14ac:dyDescent="0.25">
      <c r="A660"/>
      <c r="B660"/>
      <c r="C660"/>
      <c r="D660"/>
      <c r="G660"/>
      <c r="H660" s="40"/>
      <c r="I660" s="41"/>
    </row>
    <row r="661" spans="1:9" x14ac:dyDescent="0.25">
      <c r="A661"/>
      <c r="B661"/>
      <c r="C661"/>
      <c r="D661"/>
      <c r="G661"/>
      <c r="H661" s="40"/>
      <c r="I661" s="41"/>
    </row>
    <row r="662" spans="1:9" x14ac:dyDescent="0.25">
      <c r="A662"/>
      <c r="B662"/>
      <c r="C662"/>
      <c r="D662"/>
      <c r="G662"/>
      <c r="H662" s="40"/>
      <c r="I662" s="41"/>
    </row>
    <row r="663" spans="1:9" x14ac:dyDescent="0.25">
      <c r="A663"/>
      <c r="B663"/>
      <c r="C663"/>
      <c r="D663"/>
      <c r="G663"/>
      <c r="H663" s="40"/>
      <c r="I663" s="41"/>
    </row>
    <row r="664" spans="1:9" x14ac:dyDescent="0.25">
      <c r="A664"/>
      <c r="B664"/>
      <c r="C664"/>
      <c r="D664"/>
      <c r="G664"/>
      <c r="H664" s="40"/>
      <c r="I664" s="41"/>
    </row>
    <row r="665" spans="1:9" x14ac:dyDescent="0.25">
      <c r="A665"/>
      <c r="B665"/>
      <c r="C665"/>
      <c r="D665"/>
      <c r="G665"/>
      <c r="H665" s="40"/>
      <c r="I665" s="41"/>
    </row>
    <row r="666" spans="1:9" x14ac:dyDescent="0.25">
      <c r="A666"/>
      <c r="B666"/>
      <c r="C666"/>
      <c r="D666"/>
      <c r="G666"/>
      <c r="H666" s="40"/>
      <c r="I666" s="41"/>
    </row>
    <row r="667" spans="1:9" x14ac:dyDescent="0.25">
      <c r="A667"/>
      <c r="B667"/>
      <c r="C667"/>
      <c r="D667"/>
      <c r="G667"/>
      <c r="H667" s="40"/>
      <c r="I667" s="41"/>
    </row>
    <row r="668" spans="1:9" x14ac:dyDescent="0.25">
      <c r="A668"/>
      <c r="B668"/>
      <c r="C668"/>
      <c r="D668"/>
      <c r="G668"/>
      <c r="H668" s="40"/>
      <c r="I668" s="41"/>
    </row>
    <row r="669" spans="1:9" x14ac:dyDescent="0.25">
      <c r="A669"/>
      <c r="B669"/>
      <c r="C669"/>
      <c r="D669"/>
      <c r="G669"/>
      <c r="H669" s="40"/>
      <c r="I669" s="41"/>
    </row>
    <row r="670" spans="1:9" x14ac:dyDescent="0.25">
      <c r="A670"/>
      <c r="B670"/>
      <c r="C670"/>
      <c r="D670"/>
      <c r="G670"/>
      <c r="H670" s="40"/>
      <c r="I670" s="41"/>
    </row>
    <row r="671" spans="1:9" x14ac:dyDescent="0.25">
      <c r="A671"/>
      <c r="B671"/>
      <c r="C671"/>
      <c r="D671"/>
      <c r="G671"/>
      <c r="H671" s="40"/>
      <c r="I671" s="41"/>
    </row>
    <row r="672" spans="1:9" x14ac:dyDescent="0.25">
      <c r="A672"/>
      <c r="B672"/>
      <c r="C672"/>
      <c r="D672"/>
      <c r="G672"/>
      <c r="H672" s="40"/>
      <c r="I672" s="41"/>
    </row>
    <row r="673" spans="1:9" x14ac:dyDescent="0.25">
      <c r="A673"/>
      <c r="B673"/>
      <c r="C673"/>
      <c r="D673"/>
      <c r="G673"/>
      <c r="H673" s="40"/>
      <c r="I673" s="41"/>
    </row>
    <row r="674" spans="1:9" x14ac:dyDescent="0.25">
      <c r="A674"/>
      <c r="B674"/>
      <c r="C674"/>
      <c r="D674"/>
      <c r="G674"/>
      <c r="H674" s="40"/>
      <c r="I674" s="41"/>
    </row>
    <row r="675" spans="1:9" x14ac:dyDescent="0.25">
      <c r="A675"/>
      <c r="B675"/>
      <c r="C675"/>
      <c r="D675"/>
      <c r="G675"/>
      <c r="H675" s="40"/>
      <c r="I675" s="41"/>
    </row>
    <row r="676" spans="1:9" x14ac:dyDescent="0.25">
      <c r="A676"/>
      <c r="B676"/>
      <c r="C676"/>
      <c r="D676"/>
      <c r="G676"/>
      <c r="H676" s="40"/>
      <c r="I676" s="41"/>
    </row>
    <row r="677" spans="1:9" x14ac:dyDescent="0.25">
      <c r="A677"/>
      <c r="B677"/>
      <c r="C677"/>
      <c r="D677"/>
      <c r="G677"/>
      <c r="H677" s="40"/>
      <c r="I677" s="41"/>
    </row>
    <row r="678" spans="1:9" x14ac:dyDescent="0.25">
      <c r="A678"/>
      <c r="B678"/>
      <c r="C678"/>
      <c r="D678"/>
      <c r="G678"/>
      <c r="H678" s="40"/>
      <c r="I678" s="41"/>
    </row>
    <row r="679" spans="1:9" x14ac:dyDescent="0.25">
      <c r="A679"/>
      <c r="B679"/>
      <c r="C679"/>
      <c r="D679"/>
      <c r="G679"/>
      <c r="H679" s="40"/>
      <c r="I679" s="41"/>
    </row>
    <row r="680" spans="1:9" x14ac:dyDescent="0.25">
      <c r="A680"/>
      <c r="B680"/>
      <c r="C680"/>
      <c r="D680"/>
      <c r="G680"/>
      <c r="H680" s="40"/>
      <c r="I680" s="41"/>
    </row>
    <row r="681" spans="1:9" x14ac:dyDescent="0.25">
      <c r="A681"/>
      <c r="B681"/>
      <c r="C681"/>
      <c r="D681"/>
      <c r="G681"/>
      <c r="H681" s="40"/>
      <c r="I681" s="41"/>
    </row>
    <row r="682" spans="1:9" x14ac:dyDescent="0.25">
      <c r="A682"/>
      <c r="B682"/>
      <c r="C682"/>
      <c r="D682"/>
      <c r="G682"/>
      <c r="H682" s="40"/>
      <c r="I682" s="41"/>
    </row>
    <row r="683" spans="1:9" x14ac:dyDescent="0.25">
      <c r="A683"/>
      <c r="B683"/>
      <c r="C683"/>
      <c r="D683"/>
      <c r="G683"/>
      <c r="H683" s="40"/>
      <c r="I683" s="41"/>
    </row>
    <row r="684" spans="1:9" x14ac:dyDescent="0.25">
      <c r="A684"/>
      <c r="B684"/>
      <c r="C684"/>
      <c r="D684"/>
      <c r="G684"/>
      <c r="H684" s="40"/>
      <c r="I684" s="41"/>
    </row>
    <row r="685" spans="1:9" x14ac:dyDescent="0.25">
      <c r="A685"/>
      <c r="B685"/>
      <c r="C685"/>
      <c r="D685"/>
      <c r="G685"/>
      <c r="H685" s="40"/>
      <c r="I685" s="41"/>
    </row>
    <row r="686" spans="1:9" x14ac:dyDescent="0.25">
      <c r="A686"/>
      <c r="B686"/>
      <c r="C686"/>
      <c r="D686"/>
      <c r="G686"/>
      <c r="H686" s="40"/>
      <c r="I686" s="41"/>
    </row>
    <row r="687" spans="1:9" x14ac:dyDescent="0.25">
      <c r="A687"/>
      <c r="B687"/>
      <c r="C687"/>
      <c r="D687"/>
      <c r="G687"/>
      <c r="H687" s="40"/>
      <c r="I687" s="41"/>
    </row>
    <row r="688" spans="1:9" x14ac:dyDescent="0.25">
      <c r="A688"/>
      <c r="B688"/>
      <c r="C688"/>
      <c r="D688"/>
      <c r="G688"/>
      <c r="H688" s="40"/>
      <c r="I688" s="41"/>
    </row>
    <row r="689" spans="1:9" x14ac:dyDescent="0.25">
      <c r="A689"/>
      <c r="B689"/>
      <c r="C689"/>
      <c r="D689"/>
      <c r="G689"/>
      <c r="H689" s="40"/>
      <c r="I689" s="41"/>
    </row>
    <row r="690" spans="1:9" x14ac:dyDescent="0.25">
      <c r="A690"/>
      <c r="B690"/>
      <c r="C690"/>
      <c r="D690"/>
      <c r="G690"/>
      <c r="H690" s="40"/>
      <c r="I690" s="41"/>
    </row>
    <row r="691" spans="1:9" x14ac:dyDescent="0.25">
      <c r="A691"/>
      <c r="B691"/>
      <c r="C691"/>
      <c r="D691"/>
      <c r="G691"/>
      <c r="H691" s="40"/>
      <c r="I691" s="41"/>
    </row>
    <row r="692" spans="1:9" x14ac:dyDescent="0.25">
      <c r="A692"/>
      <c r="B692"/>
      <c r="C692"/>
      <c r="D692"/>
      <c r="G692"/>
      <c r="H692" s="40"/>
      <c r="I692" s="41"/>
    </row>
    <row r="693" spans="1:9" x14ac:dyDescent="0.25">
      <c r="A693"/>
      <c r="B693"/>
      <c r="C693"/>
      <c r="D693"/>
      <c r="G693"/>
      <c r="H693" s="40"/>
      <c r="I693" s="41"/>
    </row>
    <row r="694" spans="1:9" x14ac:dyDescent="0.25">
      <c r="A694"/>
      <c r="B694"/>
      <c r="C694"/>
      <c r="D694"/>
      <c r="G694"/>
      <c r="H694" s="40"/>
      <c r="I694" s="41"/>
    </row>
    <row r="695" spans="1:9" x14ac:dyDescent="0.25">
      <c r="A695"/>
      <c r="B695"/>
      <c r="C695"/>
      <c r="D695"/>
      <c r="G695"/>
      <c r="H695" s="40"/>
      <c r="I695" s="41"/>
    </row>
    <row r="696" spans="1:9" x14ac:dyDescent="0.25">
      <c r="A696"/>
      <c r="B696"/>
      <c r="C696"/>
      <c r="D696"/>
      <c r="G696"/>
      <c r="H696" s="40"/>
      <c r="I696" s="41"/>
    </row>
    <row r="697" spans="1:9" x14ac:dyDescent="0.25">
      <c r="A697"/>
      <c r="B697"/>
      <c r="C697"/>
      <c r="D697"/>
      <c r="G697"/>
      <c r="H697" s="40"/>
      <c r="I697" s="41"/>
    </row>
    <row r="698" spans="1:9" x14ac:dyDescent="0.25">
      <c r="A698"/>
      <c r="B698"/>
      <c r="C698"/>
      <c r="D698"/>
      <c r="G698"/>
      <c r="H698" s="40"/>
      <c r="I698" s="41"/>
    </row>
    <row r="699" spans="1:9" x14ac:dyDescent="0.25">
      <c r="A699"/>
      <c r="B699"/>
      <c r="C699"/>
      <c r="D699"/>
      <c r="G699"/>
      <c r="H699" s="40"/>
      <c r="I699" s="41"/>
    </row>
    <row r="700" spans="1:9" x14ac:dyDescent="0.25">
      <c r="A700"/>
      <c r="B700"/>
      <c r="C700"/>
      <c r="D700"/>
      <c r="G700"/>
      <c r="H700" s="40"/>
      <c r="I700" s="41"/>
    </row>
    <row r="701" spans="1:9" x14ac:dyDescent="0.25">
      <c r="A701"/>
      <c r="B701"/>
      <c r="C701"/>
      <c r="D701"/>
      <c r="G701"/>
      <c r="H701" s="40"/>
      <c r="I701" s="41"/>
    </row>
    <row r="702" spans="1:9" x14ac:dyDescent="0.25">
      <c r="A702"/>
      <c r="B702"/>
      <c r="C702"/>
      <c r="D702"/>
      <c r="G702"/>
      <c r="H702" s="40"/>
      <c r="I702" s="41"/>
    </row>
    <row r="703" spans="1:9" x14ac:dyDescent="0.25">
      <c r="A703"/>
      <c r="B703"/>
      <c r="C703"/>
      <c r="D703"/>
      <c r="G703"/>
      <c r="H703" s="40"/>
      <c r="I703" s="41"/>
    </row>
    <row r="704" spans="1:9" x14ac:dyDescent="0.25">
      <c r="A704"/>
      <c r="B704"/>
      <c r="C704"/>
      <c r="D704"/>
      <c r="G704"/>
      <c r="H704" s="40"/>
      <c r="I704" s="41"/>
    </row>
    <row r="705" spans="1:9" x14ac:dyDescent="0.25">
      <c r="A705"/>
      <c r="B705"/>
      <c r="C705"/>
      <c r="D705"/>
      <c r="G705"/>
      <c r="H705" s="40"/>
      <c r="I705" s="41"/>
    </row>
    <row r="706" spans="1:9" x14ac:dyDescent="0.25">
      <c r="A706"/>
      <c r="B706"/>
      <c r="C706"/>
      <c r="D706"/>
      <c r="G706"/>
      <c r="H706" s="40"/>
      <c r="I706" s="41"/>
    </row>
    <row r="707" spans="1:9" x14ac:dyDescent="0.25">
      <c r="A707"/>
      <c r="B707"/>
      <c r="C707"/>
      <c r="D707"/>
      <c r="G707"/>
      <c r="H707" s="40"/>
      <c r="I707" s="41"/>
    </row>
    <row r="708" spans="1:9" x14ac:dyDescent="0.25">
      <c r="A708"/>
      <c r="B708"/>
      <c r="C708"/>
      <c r="D708"/>
      <c r="G708"/>
      <c r="H708" s="40"/>
      <c r="I708" s="41"/>
    </row>
    <row r="709" spans="1:9" x14ac:dyDescent="0.25">
      <c r="A709"/>
      <c r="B709"/>
      <c r="C709"/>
      <c r="D709"/>
      <c r="G709"/>
      <c r="H709" s="40"/>
      <c r="I709" s="41"/>
    </row>
    <row r="710" spans="1:9" x14ac:dyDescent="0.25">
      <c r="A710"/>
      <c r="B710"/>
      <c r="C710"/>
      <c r="D710"/>
      <c r="G710"/>
      <c r="H710" s="40"/>
      <c r="I710" s="41"/>
    </row>
    <row r="711" spans="1:9" x14ac:dyDescent="0.25">
      <c r="A711"/>
      <c r="B711"/>
      <c r="C711"/>
      <c r="D711"/>
      <c r="G711"/>
      <c r="H711" s="40"/>
      <c r="I711" s="41"/>
    </row>
    <row r="712" spans="1:9" x14ac:dyDescent="0.25">
      <c r="A712"/>
      <c r="B712"/>
      <c r="C712"/>
      <c r="D712"/>
      <c r="G712"/>
      <c r="H712" s="40"/>
      <c r="I712" s="41"/>
    </row>
    <row r="713" spans="1:9" x14ac:dyDescent="0.25">
      <c r="A713"/>
      <c r="B713"/>
      <c r="C713"/>
      <c r="D713"/>
      <c r="G713"/>
      <c r="H713" s="40"/>
      <c r="I713" s="41"/>
    </row>
    <row r="714" spans="1:9" x14ac:dyDescent="0.25">
      <c r="A714"/>
      <c r="B714"/>
      <c r="C714"/>
      <c r="D714"/>
      <c r="G714"/>
      <c r="H714" s="40"/>
      <c r="I714" s="41"/>
    </row>
    <row r="715" spans="1:9" x14ac:dyDescent="0.25">
      <c r="A715"/>
      <c r="B715"/>
      <c r="C715"/>
      <c r="D715"/>
      <c r="G715"/>
      <c r="H715" s="40"/>
      <c r="I715" s="41"/>
    </row>
    <row r="716" spans="1:9" x14ac:dyDescent="0.25">
      <c r="A716"/>
      <c r="B716"/>
      <c r="C716"/>
      <c r="D716"/>
      <c r="G716"/>
      <c r="H716" s="40"/>
      <c r="I716" s="41"/>
    </row>
    <row r="717" spans="1:9" x14ac:dyDescent="0.25">
      <c r="A717"/>
      <c r="B717"/>
      <c r="C717"/>
      <c r="D717"/>
      <c r="G717"/>
      <c r="H717" s="40"/>
      <c r="I717" s="41"/>
    </row>
    <row r="718" spans="1:9" x14ac:dyDescent="0.25">
      <c r="A718"/>
      <c r="B718"/>
      <c r="C718"/>
      <c r="D718"/>
      <c r="G718"/>
      <c r="H718" s="40"/>
      <c r="I718" s="41"/>
    </row>
    <row r="719" spans="1:9" x14ac:dyDescent="0.25">
      <c r="A719"/>
      <c r="B719"/>
      <c r="C719"/>
      <c r="D719"/>
      <c r="G719"/>
      <c r="H719" s="40"/>
      <c r="I719" s="41"/>
    </row>
    <row r="720" spans="1:9" x14ac:dyDescent="0.25">
      <c r="A720"/>
      <c r="B720"/>
      <c r="C720"/>
      <c r="D720"/>
      <c r="G720"/>
      <c r="H720" s="40"/>
      <c r="I720" s="41"/>
    </row>
    <row r="721" spans="1:9" x14ac:dyDescent="0.25">
      <c r="A721"/>
      <c r="B721"/>
      <c r="C721"/>
      <c r="D721"/>
      <c r="G721"/>
      <c r="H721" s="40"/>
      <c r="I721" s="41"/>
    </row>
    <row r="722" spans="1:9" x14ac:dyDescent="0.25">
      <c r="A722"/>
      <c r="B722"/>
      <c r="C722"/>
      <c r="D722"/>
      <c r="G722"/>
      <c r="H722" s="40"/>
      <c r="I722" s="41"/>
    </row>
    <row r="723" spans="1:9" x14ac:dyDescent="0.25">
      <c r="A723"/>
      <c r="B723"/>
      <c r="C723"/>
      <c r="D723"/>
      <c r="G723"/>
      <c r="H723" s="40"/>
      <c r="I723" s="41"/>
    </row>
    <row r="724" spans="1:9" x14ac:dyDescent="0.25">
      <c r="A724"/>
      <c r="B724"/>
      <c r="C724"/>
      <c r="D724"/>
      <c r="G724"/>
      <c r="H724" s="40"/>
      <c r="I724" s="41"/>
    </row>
    <row r="725" spans="1:9" x14ac:dyDescent="0.25">
      <c r="A725"/>
      <c r="B725"/>
      <c r="C725"/>
      <c r="D725"/>
      <c r="G725"/>
      <c r="H725" s="40"/>
      <c r="I725" s="41"/>
    </row>
    <row r="726" spans="1:9" x14ac:dyDescent="0.25">
      <c r="A726"/>
      <c r="B726"/>
      <c r="C726"/>
      <c r="D726"/>
      <c r="G726"/>
      <c r="H726" s="40"/>
      <c r="I726" s="41"/>
    </row>
    <row r="727" spans="1:9" x14ac:dyDescent="0.25">
      <c r="A727"/>
      <c r="B727"/>
      <c r="C727"/>
      <c r="D727"/>
      <c r="G727"/>
      <c r="H727" s="40"/>
      <c r="I727" s="41"/>
    </row>
    <row r="728" spans="1:9" x14ac:dyDescent="0.25">
      <c r="A728"/>
      <c r="B728"/>
      <c r="C728"/>
      <c r="D728"/>
      <c r="G728"/>
      <c r="H728" s="40"/>
      <c r="I728" s="41"/>
    </row>
    <row r="729" spans="1:9" x14ac:dyDescent="0.25">
      <c r="A729"/>
      <c r="B729"/>
      <c r="C729"/>
      <c r="D729"/>
      <c r="G729"/>
      <c r="H729" s="40"/>
      <c r="I729" s="41"/>
    </row>
    <row r="730" spans="1:9" x14ac:dyDescent="0.25">
      <c r="A730"/>
      <c r="B730"/>
      <c r="C730"/>
      <c r="D730"/>
      <c r="G730"/>
      <c r="H730" s="40"/>
      <c r="I730" s="41"/>
    </row>
    <row r="731" spans="1:9" x14ac:dyDescent="0.25">
      <c r="A731"/>
      <c r="B731"/>
      <c r="C731"/>
      <c r="D731"/>
      <c r="G731"/>
      <c r="H731" s="40"/>
      <c r="I731" s="41"/>
    </row>
    <row r="732" spans="1:9" x14ac:dyDescent="0.25">
      <c r="A732"/>
      <c r="B732"/>
      <c r="C732"/>
      <c r="D732"/>
      <c r="G732"/>
      <c r="H732" s="40"/>
      <c r="I732" s="41"/>
    </row>
    <row r="733" spans="1:9" x14ac:dyDescent="0.25">
      <c r="A733"/>
      <c r="B733"/>
      <c r="C733"/>
      <c r="D733"/>
      <c r="G733"/>
      <c r="H733" s="40"/>
      <c r="I733" s="41"/>
    </row>
    <row r="734" spans="1:9" x14ac:dyDescent="0.25">
      <c r="A734"/>
      <c r="B734"/>
      <c r="C734"/>
      <c r="D734"/>
      <c r="G734"/>
      <c r="H734" s="40"/>
      <c r="I734" s="41"/>
    </row>
    <row r="735" spans="1:9" x14ac:dyDescent="0.25">
      <c r="A735"/>
      <c r="B735"/>
      <c r="C735"/>
      <c r="D735"/>
      <c r="G735"/>
      <c r="H735" s="40"/>
      <c r="I735" s="41"/>
    </row>
    <row r="736" spans="1:9" x14ac:dyDescent="0.25">
      <c r="A736"/>
      <c r="B736"/>
      <c r="C736"/>
      <c r="D736"/>
      <c r="G736"/>
      <c r="H736" s="40"/>
      <c r="I736" s="41"/>
    </row>
    <row r="737" spans="1:9" x14ac:dyDescent="0.25">
      <c r="A737"/>
      <c r="B737"/>
      <c r="C737"/>
      <c r="D737"/>
      <c r="G737"/>
      <c r="H737" s="40"/>
      <c r="I737" s="41"/>
    </row>
    <row r="738" spans="1:9" x14ac:dyDescent="0.25">
      <c r="A738"/>
      <c r="B738"/>
      <c r="C738"/>
      <c r="D738"/>
      <c r="G738"/>
      <c r="H738" s="40"/>
      <c r="I738" s="41"/>
    </row>
    <row r="739" spans="1:9" x14ac:dyDescent="0.25">
      <c r="A739"/>
      <c r="B739"/>
      <c r="C739"/>
      <c r="D739"/>
      <c r="G739"/>
      <c r="H739" s="40"/>
      <c r="I739" s="41"/>
    </row>
    <row r="740" spans="1:9" x14ac:dyDescent="0.25">
      <c r="A740"/>
      <c r="B740"/>
      <c r="C740"/>
      <c r="D740"/>
      <c r="G740"/>
      <c r="H740" s="40"/>
      <c r="I740" s="41"/>
    </row>
    <row r="741" spans="1:9" x14ac:dyDescent="0.25">
      <c r="A741"/>
      <c r="B741"/>
      <c r="C741"/>
      <c r="D741"/>
      <c r="G741"/>
      <c r="H741" s="40"/>
      <c r="I741" s="41"/>
    </row>
    <row r="742" spans="1:9" x14ac:dyDescent="0.25">
      <c r="A742"/>
      <c r="B742"/>
      <c r="C742"/>
      <c r="D742"/>
      <c r="G742"/>
      <c r="H742" s="40"/>
      <c r="I742" s="41"/>
    </row>
    <row r="743" spans="1:9" x14ac:dyDescent="0.25">
      <c r="A743"/>
      <c r="B743"/>
      <c r="C743"/>
      <c r="D743"/>
      <c r="G743"/>
      <c r="H743" s="40"/>
      <c r="I743" s="41"/>
    </row>
    <row r="744" spans="1:9" x14ac:dyDescent="0.25">
      <c r="A744"/>
      <c r="B744"/>
      <c r="C744"/>
      <c r="D744"/>
      <c r="G744"/>
      <c r="H744" s="40"/>
      <c r="I744" s="41"/>
    </row>
    <row r="745" spans="1:9" x14ac:dyDescent="0.25">
      <c r="A745"/>
      <c r="B745"/>
      <c r="C745"/>
      <c r="D745"/>
      <c r="G745"/>
      <c r="H745" s="40"/>
      <c r="I745" s="41"/>
    </row>
    <row r="746" spans="1:9" x14ac:dyDescent="0.25">
      <c r="A746"/>
      <c r="B746"/>
      <c r="C746"/>
      <c r="D746"/>
      <c r="G746"/>
      <c r="H746" s="40"/>
      <c r="I746" s="41"/>
    </row>
    <row r="747" spans="1:9" x14ac:dyDescent="0.25">
      <c r="A747"/>
      <c r="B747"/>
      <c r="C747"/>
      <c r="D747"/>
      <c r="G747"/>
      <c r="H747" s="40"/>
      <c r="I747" s="41"/>
    </row>
    <row r="748" spans="1:9" x14ac:dyDescent="0.25">
      <c r="A748"/>
      <c r="B748"/>
      <c r="C748"/>
      <c r="D748"/>
      <c r="G748"/>
      <c r="H748" s="40"/>
      <c r="I748" s="41"/>
    </row>
    <row r="749" spans="1:9" x14ac:dyDescent="0.25">
      <c r="A749"/>
      <c r="B749"/>
      <c r="C749"/>
      <c r="D749"/>
      <c r="G749"/>
      <c r="H749" s="40"/>
      <c r="I749" s="41"/>
    </row>
    <row r="750" spans="1:9" x14ac:dyDescent="0.25">
      <c r="A750"/>
      <c r="B750"/>
      <c r="C750"/>
      <c r="D750"/>
      <c r="G750"/>
      <c r="H750" s="40"/>
      <c r="I750" s="41"/>
    </row>
    <row r="751" spans="1:9" x14ac:dyDescent="0.25">
      <c r="A751"/>
      <c r="B751"/>
      <c r="C751"/>
      <c r="D751"/>
      <c r="G751"/>
      <c r="H751" s="40"/>
      <c r="I751" s="41"/>
    </row>
    <row r="752" spans="1:9" x14ac:dyDescent="0.25">
      <c r="A752"/>
      <c r="B752"/>
      <c r="C752"/>
      <c r="D752"/>
      <c r="G752"/>
      <c r="H752" s="40"/>
      <c r="I752" s="41"/>
    </row>
    <row r="753" spans="1:9" x14ac:dyDescent="0.25">
      <c r="A753"/>
      <c r="B753"/>
      <c r="C753"/>
      <c r="D753"/>
      <c r="G753"/>
      <c r="H753" s="40"/>
      <c r="I753" s="41"/>
    </row>
    <row r="754" spans="1:9" x14ac:dyDescent="0.25">
      <c r="A754"/>
      <c r="B754"/>
      <c r="C754"/>
      <c r="D754"/>
      <c r="G754"/>
      <c r="H754" s="40"/>
      <c r="I754" s="41"/>
    </row>
    <row r="755" spans="1:9" x14ac:dyDescent="0.25">
      <c r="A755"/>
      <c r="B755"/>
      <c r="C755"/>
      <c r="D755"/>
      <c r="G755"/>
      <c r="H755" s="40"/>
      <c r="I755" s="41"/>
    </row>
    <row r="756" spans="1:9" x14ac:dyDescent="0.25">
      <c r="A756"/>
      <c r="B756"/>
      <c r="C756"/>
      <c r="D756"/>
      <c r="G756"/>
      <c r="H756" s="40"/>
      <c r="I756" s="41"/>
    </row>
    <row r="757" spans="1:9" x14ac:dyDescent="0.25">
      <c r="A757"/>
      <c r="B757"/>
      <c r="C757"/>
      <c r="D757"/>
      <c r="G757"/>
      <c r="H757" s="40"/>
      <c r="I757" s="41"/>
    </row>
    <row r="758" spans="1:9" x14ac:dyDescent="0.25">
      <c r="A758"/>
      <c r="B758"/>
      <c r="C758"/>
      <c r="D758"/>
      <c r="G758"/>
      <c r="H758" s="40"/>
      <c r="I758" s="41"/>
    </row>
    <row r="759" spans="1:9" x14ac:dyDescent="0.25">
      <c r="A759"/>
      <c r="B759"/>
      <c r="C759"/>
      <c r="D759"/>
      <c r="G759"/>
      <c r="H759" s="40"/>
      <c r="I759" s="41"/>
    </row>
    <row r="760" spans="1:9" x14ac:dyDescent="0.25">
      <c r="A760"/>
      <c r="B760"/>
      <c r="C760"/>
      <c r="D760"/>
      <c r="G760"/>
      <c r="H760" s="40"/>
      <c r="I760" s="41"/>
    </row>
    <row r="761" spans="1:9" x14ac:dyDescent="0.25">
      <c r="A761"/>
      <c r="B761"/>
      <c r="C761"/>
      <c r="D761"/>
      <c r="G761"/>
      <c r="H761" s="40"/>
      <c r="I761" s="41"/>
    </row>
    <row r="762" spans="1:9" x14ac:dyDescent="0.25">
      <c r="A762"/>
      <c r="B762"/>
      <c r="C762"/>
      <c r="D762"/>
      <c r="G762"/>
      <c r="H762" s="40"/>
      <c r="I762" s="41"/>
    </row>
    <row r="763" spans="1:9" x14ac:dyDescent="0.25">
      <c r="A763"/>
      <c r="B763"/>
      <c r="C763"/>
      <c r="D763"/>
      <c r="G763"/>
      <c r="H763" s="40"/>
      <c r="I763" s="41"/>
    </row>
    <row r="764" spans="1:9" x14ac:dyDescent="0.25">
      <c r="A764"/>
      <c r="B764"/>
      <c r="C764"/>
      <c r="D764"/>
      <c r="G764"/>
      <c r="H764" s="40"/>
      <c r="I764" s="41"/>
    </row>
    <row r="765" spans="1:9" x14ac:dyDescent="0.25">
      <c r="A765"/>
      <c r="B765"/>
      <c r="C765"/>
      <c r="D765"/>
      <c r="G765"/>
      <c r="H765" s="40"/>
      <c r="I765" s="41"/>
    </row>
    <row r="766" spans="1:9" x14ac:dyDescent="0.25">
      <c r="A766"/>
      <c r="B766"/>
      <c r="C766"/>
      <c r="D766"/>
      <c r="G766"/>
      <c r="H766" s="40"/>
      <c r="I766" s="41"/>
    </row>
    <row r="767" spans="1:9" x14ac:dyDescent="0.25">
      <c r="A767"/>
      <c r="B767"/>
      <c r="C767"/>
      <c r="D767"/>
      <c r="G767"/>
      <c r="H767" s="40"/>
      <c r="I767" s="41"/>
    </row>
    <row r="768" spans="1:9" x14ac:dyDescent="0.25">
      <c r="A768"/>
      <c r="B768"/>
      <c r="C768"/>
      <c r="D768"/>
      <c r="G768"/>
      <c r="H768" s="40"/>
      <c r="I768" s="41"/>
    </row>
    <row r="769" spans="1:9" x14ac:dyDescent="0.25">
      <c r="A769"/>
      <c r="B769"/>
      <c r="C769"/>
      <c r="D769"/>
      <c r="G769"/>
      <c r="H769" s="40"/>
      <c r="I769" s="41"/>
    </row>
    <row r="770" spans="1:9" x14ac:dyDescent="0.25">
      <c r="A770"/>
      <c r="B770"/>
      <c r="C770"/>
      <c r="D770"/>
      <c r="G770"/>
      <c r="H770" s="40"/>
      <c r="I770" s="41"/>
    </row>
    <row r="771" spans="1:9" x14ac:dyDescent="0.25">
      <c r="A771"/>
      <c r="B771"/>
      <c r="C771"/>
      <c r="D771"/>
      <c r="G771"/>
      <c r="H771" s="40"/>
      <c r="I771" s="41"/>
    </row>
    <row r="772" spans="1:9" x14ac:dyDescent="0.25">
      <c r="A772"/>
      <c r="B772"/>
      <c r="C772"/>
      <c r="D772"/>
      <c r="G772"/>
      <c r="H772" s="40"/>
      <c r="I772" s="41"/>
    </row>
    <row r="773" spans="1:9" x14ac:dyDescent="0.25">
      <c r="A773"/>
      <c r="B773"/>
      <c r="C773"/>
      <c r="D773"/>
      <c r="G773"/>
      <c r="H773" s="40"/>
      <c r="I773" s="41"/>
    </row>
    <row r="774" spans="1:9" x14ac:dyDescent="0.25">
      <c r="A774"/>
      <c r="B774"/>
      <c r="C774"/>
      <c r="D774"/>
      <c r="G774"/>
      <c r="H774" s="40"/>
      <c r="I774" s="41"/>
    </row>
    <row r="775" spans="1:9" x14ac:dyDescent="0.25">
      <c r="A775"/>
      <c r="B775"/>
      <c r="C775"/>
      <c r="D775"/>
      <c r="G775"/>
      <c r="H775" s="40"/>
      <c r="I775" s="41"/>
    </row>
    <row r="776" spans="1:9" x14ac:dyDescent="0.25">
      <c r="A776"/>
      <c r="B776"/>
      <c r="C776"/>
      <c r="D776"/>
      <c r="G776"/>
      <c r="H776" s="40"/>
      <c r="I776" s="41"/>
    </row>
    <row r="777" spans="1:9" x14ac:dyDescent="0.25">
      <c r="A777"/>
      <c r="B777"/>
      <c r="C777"/>
      <c r="D777"/>
      <c r="G777"/>
      <c r="H777" s="40"/>
      <c r="I777" s="41"/>
    </row>
    <row r="778" spans="1:9" x14ac:dyDescent="0.25">
      <c r="A778"/>
      <c r="B778"/>
      <c r="C778"/>
      <c r="D778"/>
      <c r="G778"/>
      <c r="H778" s="40"/>
      <c r="I778" s="41"/>
    </row>
    <row r="779" spans="1:9" x14ac:dyDescent="0.25">
      <c r="A779"/>
      <c r="B779"/>
      <c r="C779"/>
      <c r="D779"/>
      <c r="G779"/>
      <c r="H779" s="40"/>
      <c r="I779" s="41"/>
    </row>
    <row r="780" spans="1:9" x14ac:dyDescent="0.25">
      <c r="A780"/>
      <c r="B780"/>
      <c r="C780"/>
      <c r="D780"/>
      <c r="G780"/>
      <c r="H780" s="40"/>
      <c r="I780" s="41"/>
    </row>
    <row r="781" spans="1:9" x14ac:dyDescent="0.25">
      <c r="A781"/>
      <c r="B781"/>
      <c r="C781"/>
      <c r="D781"/>
      <c r="G781"/>
      <c r="H781" s="40"/>
      <c r="I781" s="41"/>
    </row>
    <row r="782" spans="1:9" x14ac:dyDescent="0.25">
      <c r="A782"/>
      <c r="B782"/>
      <c r="C782"/>
      <c r="D782"/>
      <c r="G782"/>
      <c r="H782" s="40"/>
      <c r="I782" s="41"/>
    </row>
    <row r="783" spans="1:9" x14ac:dyDescent="0.25">
      <c r="A783"/>
      <c r="B783"/>
      <c r="C783"/>
      <c r="D783"/>
      <c r="G783"/>
      <c r="H783" s="40"/>
      <c r="I783" s="41"/>
    </row>
    <row r="784" spans="1:9" x14ac:dyDescent="0.25">
      <c r="A784"/>
      <c r="B784"/>
      <c r="C784"/>
      <c r="D784"/>
      <c r="G784"/>
      <c r="H784" s="40"/>
      <c r="I784" s="41"/>
    </row>
    <row r="785" spans="1:9" x14ac:dyDescent="0.25">
      <c r="A785"/>
      <c r="B785"/>
      <c r="C785"/>
      <c r="D785"/>
      <c r="G785"/>
      <c r="H785" s="40"/>
      <c r="I785" s="41"/>
    </row>
    <row r="786" spans="1:9" x14ac:dyDescent="0.25">
      <c r="A786"/>
      <c r="B786"/>
      <c r="C786"/>
      <c r="D786"/>
      <c r="G786"/>
      <c r="H786" s="40"/>
      <c r="I786" s="41"/>
    </row>
    <row r="787" spans="1:9" x14ac:dyDescent="0.25">
      <c r="A787"/>
      <c r="B787"/>
      <c r="C787"/>
      <c r="D787"/>
      <c r="G787"/>
      <c r="H787" s="40"/>
      <c r="I787" s="41"/>
    </row>
    <row r="788" spans="1:9" x14ac:dyDescent="0.25">
      <c r="A788"/>
      <c r="B788"/>
      <c r="C788"/>
      <c r="D788"/>
      <c r="G788"/>
      <c r="H788" s="40"/>
      <c r="I788" s="41"/>
    </row>
    <row r="789" spans="1:9" x14ac:dyDescent="0.25">
      <c r="A789"/>
      <c r="B789"/>
      <c r="C789"/>
      <c r="D789"/>
      <c r="G789"/>
      <c r="H789" s="40"/>
      <c r="I789" s="41"/>
    </row>
    <row r="790" spans="1:9" x14ac:dyDescent="0.25">
      <c r="A790"/>
      <c r="B790"/>
      <c r="C790"/>
      <c r="D790"/>
      <c r="G790"/>
      <c r="H790" s="40"/>
      <c r="I790" s="41"/>
    </row>
    <row r="791" spans="1:9" x14ac:dyDescent="0.25">
      <c r="A791"/>
      <c r="B791"/>
      <c r="C791"/>
      <c r="D791"/>
      <c r="G791"/>
      <c r="H791" s="40"/>
      <c r="I791" s="41"/>
    </row>
    <row r="792" spans="1:9" x14ac:dyDescent="0.25">
      <c r="A792"/>
      <c r="B792"/>
      <c r="C792"/>
      <c r="D792"/>
      <c r="G792"/>
      <c r="H792" s="40"/>
      <c r="I792" s="41"/>
    </row>
    <row r="793" spans="1:9" x14ac:dyDescent="0.25">
      <c r="A793"/>
      <c r="B793"/>
      <c r="C793"/>
      <c r="D793"/>
      <c r="G793"/>
      <c r="H793" s="40"/>
      <c r="I793" s="41"/>
    </row>
    <row r="794" spans="1:9" x14ac:dyDescent="0.25">
      <c r="A794"/>
      <c r="B794"/>
      <c r="C794"/>
      <c r="D794"/>
      <c r="G794"/>
      <c r="H794" s="40"/>
      <c r="I794" s="41"/>
    </row>
    <row r="795" spans="1:9" x14ac:dyDescent="0.25">
      <c r="A795"/>
      <c r="B795"/>
      <c r="C795"/>
      <c r="D795"/>
      <c r="G795"/>
      <c r="H795" s="40"/>
      <c r="I795" s="41"/>
    </row>
    <row r="796" spans="1:9" x14ac:dyDescent="0.25">
      <c r="A796"/>
      <c r="B796"/>
      <c r="C796"/>
      <c r="D796"/>
      <c r="G796"/>
      <c r="H796" s="40"/>
      <c r="I796" s="41"/>
    </row>
    <row r="797" spans="1:9" x14ac:dyDescent="0.25">
      <c r="A797"/>
      <c r="B797"/>
      <c r="C797"/>
      <c r="D797"/>
      <c r="G797"/>
      <c r="H797" s="40"/>
      <c r="I797" s="41"/>
    </row>
    <row r="798" spans="1:9" x14ac:dyDescent="0.25">
      <c r="A798"/>
      <c r="B798"/>
      <c r="C798"/>
      <c r="D798"/>
      <c r="G798"/>
      <c r="H798" s="40"/>
      <c r="I798" s="41"/>
    </row>
    <row r="799" spans="1:9" x14ac:dyDescent="0.25">
      <c r="A799"/>
      <c r="B799"/>
      <c r="C799"/>
      <c r="D799"/>
      <c r="G799"/>
      <c r="H799" s="40"/>
      <c r="I799" s="41"/>
    </row>
    <row r="800" spans="1:9" x14ac:dyDescent="0.25">
      <c r="A800"/>
      <c r="B800"/>
      <c r="C800"/>
      <c r="D800"/>
      <c r="G800"/>
      <c r="H800" s="40"/>
      <c r="I800" s="41"/>
    </row>
    <row r="801" spans="1:9" x14ac:dyDescent="0.25">
      <c r="A801"/>
      <c r="B801"/>
      <c r="C801"/>
      <c r="D801"/>
      <c r="G801"/>
      <c r="H801" s="40"/>
      <c r="I801" s="41"/>
    </row>
    <row r="802" spans="1:9" x14ac:dyDescent="0.25">
      <c r="A802"/>
      <c r="B802"/>
      <c r="C802"/>
      <c r="D802"/>
      <c r="G802"/>
      <c r="H802" s="40"/>
      <c r="I802" s="41"/>
    </row>
    <row r="803" spans="1:9" x14ac:dyDescent="0.25">
      <c r="A803"/>
      <c r="B803"/>
      <c r="C803"/>
      <c r="D803"/>
      <c r="G803"/>
      <c r="H803" s="40"/>
      <c r="I803" s="41"/>
    </row>
    <row r="804" spans="1:9" x14ac:dyDescent="0.25">
      <c r="A804"/>
      <c r="B804"/>
      <c r="C804"/>
      <c r="D804"/>
      <c r="G804"/>
      <c r="H804" s="40"/>
      <c r="I804" s="41"/>
    </row>
    <row r="805" spans="1:9" x14ac:dyDescent="0.25">
      <c r="A805"/>
      <c r="B805"/>
      <c r="C805"/>
      <c r="D805"/>
      <c r="G805"/>
      <c r="H805" s="40"/>
      <c r="I805" s="41"/>
    </row>
    <row r="806" spans="1:9" x14ac:dyDescent="0.25">
      <c r="A806"/>
      <c r="B806"/>
      <c r="C806"/>
      <c r="D806"/>
      <c r="G806"/>
      <c r="H806" s="40"/>
      <c r="I806" s="41"/>
    </row>
    <row r="807" spans="1:9" x14ac:dyDescent="0.25">
      <c r="A807"/>
      <c r="B807"/>
      <c r="C807"/>
      <c r="D807"/>
      <c r="G807"/>
      <c r="H807" s="40"/>
      <c r="I807" s="41"/>
    </row>
    <row r="808" spans="1:9" x14ac:dyDescent="0.25">
      <c r="A808"/>
      <c r="B808"/>
      <c r="C808"/>
      <c r="D808"/>
      <c r="G808"/>
      <c r="H808" s="40"/>
      <c r="I808" s="41"/>
    </row>
    <row r="809" spans="1:9" x14ac:dyDescent="0.25">
      <c r="A809"/>
      <c r="B809"/>
      <c r="C809"/>
      <c r="D809"/>
      <c r="G809"/>
      <c r="H809" s="40"/>
      <c r="I809" s="41"/>
    </row>
    <row r="810" spans="1:9" x14ac:dyDescent="0.25">
      <c r="A810"/>
      <c r="B810"/>
      <c r="C810"/>
      <c r="D810"/>
      <c r="G810"/>
      <c r="H810" s="40"/>
      <c r="I810" s="41"/>
    </row>
    <row r="811" spans="1:9" x14ac:dyDescent="0.25">
      <c r="A811"/>
      <c r="B811"/>
      <c r="C811"/>
      <c r="D811"/>
      <c r="G811"/>
      <c r="H811" s="40"/>
      <c r="I811" s="41"/>
    </row>
    <row r="812" spans="1:9" x14ac:dyDescent="0.25">
      <c r="A812"/>
      <c r="B812"/>
      <c r="C812"/>
      <c r="D812"/>
      <c r="G812"/>
      <c r="H812" s="40"/>
      <c r="I812" s="41"/>
    </row>
    <row r="813" spans="1:9" x14ac:dyDescent="0.25">
      <c r="A813"/>
      <c r="B813"/>
      <c r="C813"/>
      <c r="D813"/>
      <c r="G813"/>
      <c r="H813" s="40"/>
      <c r="I813" s="41"/>
    </row>
    <row r="814" spans="1:9" x14ac:dyDescent="0.25">
      <c r="A814"/>
      <c r="B814"/>
      <c r="C814"/>
      <c r="D814"/>
      <c r="G814"/>
      <c r="H814" s="40"/>
      <c r="I814" s="41"/>
    </row>
    <row r="815" spans="1:9" x14ac:dyDescent="0.25">
      <c r="A815"/>
      <c r="B815"/>
      <c r="C815"/>
      <c r="D815"/>
      <c r="G815"/>
      <c r="H815" s="40"/>
      <c r="I815" s="41"/>
    </row>
    <row r="816" spans="1:9" x14ac:dyDescent="0.25">
      <c r="A816"/>
      <c r="B816"/>
      <c r="C816"/>
      <c r="D816"/>
      <c r="G816"/>
      <c r="H816" s="40"/>
      <c r="I816" s="41"/>
    </row>
    <row r="817" spans="1:9" x14ac:dyDescent="0.25">
      <c r="A817"/>
      <c r="B817"/>
      <c r="C817"/>
      <c r="D817"/>
      <c r="G817"/>
      <c r="H817" s="40"/>
      <c r="I817" s="41"/>
    </row>
    <row r="818" spans="1:9" x14ac:dyDescent="0.25">
      <c r="A818"/>
      <c r="B818"/>
      <c r="C818"/>
      <c r="D818"/>
      <c r="G818"/>
      <c r="H818" s="40"/>
      <c r="I818" s="41"/>
    </row>
    <row r="819" spans="1:9" x14ac:dyDescent="0.25">
      <c r="A819"/>
      <c r="B819"/>
      <c r="C819"/>
      <c r="D819"/>
      <c r="G819"/>
      <c r="H819" s="40"/>
      <c r="I819" s="41"/>
    </row>
    <row r="820" spans="1:9" x14ac:dyDescent="0.25">
      <c r="A820"/>
      <c r="B820"/>
      <c r="C820"/>
      <c r="D820"/>
      <c r="G820"/>
      <c r="H820" s="40"/>
      <c r="I820" s="41"/>
    </row>
    <row r="821" spans="1:9" x14ac:dyDescent="0.25">
      <c r="A821"/>
      <c r="B821"/>
      <c r="C821"/>
      <c r="D821"/>
      <c r="G821"/>
      <c r="H821" s="40"/>
      <c r="I821" s="41"/>
    </row>
    <row r="822" spans="1:9" x14ac:dyDescent="0.25">
      <c r="A822"/>
      <c r="B822"/>
      <c r="C822"/>
      <c r="D822"/>
      <c r="G822"/>
      <c r="H822" s="40"/>
      <c r="I822" s="41"/>
    </row>
    <row r="823" spans="1:9" x14ac:dyDescent="0.25">
      <c r="A823"/>
      <c r="B823"/>
      <c r="C823"/>
      <c r="D823"/>
      <c r="G823"/>
      <c r="H823" s="40"/>
      <c r="I823" s="41"/>
    </row>
    <row r="824" spans="1:9" x14ac:dyDescent="0.25">
      <c r="A824"/>
      <c r="B824"/>
      <c r="C824"/>
      <c r="D824"/>
      <c r="G824"/>
      <c r="H824" s="40"/>
      <c r="I824" s="41"/>
    </row>
    <row r="825" spans="1:9" x14ac:dyDescent="0.25">
      <c r="A825"/>
      <c r="B825"/>
      <c r="C825"/>
      <c r="D825"/>
      <c r="G825"/>
      <c r="H825" s="40"/>
      <c r="I825" s="41"/>
    </row>
    <row r="826" spans="1:9" x14ac:dyDescent="0.25">
      <c r="A826"/>
      <c r="B826"/>
      <c r="C826"/>
      <c r="D826"/>
      <c r="G826"/>
      <c r="H826" s="40"/>
      <c r="I826" s="41"/>
    </row>
    <row r="827" spans="1:9" x14ac:dyDescent="0.25">
      <c r="A827"/>
      <c r="B827"/>
      <c r="C827"/>
      <c r="D827"/>
      <c r="G827"/>
      <c r="H827" s="40"/>
      <c r="I827" s="41"/>
    </row>
    <row r="828" spans="1:9" x14ac:dyDescent="0.25">
      <c r="A828"/>
      <c r="B828"/>
      <c r="C828"/>
      <c r="D828"/>
      <c r="G828"/>
      <c r="H828" s="40"/>
      <c r="I828" s="41"/>
    </row>
    <row r="829" spans="1:9" x14ac:dyDescent="0.25">
      <c r="A829"/>
      <c r="B829"/>
      <c r="C829"/>
      <c r="D829"/>
      <c r="G829"/>
      <c r="H829" s="40"/>
      <c r="I829" s="41"/>
    </row>
    <row r="830" spans="1:9" x14ac:dyDescent="0.25">
      <c r="A830"/>
      <c r="B830"/>
      <c r="C830"/>
      <c r="D830"/>
      <c r="G830"/>
      <c r="H830" s="40"/>
      <c r="I830" s="41"/>
    </row>
    <row r="831" spans="1:9" x14ac:dyDescent="0.25">
      <c r="A831"/>
      <c r="B831"/>
      <c r="C831"/>
      <c r="D831"/>
      <c r="G831"/>
      <c r="H831" s="40"/>
      <c r="I831" s="41"/>
    </row>
    <row r="832" spans="1:9" x14ac:dyDescent="0.25">
      <c r="A832"/>
      <c r="B832"/>
      <c r="C832"/>
      <c r="D832"/>
      <c r="G832"/>
      <c r="H832" s="40"/>
      <c r="I832" s="41"/>
    </row>
    <row r="833" spans="1:9" x14ac:dyDescent="0.25">
      <c r="A833"/>
      <c r="B833"/>
      <c r="C833"/>
      <c r="D833"/>
      <c r="G833"/>
      <c r="H833" s="40"/>
      <c r="I833" s="41"/>
    </row>
    <row r="834" spans="1:9" x14ac:dyDescent="0.25">
      <c r="A834"/>
      <c r="B834"/>
      <c r="C834"/>
      <c r="D834"/>
      <c r="G834"/>
      <c r="H834" s="40"/>
      <c r="I834" s="41"/>
    </row>
    <row r="835" spans="1:9" x14ac:dyDescent="0.25">
      <c r="A835"/>
      <c r="B835"/>
      <c r="C835"/>
      <c r="D835"/>
      <c r="G835"/>
      <c r="H835" s="40"/>
      <c r="I835" s="41"/>
    </row>
    <row r="836" spans="1:9" x14ac:dyDescent="0.25">
      <c r="A836"/>
      <c r="B836"/>
      <c r="C836"/>
      <c r="D836"/>
      <c r="G836"/>
      <c r="H836" s="40"/>
      <c r="I836" s="41"/>
    </row>
    <row r="837" spans="1:9" x14ac:dyDescent="0.25">
      <c r="A837"/>
      <c r="B837"/>
      <c r="C837"/>
      <c r="D837"/>
      <c r="G837"/>
      <c r="H837" s="40"/>
      <c r="I837" s="41"/>
    </row>
    <row r="838" spans="1:9" x14ac:dyDescent="0.25">
      <c r="A838"/>
      <c r="B838"/>
      <c r="C838"/>
      <c r="D838"/>
      <c r="G838"/>
      <c r="H838" s="40"/>
      <c r="I838" s="41"/>
    </row>
    <row r="839" spans="1:9" x14ac:dyDescent="0.25">
      <c r="A839"/>
      <c r="B839"/>
      <c r="C839"/>
      <c r="D839"/>
      <c r="G839"/>
      <c r="H839" s="40"/>
      <c r="I839" s="41"/>
    </row>
    <row r="840" spans="1:9" x14ac:dyDescent="0.25">
      <c r="A840"/>
      <c r="B840"/>
      <c r="C840"/>
      <c r="D840"/>
      <c r="G840"/>
      <c r="H840" s="40"/>
      <c r="I840" s="41"/>
    </row>
    <row r="841" spans="1:9" x14ac:dyDescent="0.25">
      <c r="A841"/>
      <c r="B841"/>
      <c r="C841"/>
      <c r="D841"/>
      <c r="G841"/>
      <c r="H841" s="40"/>
      <c r="I841" s="41"/>
    </row>
    <row r="842" spans="1:9" x14ac:dyDescent="0.25">
      <c r="A842"/>
      <c r="B842"/>
      <c r="C842"/>
      <c r="D842"/>
      <c r="G842"/>
      <c r="H842" s="40"/>
      <c r="I842" s="41"/>
    </row>
    <row r="843" spans="1:9" x14ac:dyDescent="0.25">
      <c r="A843"/>
      <c r="B843"/>
      <c r="C843"/>
      <c r="D843"/>
      <c r="G843"/>
      <c r="H843" s="40"/>
      <c r="I843" s="41"/>
    </row>
    <row r="844" spans="1:9" x14ac:dyDescent="0.25">
      <c r="A844"/>
      <c r="B844"/>
      <c r="C844"/>
      <c r="D844"/>
      <c r="G844"/>
      <c r="H844" s="40"/>
      <c r="I844" s="41"/>
    </row>
    <row r="845" spans="1:9" x14ac:dyDescent="0.25">
      <c r="A845"/>
      <c r="B845"/>
      <c r="C845"/>
      <c r="D845"/>
      <c r="G845"/>
      <c r="H845" s="40"/>
      <c r="I845" s="41"/>
    </row>
    <row r="846" spans="1:9" x14ac:dyDescent="0.25">
      <c r="A846"/>
      <c r="B846"/>
      <c r="C846"/>
      <c r="D846"/>
      <c r="G846"/>
      <c r="H846" s="40"/>
      <c r="I846" s="41"/>
    </row>
    <row r="847" spans="1:9" x14ac:dyDescent="0.25">
      <c r="A847"/>
      <c r="B847"/>
      <c r="C847"/>
      <c r="D847"/>
      <c r="G847"/>
      <c r="H847" s="40"/>
      <c r="I847" s="41"/>
    </row>
    <row r="848" spans="1:9" x14ac:dyDescent="0.25">
      <c r="A848"/>
      <c r="B848"/>
      <c r="C848"/>
      <c r="D848"/>
      <c r="G848"/>
      <c r="H848" s="40"/>
      <c r="I848" s="41"/>
    </row>
    <row r="849" spans="1:9" x14ac:dyDescent="0.25">
      <c r="A849"/>
      <c r="B849"/>
      <c r="C849"/>
      <c r="D849"/>
      <c r="G849"/>
      <c r="H849" s="40"/>
      <c r="I849" s="41"/>
    </row>
    <row r="850" spans="1:9" x14ac:dyDescent="0.25">
      <c r="A850"/>
      <c r="B850"/>
      <c r="C850"/>
      <c r="D850"/>
      <c r="G850"/>
      <c r="H850" s="40"/>
      <c r="I850" s="41"/>
    </row>
    <row r="851" spans="1:9" x14ac:dyDescent="0.25">
      <c r="A851"/>
      <c r="B851"/>
      <c r="C851"/>
      <c r="D851"/>
      <c r="G851"/>
      <c r="H851" s="40"/>
      <c r="I851" s="41"/>
    </row>
    <row r="852" spans="1:9" x14ac:dyDescent="0.25">
      <c r="A852"/>
      <c r="B852"/>
      <c r="C852"/>
      <c r="D852"/>
      <c r="G852"/>
      <c r="H852" s="40"/>
      <c r="I852" s="41"/>
    </row>
    <row r="853" spans="1:9" x14ac:dyDescent="0.25">
      <c r="A853"/>
      <c r="B853"/>
      <c r="C853"/>
      <c r="D853"/>
      <c r="G853"/>
      <c r="H853" s="40"/>
      <c r="I853" s="41"/>
    </row>
    <row r="854" spans="1:9" x14ac:dyDescent="0.25">
      <c r="A854"/>
      <c r="B854"/>
      <c r="C854"/>
      <c r="D854"/>
      <c r="G854"/>
      <c r="H854" s="40"/>
      <c r="I854" s="41"/>
    </row>
    <row r="855" spans="1:9" x14ac:dyDescent="0.25">
      <c r="A855"/>
      <c r="B855"/>
      <c r="C855"/>
      <c r="D855"/>
      <c r="G855"/>
      <c r="H855" s="40"/>
      <c r="I855" s="41"/>
    </row>
    <row r="856" spans="1:9" x14ac:dyDescent="0.25">
      <c r="A856"/>
      <c r="B856"/>
      <c r="C856"/>
      <c r="D856"/>
      <c r="G856"/>
      <c r="H856" s="40"/>
      <c r="I856" s="41"/>
    </row>
    <row r="857" spans="1:9" x14ac:dyDescent="0.25">
      <c r="A857"/>
      <c r="B857"/>
      <c r="C857"/>
      <c r="D857"/>
      <c r="G857"/>
      <c r="H857" s="40"/>
      <c r="I857" s="41"/>
    </row>
    <row r="858" spans="1:9" x14ac:dyDescent="0.25">
      <c r="A858"/>
      <c r="B858"/>
      <c r="C858"/>
      <c r="D858"/>
      <c r="G858"/>
      <c r="H858" s="40"/>
      <c r="I858" s="41"/>
    </row>
    <row r="859" spans="1:9" x14ac:dyDescent="0.25">
      <c r="A859"/>
      <c r="B859"/>
      <c r="C859"/>
      <c r="D859"/>
      <c r="G859"/>
      <c r="H859" s="40"/>
      <c r="I859" s="41"/>
    </row>
    <row r="860" spans="1:9" x14ac:dyDescent="0.25">
      <c r="A860"/>
      <c r="B860"/>
      <c r="C860"/>
      <c r="D860"/>
      <c r="G860"/>
      <c r="H860" s="40"/>
      <c r="I860" s="41"/>
    </row>
    <row r="861" spans="1:9" x14ac:dyDescent="0.25">
      <c r="A861"/>
      <c r="B861"/>
      <c r="C861"/>
      <c r="D861"/>
      <c r="G861"/>
      <c r="H861" s="40"/>
      <c r="I861" s="41"/>
    </row>
    <row r="862" spans="1:9" x14ac:dyDescent="0.25">
      <c r="A862"/>
      <c r="B862"/>
      <c r="C862"/>
      <c r="D862"/>
      <c r="G862"/>
      <c r="H862" s="40"/>
      <c r="I862" s="41"/>
    </row>
    <row r="863" spans="1:9" x14ac:dyDescent="0.25">
      <c r="A863"/>
      <c r="B863"/>
      <c r="C863"/>
      <c r="D863"/>
      <c r="G863"/>
      <c r="H863" s="40"/>
      <c r="I863" s="41"/>
    </row>
    <row r="864" spans="1:9" x14ac:dyDescent="0.25">
      <c r="A864"/>
      <c r="B864"/>
      <c r="C864"/>
      <c r="D864"/>
      <c r="G864"/>
      <c r="H864" s="40"/>
      <c r="I864" s="41"/>
    </row>
    <row r="865" spans="1:9" x14ac:dyDescent="0.25">
      <c r="A865"/>
      <c r="B865"/>
      <c r="C865"/>
      <c r="D865"/>
      <c r="G865"/>
      <c r="H865" s="40"/>
      <c r="I865" s="41"/>
    </row>
    <row r="866" spans="1:9" x14ac:dyDescent="0.25">
      <c r="A866"/>
      <c r="B866"/>
      <c r="C866"/>
      <c r="D866"/>
      <c r="G866"/>
      <c r="H866" s="40"/>
      <c r="I866" s="41"/>
    </row>
    <row r="867" spans="1:9" x14ac:dyDescent="0.25">
      <c r="A867"/>
      <c r="B867"/>
      <c r="C867"/>
      <c r="D867"/>
      <c r="G867"/>
      <c r="H867" s="40"/>
      <c r="I867" s="41"/>
    </row>
    <row r="868" spans="1:9" x14ac:dyDescent="0.25">
      <c r="A868"/>
      <c r="B868"/>
      <c r="C868"/>
      <c r="D868"/>
      <c r="G868"/>
      <c r="H868" s="40"/>
      <c r="I868" s="41"/>
    </row>
    <row r="869" spans="1:9" x14ac:dyDescent="0.25">
      <c r="A869"/>
      <c r="B869"/>
      <c r="C869"/>
      <c r="D869"/>
      <c r="G869"/>
      <c r="H869" s="40"/>
      <c r="I869" s="41"/>
    </row>
    <row r="870" spans="1:9" x14ac:dyDescent="0.25">
      <c r="A870"/>
      <c r="B870"/>
      <c r="C870"/>
      <c r="D870"/>
      <c r="G870"/>
      <c r="H870" s="40"/>
      <c r="I870" s="41"/>
    </row>
    <row r="871" spans="1:9" x14ac:dyDescent="0.25">
      <c r="A871"/>
      <c r="B871"/>
      <c r="C871"/>
      <c r="D871"/>
      <c r="G871"/>
      <c r="H871" s="40"/>
      <c r="I871" s="41"/>
    </row>
    <row r="872" spans="1:9" x14ac:dyDescent="0.25">
      <c r="A872"/>
      <c r="B872"/>
      <c r="C872"/>
      <c r="D872"/>
      <c r="G872"/>
      <c r="H872" s="40"/>
      <c r="I872" s="41"/>
    </row>
    <row r="873" spans="1:9" x14ac:dyDescent="0.25">
      <c r="A873"/>
      <c r="B873"/>
      <c r="C873"/>
      <c r="D873"/>
      <c r="G873"/>
      <c r="H873" s="40"/>
      <c r="I873" s="41"/>
    </row>
    <row r="874" spans="1:9" x14ac:dyDescent="0.25">
      <c r="A874"/>
      <c r="B874"/>
      <c r="C874"/>
      <c r="D874"/>
      <c r="G874"/>
      <c r="H874" s="40"/>
      <c r="I874" s="41"/>
    </row>
    <row r="875" spans="1:9" x14ac:dyDescent="0.25">
      <c r="A875"/>
      <c r="B875"/>
      <c r="C875"/>
      <c r="D875"/>
      <c r="G875"/>
      <c r="H875" s="40"/>
      <c r="I875" s="41"/>
    </row>
    <row r="876" spans="1:9" x14ac:dyDescent="0.25">
      <c r="A876"/>
      <c r="B876"/>
      <c r="C876"/>
      <c r="D876"/>
      <c r="G876"/>
      <c r="H876" s="40"/>
      <c r="I876" s="41"/>
    </row>
    <row r="877" spans="1:9" x14ac:dyDescent="0.25">
      <c r="A877"/>
      <c r="B877"/>
      <c r="C877"/>
      <c r="D877"/>
      <c r="G877"/>
      <c r="H877" s="40"/>
      <c r="I877" s="41"/>
    </row>
    <row r="878" spans="1:9" x14ac:dyDescent="0.25">
      <c r="A878"/>
      <c r="B878"/>
      <c r="C878"/>
      <c r="D878"/>
      <c r="G878"/>
      <c r="H878" s="40"/>
      <c r="I878" s="41"/>
    </row>
    <row r="879" spans="1:9" x14ac:dyDescent="0.25">
      <c r="A879"/>
      <c r="B879"/>
      <c r="C879"/>
      <c r="D879"/>
      <c r="G879"/>
      <c r="H879" s="40"/>
      <c r="I879" s="41"/>
    </row>
    <row r="880" spans="1:9" x14ac:dyDescent="0.25">
      <c r="A880"/>
      <c r="B880"/>
      <c r="C880"/>
      <c r="D880"/>
      <c r="G880"/>
      <c r="H880" s="40"/>
      <c r="I880" s="41"/>
    </row>
    <row r="881" spans="1:9" x14ac:dyDescent="0.25">
      <c r="A881"/>
      <c r="B881"/>
      <c r="C881"/>
      <c r="D881"/>
      <c r="G881"/>
      <c r="H881" s="40"/>
      <c r="I881" s="41"/>
    </row>
    <row r="882" spans="1:9" x14ac:dyDescent="0.25">
      <c r="A882"/>
      <c r="B882"/>
      <c r="C882"/>
      <c r="D882"/>
      <c r="G882"/>
      <c r="H882" s="40"/>
      <c r="I882" s="41"/>
    </row>
    <row r="883" spans="1:9" x14ac:dyDescent="0.25">
      <c r="A883"/>
      <c r="B883"/>
      <c r="C883"/>
      <c r="D883"/>
      <c r="G883"/>
      <c r="H883" s="40"/>
      <c r="I883" s="41"/>
    </row>
    <row r="884" spans="1:9" x14ac:dyDescent="0.25">
      <c r="A884"/>
      <c r="B884"/>
      <c r="C884"/>
      <c r="D884"/>
      <c r="G884"/>
      <c r="H884" s="40"/>
      <c r="I884" s="41"/>
    </row>
    <row r="885" spans="1:9" x14ac:dyDescent="0.25">
      <c r="A885"/>
      <c r="B885"/>
      <c r="C885"/>
      <c r="D885"/>
      <c r="G885"/>
      <c r="H885" s="40"/>
      <c r="I885" s="41"/>
    </row>
    <row r="886" spans="1:9" x14ac:dyDescent="0.25">
      <c r="A886"/>
      <c r="B886"/>
      <c r="C886"/>
      <c r="D886"/>
      <c r="G886"/>
      <c r="H886" s="40"/>
      <c r="I886" s="41"/>
    </row>
    <row r="887" spans="1:9" x14ac:dyDescent="0.25">
      <c r="A887"/>
      <c r="B887"/>
      <c r="C887"/>
      <c r="D887"/>
      <c r="G887"/>
      <c r="H887" s="40"/>
      <c r="I887" s="41"/>
    </row>
    <row r="888" spans="1:9" x14ac:dyDescent="0.25">
      <c r="A888"/>
      <c r="B888"/>
      <c r="C888"/>
      <c r="D888"/>
      <c r="G888"/>
      <c r="H888" s="40"/>
      <c r="I888" s="41"/>
    </row>
    <row r="889" spans="1:9" x14ac:dyDescent="0.25">
      <c r="A889"/>
      <c r="B889"/>
      <c r="C889"/>
      <c r="D889"/>
      <c r="G889"/>
      <c r="H889" s="40"/>
      <c r="I889" s="41"/>
    </row>
    <row r="890" spans="1:9" x14ac:dyDescent="0.25">
      <c r="A890"/>
      <c r="B890"/>
      <c r="C890"/>
      <c r="D890"/>
      <c r="G890"/>
      <c r="H890" s="40"/>
      <c r="I890" s="41"/>
    </row>
    <row r="891" spans="1:9" x14ac:dyDescent="0.25">
      <c r="A891"/>
      <c r="B891"/>
      <c r="C891"/>
      <c r="D891"/>
      <c r="G891"/>
      <c r="H891" s="40"/>
      <c r="I891" s="41"/>
    </row>
    <row r="892" spans="1:9" x14ac:dyDescent="0.25">
      <c r="A892"/>
      <c r="B892"/>
      <c r="C892"/>
      <c r="D892"/>
      <c r="G892"/>
      <c r="H892" s="40"/>
      <c r="I892" s="41"/>
    </row>
    <row r="893" spans="1:9" x14ac:dyDescent="0.25">
      <c r="A893"/>
      <c r="B893"/>
      <c r="C893"/>
      <c r="D893"/>
      <c r="G893"/>
      <c r="H893" s="40"/>
      <c r="I893" s="41"/>
    </row>
    <row r="894" spans="1:9" x14ac:dyDescent="0.25">
      <c r="A894"/>
      <c r="B894"/>
      <c r="C894"/>
      <c r="D894"/>
      <c r="G894"/>
      <c r="H894" s="40"/>
      <c r="I894" s="41"/>
    </row>
    <row r="895" spans="1:9" x14ac:dyDescent="0.25">
      <c r="A895"/>
      <c r="B895"/>
      <c r="C895"/>
      <c r="D895"/>
      <c r="G895"/>
      <c r="H895" s="40"/>
      <c r="I895" s="41"/>
    </row>
    <row r="896" spans="1:9" x14ac:dyDescent="0.25">
      <c r="A896"/>
      <c r="B896"/>
      <c r="C896"/>
      <c r="D896"/>
      <c r="G896"/>
      <c r="H896" s="40"/>
      <c r="I896" s="41"/>
    </row>
    <row r="897" spans="1:9" x14ac:dyDescent="0.25">
      <c r="A897"/>
      <c r="B897"/>
      <c r="C897"/>
      <c r="D897"/>
      <c r="G897"/>
      <c r="H897" s="40"/>
      <c r="I897" s="41"/>
    </row>
    <row r="898" spans="1:9" x14ac:dyDescent="0.25">
      <c r="A898"/>
      <c r="B898"/>
      <c r="C898"/>
      <c r="D898"/>
      <c r="G898"/>
      <c r="H898" s="40"/>
      <c r="I898" s="41"/>
    </row>
    <row r="899" spans="1:9" x14ac:dyDescent="0.25">
      <c r="A899"/>
      <c r="B899"/>
      <c r="C899"/>
      <c r="D899"/>
      <c r="G899"/>
      <c r="H899" s="40"/>
      <c r="I899" s="41"/>
    </row>
    <row r="900" spans="1:9" x14ac:dyDescent="0.25">
      <c r="A900"/>
      <c r="B900"/>
      <c r="C900"/>
      <c r="D900"/>
      <c r="G900"/>
      <c r="H900" s="40"/>
      <c r="I900" s="41"/>
    </row>
    <row r="901" spans="1:9" x14ac:dyDescent="0.25">
      <c r="A901"/>
      <c r="B901"/>
      <c r="C901"/>
      <c r="D901"/>
      <c r="G901"/>
      <c r="H901" s="40"/>
      <c r="I901" s="41"/>
    </row>
    <row r="902" spans="1:9" x14ac:dyDescent="0.25">
      <c r="A902"/>
      <c r="B902"/>
      <c r="C902"/>
      <c r="D902"/>
      <c r="G902"/>
      <c r="H902" s="40"/>
      <c r="I902" s="41"/>
    </row>
    <row r="903" spans="1:9" x14ac:dyDescent="0.25">
      <c r="A903"/>
      <c r="B903"/>
      <c r="C903"/>
      <c r="D903"/>
      <c r="G903"/>
      <c r="H903" s="40"/>
      <c r="I903" s="41"/>
    </row>
    <row r="904" spans="1:9" x14ac:dyDescent="0.25">
      <c r="A904"/>
      <c r="B904"/>
      <c r="C904"/>
      <c r="D904"/>
      <c r="G904"/>
      <c r="H904" s="40"/>
      <c r="I904" s="41"/>
    </row>
    <row r="905" spans="1:9" x14ac:dyDescent="0.25">
      <c r="A905"/>
      <c r="B905"/>
      <c r="C905"/>
      <c r="D905"/>
      <c r="G905"/>
      <c r="H905" s="40"/>
      <c r="I905" s="41"/>
    </row>
    <row r="906" spans="1:9" x14ac:dyDescent="0.25">
      <c r="A906"/>
      <c r="B906"/>
      <c r="C906"/>
      <c r="D906"/>
      <c r="G906"/>
      <c r="H906" s="40"/>
      <c r="I906" s="41"/>
    </row>
    <row r="907" spans="1:9" x14ac:dyDescent="0.25">
      <c r="A907"/>
      <c r="B907"/>
      <c r="C907"/>
      <c r="D907"/>
      <c r="G907"/>
      <c r="H907" s="40"/>
      <c r="I907" s="41"/>
    </row>
    <row r="908" spans="1:9" x14ac:dyDescent="0.25">
      <c r="A908"/>
      <c r="B908"/>
      <c r="C908"/>
      <c r="D908"/>
      <c r="G908"/>
      <c r="H908" s="40"/>
      <c r="I908" s="41"/>
    </row>
    <row r="909" spans="1:9" x14ac:dyDescent="0.25">
      <c r="A909"/>
      <c r="B909"/>
      <c r="C909"/>
      <c r="D909"/>
      <c r="G909"/>
      <c r="H909" s="40"/>
      <c r="I909" s="41"/>
    </row>
    <row r="910" spans="1:9" x14ac:dyDescent="0.25">
      <c r="A910"/>
      <c r="B910"/>
      <c r="C910"/>
      <c r="D910"/>
      <c r="G910"/>
      <c r="H910" s="40"/>
      <c r="I910" s="41"/>
    </row>
    <row r="911" spans="1:9" x14ac:dyDescent="0.25">
      <c r="A911"/>
      <c r="B911"/>
      <c r="C911"/>
      <c r="D911"/>
      <c r="G911"/>
      <c r="H911" s="40"/>
      <c r="I911" s="41"/>
    </row>
    <row r="912" spans="1:9" x14ac:dyDescent="0.25">
      <c r="A912"/>
      <c r="B912"/>
      <c r="C912"/>
      <c r="D912"/>
      <c r="G912"/>
      <c r="H912" s="40"/>
      <c r="I912" s="41"/>
    </row>
    <row r="913" spans="1:9" x14ac:dyDescent="0.25">
      <c r="A913"/>
      <c r="B913"/>
      <c r="C913"/>
      <c r="D913"/>
      <c r="G913"/>
      <c r="H913" s="40"/>
      <c r="I913" s="41"/>
    </row>
    <row r="914" spans="1:9" x14ac:dyDescent="0.25">
      <c r="A914"/>
      <c r="B914"/>
      <c r="C914"/>
      <c r="D914"/>
      <c r="G914"/>
      <c r="H914" s="40"/>
      <c r="I914" s="41"/>
    </row>
    <row r="915" spans="1:9" x14ac:dyDescent="0.25">
      <c r="A915"/>
      <c r="B915"/>
      <c r="C915"/>
      <c r="D915"/>
      <c r="G915"/>
      <c r="H915" s="40"/>
      <c r="I915" s="41"/>
    </row>
    <row r="916" spans="1:9" x14ac:dyDescent="0.25">
      <c r="A916"/>
      <c r="B916"/>
      <c r="C916"/>
      <c r="D916"/>
      <c r="G916"/>
      <c r="H916" s="40"/>
      <c r="I916" s="41"/>
    </row>
    <row r="917" spans="1:9" x14ac:dyDescent="0.25">
      <c r="A917"/>
      <c r="B917"/>
      <c r="C917"/>
      <c r="D917"/>
      <c r="G917"/>
      <c r="H917" s="40"/>
      <c r="I917" s="41"/>
    </row>
    <row r="918" spans="1:9" x14ac:dyDescent="0.25">
      <c r="A918"/>
      <c r="B918"/>
      <c r="C918"/>
      <c r="D918"/>
      <c r="G918"/>
      <c r="H918" s="40"/>
      <c r="I918" s="41"/>
    </row>
    <row r="919" spans="1:9" x14ac:dyDescent="0.25">
      <c r="A919"/>
      <c r="B919"/>
      <c r="C919"/>
      <c r="D919"/>
      <c r="G919"/>
      <c r="H919" s="40"/>
      <c r="I919" s="41"/>
    </row>
    <row r="920" spans="1:9" x14ac:dyDescent="0.25">
      <c r="A920"/>
      <c r="B920"/>
      <c r="C920"/>
      <c r="D920"/>
      <c r="G920"/>
      <c r="H920" s="40"/>
      <c r="I920" s="41"/>
    </row>
    <row r="921" spans="1:9" x14ac:dyDescent="0.25">
      <c r="A921"/>
      <c r="B921"/>
      <c r="C921"/>
      <c r="D921"/>
      <c r="G921"/>
      <c r="H921" s="40"/>
      <c r="I921" s="41"/>
    </row>
    <row r="922" spans="1:9" x14ac:dyDescent="0.25">
      <c r="A922"/>
      <c r="B922"/>
      <c r="C922"/>
      <c r="D922"/>
      <c r="G922"/>
      <c r="H922" s="40"/>
      <c r="I922" s="41"/>
    </row>
    <row r="923" spans="1:9" x14ac:dyDescent="0.25">
      <c r="A923"/>
      <c r="B923"/>
      <c r="C923"/>
      <c r="D923"/>
      <c r="G923"/>
      <c r="H923" s="40"/>
      <c r="I923" s="41"/>
    </row>
    <row r="924" spans="1:9" x14ac:dyDescent="0.25">
      <c r="A924"/>
      <c r="B924"/>
      <c r="C924"/>
      <c r="D924"/>
      <c r="G924"/>
      <c r="H924" s="40"/>
      <c r="I924" s="41"/>
    </row>
    <row r="925" spans="1:9" x14ac:dyDescent="0.25">
      <c r="A925"/>
      <c r="B925"/>
      <c r="C925"/>
      <c r="D925"/>
      <c r="G925"/>
      <c r="H925" s="40"/>
      <c r="I925" s="41"/>
    </row>
    <row r="926" spans="1:9" x14ac:dyDescent="0.25">
      <c r="A926"/>
      <c r="B926"/>
      <c r="C926"/>
      <c r="D926"/>
      <c r="G926"/>
      <c r="H926" s="40"/>
      <c r="I926" s="41"/>
    </row>
    <row r="927" spans="1:9" x14ac:dyDescent="0.25">
      <c r="A927"/>
      <c r="B927"/>
      <c r="C927"/>
      <c r="D927"/>
      <c r="G927"/>
      <c r="H927" s="40"/>
      <c r="I927" s="41"/>
    </row>
    <row r="928" spans="1:9" x14ac:dyDescent="0.25">
      <c r="A928"/>
      <c r="B928"/>
      <c r="C928"/>
      <c r="D928"/>
      <c r="G928"/>
      <c r="H928" s="40"/>
      <c r="I928" s="41"/>
    </row>
    <row r="929" spans="1:9" x14ac:dyDescent="0.25">
      <c r="A929"/>
      <c r="B929"/>
      <c r="C929"/>
      <c r="D929"/>
      <c r="G929"/>
      <c r="H929" s="40"/>
      <c r="I929" s="41"/>
    </row>
    <row r="930" spans="1:9" x14ac:dyDescent="0.25">
      <c r="A930"/>
      <c r="B930"/>
      <c r="C930"/>
      <c r="D930"/>
      <c r="G930"/>
      <c r="H930" s="40"/>
      <c r="I930" s="41"/>
    </row>
    <row r="931" spans="1:9" x14ac:dyDescent="0.25">
      <c r="A931"/>
      <c r="B931"/>
      <c r="C931"/>
      <c r="D931"/>
      <c r="G931"/>
      <c r="H931" s="40"/>
      <c r="I931" s="41"/>
    </row>
    <row r="932" spans="1:9" x14ac:dyDescent="0.25">
      <c r="A932"/>
      <c r="B932"/>
      <c r="C932"/>
      <c r="D932"/>
      <c r="G932"/>
      <c r="H932" s="40"/>
      <c r="I932" s="41"/>
    </row>
    <row r="933" spans="1:9" x14ac:dyDescent="0.25">
      <c r="A933"/>
      <c r="B933"/>
      <c r="C933"/>
      <c r="D933"/>
      <c r="G933"/>
      <c r="H933" s="40"/>
      <c r="I933" s="41"/>
    </row>
    <row r="934" spans="1:9" x14ac:dyDescent="0.25">
      <c r="A934"/>
      <c r="B934"/>
      <c r="C934"/>
      <c r="D934"/>
      <c r="G934"/>
      <c r="H934" s="40"/>
      <c r="I934" s="41"/>
    </row>
    <row r="935" spans="1:9" x14ac:dyDescent="0.25">
      <c r="A935"/>
      <c r="B935"/>
      <c r="C935"/>
      <c r="D935"/>
      <c r="G935"/>
      <c r="H935" s="40"/>
      <c r="I935" s="41"/>
    </row>
    <row r="936" spans="1:9" x14ac:dyDescent="0.25">
      <c r="A936"/>
      <c r="B936"/>
      <c r="C936"/>
      <c r="D936"/>
      <c r="G936"/>
      <c r="H936" s="40"/>
      <c r="I936" s="41"/>
    </row>
    <row r="937" spans="1:9" x14ac:dyDescent="0.25">
      <c r="A937"/>
      <c r="B937"/>
      <c r="C937"/>
      <c r="D937"/>
      <c r="G937"/>
      <c r="H937" s="40"/>
      <c r="I937" s="41"/>
    </row>
    <row r="938" spans="1:9" x14ac:dyDescent="0.25">
      <c r="A938"/>
      <c r="B938"/>
      <c r="C938"/>
      <c r="D938"/>
      <c r="G938"/>
      <c r="H938" s="40"/>
      <c r="I938" s="41"/>
    </row>
    <row r="939" spans="1:9" x14ac:dyDescent="0.25">
      <c r="A939"/>
      <c r="B939"/>
      <c r="C939"/>
      <c r="D939"/>
      <c r="G939"/>
      <c r="H939" s="40"/>
      <c r="I939" s="41"/>
    </row>
    <row r="940" spans="1:9" x14ac:dyDescent="0.25">
      <c r="A940"/>
      <c r="B940"/>
      <c r="C940"/>
      <c r="D940"/>
      <c r="G940"/>
      <c r="H940" s="40"/>
      <c r="I940" s="41"/>
    </row>
    <row r="941" spans="1:9" x14ac:dyDescent="0.25">
      <c r="A941"/>
      <c r="B941"/>
      <c r="C941"/>
      <c r="D941"/>
      <c r="G941"/>
      <c r="H941" s="40"/>
      <c r="I941" s="41"/>
    </row>
    <row r="942" spans="1:9" x14ac:dyDescent="0.25">
      <c r="A942"/>
      <c r="B942"/>
      <c r="C942"/>
      <c r="D942"/>
      <c r="G942"/>
      <c r="H942" s="40"/>
      <c r="I942" s="41"/>
    </row>
    <row r="943" spans="1:9" x14ac:dyDescent="0.25">
      <c r="A943"/>
      <c r="B943"/>
      <c r="C943"/>
      <c r="D943"/>
      <c r="G943"/>
      <c r="H943" s="40"/>
      <c r="I943" s="41"/>
    </row>
    <row r="944" spans="1:9" x14ac:dyDescent="0.25">
      <c r="A944"/>
      <c r="B944"/>
      <c r="C944"/>
      <c r="D944"/>
      <c r="G944"/>
      <c r="H944" s="40"/>
      <c r="I944" s="41"/>
    </row>
    <row r="945" spans="1:9" x14ac:dyDescent="0.25">
      <c r="A945"/>
      <c r="B945"/>
      <c r="C945"/>
      <c r="D945"/>
      <c r="G945"/>
      <c r="H945" s="40"/>
      <c r="I945" s="41"/>
    </row>
    <row r="946" spans="1:9" x14ac:dyDescent="0.25">
      <c r="A946"/>
      <c r="B946"/>
      <c r="C946"/>
      <c r="D946"/>
      <c r="G946"/>
      <c r="H946" s="40"/>
      <c r="I946" s="41"/>
    </row>
    <row r="947" spans="1:9" x14ac:dyDescent="0.25">
      <c r="A947"/>
      <c r="B947"/>
      <c r="C947"/>
      <c r="D947"/>
      <c r="G947"/>
      <c r="H947" s="40"/>
      <c r="I947" s="41"/>
    </row>
    <row r="948" spans="1:9" x14ac:dyDescent="0.25">
      <c r="A948"/>
      <c r="B948"/>
      <c r="C948"/>
      <c r="D948"/>
      <c r="G948"/>
      <c r="H948" s="40"/>
      <c r="I948" s="41"/>
    </row>
    <row r="949" spans="1:9" x14ac:dyDescent="0.25">
      <c r="A949"/>
      <c r="B949"/>
      <c r="C949"/>
      <c r="D949"/>
      <c r="G949"/>
      <c r="H949" s="40"/>
      <c r="I949" s="41"/>
    </row>
    <row r="950" spans="1:9" x14ac:dyDescent="0.25">
      <c r="A950"/>
      <c r="B950"/>
      <c r="C950"/>
      <c r="D950"/>
      <c r="G950"/>
      <c r="H950" s="40"/>
      <c r="I950" s="41"/>
    </row>
    <row r="951" spans="1:9" x14ac:dyDescent="0.25">
      <c r="A951"/>
      <c r="B951"/>
      <c r="C951"/>
      <c r="D951"/>
      <c r="G951"/>
      <c r="H951" s="40"/>
      <c r="I951" s="41"/>
    </row>
    <row r="952" spans="1:9" x14ac:dyDescent="0.25">
      <c r="A952"/>
      <c r="B952"/>
      <c r="C952"/>
      <c r="D952"/>
      <c r="G952"/>
      <c r="H952" s="40"/>
      <c r="I952" s="41"/>
    </row>
    <row r="953" spans="1:9" x14ac:dyDescent="0.25">
      <c r="A953"/>
      <c r="B953"/>
      <c r="C953"/>
      <c r="D953"/>
      <c r="G953"/>
      <c r="H953" s="40"/>
      <c r="I953" s="41"/>
    </row>
    <row r="954" spans="1:9" x14ac:dyDescent="0.25">
      <c r="A954"/>
      <c r="B954"/>
      <c r="C954"/>
      <c r="D954"/>
      <c r="G954"/>
      <c r="H954" s="40"/>
      <c r="I954" s="41"/>
    </row>
    <row r="955" spans="1:9" x14ac:dyDescent="0.25">
      <c r="A955"/>
      <c r="B955"/>
      <c r="C955"/>
      <c r="D955"/>
      <c r="G955"/>
      <c r="H955" s="40"/>
      <c r="I955" s="41"/>
    </row>
    <row r="956" spans="1:9" x14ac:dyDescent="0.25">
      <c r="A956"/>
      <c r="B956"/>
      <c r="C956"/>
      <c r="D956"/>
      <c r="G956"/>
      <c r="H956" s="40"/>
      <c r="I956" s="41"/>
    </row>
    <row r="957" spans="1:9" x14ac:dyDescent="0.25">
      <c r="A957"/>
      <c r="B957"/>
      <c r="C957"/>
      <c r="D957"/>
      <c r="G957"/>
      <c r="H957" s="40"/>
      <c r="I957" s="41"/>
    </row>
    <row r="958" spans="1:9" x14ac:dyDescent="0.25">
      <c r="A958"/>
      <c r="B958"/>
      <c r="C958"/>
      <c r="D958"/>
      <c r="G958"/>
      <c r="H958" s="40"/>
      <c r="I958" s="41"/>
    </row>
    <row r="959" spans="1:9" x14ac:dyDescent="0.25">
      <c r="A959"/>
      <c r="B959"/>
      <c r="C959"/>
      <c r="D959"/>
      <c r="G959"/>
      <c r="H959" s="40"/>
      <c r="I959" s="41"/>
    </row>
    <row r="960" spans="1:9" x14ac:dyDescent="0.25">
      <c r="A960"/>
      <c r="B960"/>
      <c r="C960"/>
      <c r="D960"/>
      <c r="G960"/>
      <c r="H960" s="40"/>
      <c r="I960" s="41"/>
    </row>
    <row r="961" spans="1:9" x14ac:dyDescent="0.25">
      <c r="A961"/>
      <c r="B961"/>
      <c r="C961"/>
      <c r="D961"/>
      <c r="G961"/>
      <c r="H961" s="40"/>
      <c r="I961" s="41"/>
    </row>
    <row r="962" spans="1:9" x14ac:dyDescent="0.25">
      <c r="A962"/>
      <c r="B962"/>
      <c r="C962"/>
      <c r="D962"/>
      <c r="G962"/>
      <c r="H962" s="40"/>
      <c r="I962" s="41"/>
    </row>
    <row r="963" spans="1:9" x14ac:dyDescent="0.25">
      <c r="A963"/>
      <c r="B963"/>
      <c r="C963"/>
      <c r="D963"/>
      <c r="G963"/>
      <c r="H963" s="40"/>
      <c r="I963" s="41"/>
    </row>
    <row r="964" spans="1:9" x14ac:dyDescent="0.25">
      <c r="A964"/>
      <c r="B964"/>
      <c r="C964"/>
      <c r="D964"/>
      <c r="G964"/>
      <c r="H964" s="40"/>
      <c r="I964" s="41"/>
    </row>
    <row r="965" spans="1:9" x14ac:dyDescent="0.25">
      <c r="A965"/>
      <c r="B965"/>
      <c r="C965"/>
      <c r="D965"/>
      <c r="G965"/>
      <c r="H965" s="40"/>
      <c r="I965" s="41"/>
    </row>
    <row r="966" spans="1:9" x14ac:dyDescent="0.25">
      <c r="A966"/>
      <c r="B966"/>
      <c r="C966"/>
      <c r="D966"/>
      <c r="G966"/>
      <c r="H966" s="40"/>
      <c r="I966" s="41"/>
    </row>
    <row r="967" spans="1:9" x14ac:dyDescent="0.25">
      <c r="A967"/>
      <c r="B967"/>
      <c r="C967"/>
      <c r="D967"/>
      <c r="G967"/>
      <c r="H967" s="40"/>
      <c r="I967" s="41"/>
    </row>
    <row r="968" spans="1:9" x14ac:dyDescent="0.25">
      <c r="A968"/>
      <c r="B968"/>
      <c r="C968"/>
      <c r="D968"/>
      <c r="G968"/>
      <c r="H968" s="40"/>
      <c r="I968" s="41"/>
    </row>
    <row r="969" spans="1:9" x14ac:dyDescent="0.25">
      <c r="A969"/>
      <c r="B969"/>
      <c r="C969"/>
      <c r="D969"/>
      <c r="G969"/>
      <c r="H969" s="40"/>
      <c r="I969" s="41"/>
    </row>
    <row r="970" spans="1:9" x14ac:dyDescent="0.25">
      <c r="A970"/>
      <c r="B970"/>
      <c r="C970"/>
      <c r="D970"/>
      <c r="G970"/>
      <c r="H970" s="40"/>
      <c r="I970" s="41"/>
    </row>
    <row r="971" spans="1:9" x14ac:dyDescent="0.25">
      <c r="A971"/>
      <c r="B971"/>
      <c r="C971"/>
      <c r="D971"/>
      <c r="G971"/>
      <c r="H971" s="40"/>
      <c r="I971" s="41"/>
    </row>
    <row r="972" spans="1:9" x14ac:dyDescent="0.25">
      <c r="A972"/>
      <c r="B972"/>
      <c r="C972"/>
      <c r="D972"/>
      <c r="G972"/>
      <c r="H972" s="40"/>
      <c r="I972" s="41"/>
    </row>
    <row r="973" spans="1:9" x14ac:dyDescent="0.25">
      <c r="A973"/>
      <c r="B973"/>
      <c r="C973"/>
      <c r="D973"/>
      <c r="G973"/>
      <c r="H973" s="40"/>
      <c r="I973" s="41"/>
    </row>
    <row r="974" spans="1:9" x14ac:dyDescent="0.25">
      <c r="A974"/>
      <c r="B974"/>
      <c r="C974"/>
      <c r="D974"/>
      <c r="G974"/>
      <c r="H974" s="40"/>
      <c r="I974" s="41"/>
    </row>
    <row r="975" spans="1:9" x14ac:dyDescent="0.25">
      <c r="A975"/>
      <c r="B975"/>
      <c r="C975"/>
      <c r="D975"/>
      <c r="G975"/>
      <c r="H975" s="40"/>
      <c r="I975" s="41"/>
    </row>
    <row r="976" spans="1:9" x14ac:dyDescent="0.25">
      <c r="A976"/>
      <c r="B976"/>
      <c r="C976"/>
      <c r="D976"/>
      <c r="G976"/>
      <c r="H976" s="40"/>
      <c r="I976" s="41"/>
    </row>
    <row r="977" spans="1:9" x14ac:dyDescent="0.25">
      <c r="A977"/>
      <c r="B977"/>
      <c r="C977"/>
      <c r="D977"/>
      <c r="G977"/>
      <c r="H977" s="40"/>
      <c r="I977" s="41"/>
    </row>
    <row r="978" spans="1:9" x14ac:dyDescent="0.25">
      <c r="A978"/>
      <c r="B978"/>
      <c r="C978"/>
      <c r="D978"/>
      <c r="G978"/>
      <c r="H978" s="40"/>
      <c r="I978" s="41"/>
    </row>
    <row r="979" spans="1:9" x14ac:dyDescent="0.25">
      <c r="A979"/>
      <c r="B979"/>
      <c r="C979"/>
      <c r="D979"/>
      <c r="G979"/>
      <c r="H979" s="40"/>
      <c r="I979" s="41"/>
    </row>
    <row r="980" spans="1:9" x14ac:dyDescent="0.25">
      <c r="A980"/>
      <c r="B980"/>
      <c r="C980"/>
      <c r="D980"/>
      <c r="G980"/>
      <c r="H980" s="40"/>
      <c r="I980" s="41"/>
    </row>
    <row r="981" spans="1:9" x14ac:dyDescent="0.25">
      <c r="A981"/>
      <c r="B981"/>
      <c r="C981"/>
      <c r="D981"/>
      <c r="G981"/>
      <c r="H981" s="40"/>
      <c r="I981" s="41"/>
    </row>
    <row r="982" spans="1:9" x14ac:dyDescent="0.25">
      <c r="A982"/>
      <c r="B982"/>
      <c r="C982"/>
      <c r="D982"/>
      <c r="G982"/>
      <c r="H982" s="40"/>
      <c r="I982" s="41"/>
    </row>
    <row r="983" spans="1:9" x14ac:dyDescent="0.25">
      <c r="A983"/>
      <c r="B983"/>
      <c r="C983"/>
      <c r="D983"/>
      <c r="G983"/>
      <c r="H983" s="40"/>
      <c r="I983" s="41"/>
    </row>
    <row r="984" spans="1:9" x14ac:dyDescent="0.25">
      <c r="A984"/>
      <c r="B984"/>
      <c r="C984"/>
      <c r="D984"/>
      <c r="G984"/>
      <c r="H984" s="40"/>
      <c r="I984" s="41"/>
    </row>
    <row r="985" spans="1:9" x14ac:dyDescent="0.25">
      <c r="A985"/>
      <c r="B985"/>
      <c r="C985"/>
      <c r="D985"/>
      <c r="G985"/>
      <c r="H985" s="40"/>
      <c r="I985" s="41"/>
    </row>
    <row r="986" spans="1:9" x14ac:dyDescent="0.25">
      <c r="A986"/>
      <c r="B986"/>
      <c r="C986"/>
      <c r="D986"/>
      <c r="G986"/>
      <c r="H986" s="40"/>
      <c r="I986" s="41"/>
    </row>
    <row r="987" spans="1:9" x14ac:dyDescent="0.25">
      <c r="A987"/>
      <c r="B987"/>
      <c r="C987"/>
      <c r="D987"/>
      <c r="G987"/>
      <c r="H987" s="40"/>
      <c r="I987" s="41"/>
    </row>
    <row r="988" spans="1:9" x14ac:dyDescent="0.25">
      <c r="A988"/>
      <c r="B988"/>
      <c r="C988"/>
      <c r="D988"/>
      <c r="G988"/>
      <c r="H988" s="40"/>
      <c r="I988" s="41"/>
    </row>
    <row r="989" spans="1:9" x14ac:dyDescent="0.25">
      <c r="A989"/>
      <c r="B989"/>
      <c r="C989"/>
      <c r="D989"/>
      <c r="G989"/>
      <c r="H989" s="40"/>
      <c r="I989" s="41"/>
    </row>
    <row r="990" spans="1:9" x14ac:dyDescent="0.25">
      <c r="A990"/>
      <c r="B990"/>
      <c r="C990"/>
      <c r="D990"/>
      <c r="G990"/>
      <c r="H990" s="40"/>
      <c r="I990" s="41"/>
    </row>
    <row r="991" spans="1:9" x14ac:dyDescent="0.25">
      <c r="A991"/>
      <c r="B991"/>
      <c r="C991"/>
      <c r="D991"/>
      <c r="G991"/>
      <c r="H991" s="40"/>
      <c r="I991" s="41"/>
    </row>
    <row r="992" spans="1:9" x14ac:dyDescent="0.25">
      <c r="A992"/>
      <c r="B992"/>
      <c r="C992"/>
      <c r="D992"/>
      <c r="G992"/>
      <c r="H992" s="40"/>
      <c r="I992" s="41"/>
    </row>
    <row r="993" spans="1:9" x14ac:dyDescent="0.25">
      <c r="A993"/>
      <c r="B993"/>
      <c r="C993"/>
      <c r="D993"/>
      <c r="G993"/>
      <c r="H993" s="40"/>
      <c r="I993" s="41"/>
    </row>
    <row r="994" spans="1:9" x14ac:dyDescent="0.25">
      <c r="A994"/>
      <c r="B994"/>
      <c r="C994"/>
      <c r="D994"/>
      <c r="G994"/>
      <c r="H994" s="40"/>
      <c r="I994" s="41"/>
    </row>
    <row r="995" spans="1:9" x14ac:dyDescent="0.25">
      <c r="A995"/>
      <c r="B995"/>
      <c r="C995"/>
      <c r="D995"/>
      <c r="G995"/>
      <c r="H995" s="40"/>
      <c r="I995" s="41"/>
    </row>
    <row r="996" spans="1:9" x14ac:dyDescent="0.25">
      <c r="A996"/>
      <c r="B996"/>
      <c r="C996"/>
      <c r="D996"/>
      <c r="G996"/>
      <c r="H996" s="40"/>
      <c r="I996" s="41"/>
    </row>
    <row r="997" spans="1:9" x14ac:dyDescent="0.25">
      <c r="A997"/>
      <c r="B997"/>
      <c r="C997"/>
      <c r="D997"/>
      <c r="G997"/>
      <c r="H997" s="40"/>
      <c r="I997" s="41"/>
    </row>
    <row r="998" spans="1:9" x14ac:dyDescent="0.25">
      <c r="A998"/>
      <c r="B998"/>
      <c r="C998"/>
      <c r="D998"/>
      <c r="G998"/>
      <c r="H998" s="40"/>
      <c r="I998" s="41"/>
    </row>
    <row r="999" spans="1:9" x14ac:dyDescent="0.25">
      <c r="A999"/>
      <c r="B999"/>
      <c r="C999"/>
      <c r="D999"/>
      <c r="G999"/>
      <c r="H999" s="40"/>
      <c r="I999" s="41"/>
    </row>
    <row r="1000" spans="1:9" x14ac:dyDescent="0.25">
      <c r="A1000"/>
      <c r="B1000"/>
      <c r="C1000"/>
      <c r="D1000"/>
      <c r="G1000"/>
      <c r="H1000" s="40"/>
      <c r="I1000" s="41"/>
    </row>
    <row r="1001" spans="1:9" x14ac:dyDescent="0.25">
      <c r="A1001"/>
      <c r="B1001"/>
      <c r="C1001"/>
      <c r="D1001"/>
      <c r="G1001"/>
      <c r="H1001" s="40"/>
      <c r="I1001" s="41"/>
    </row>
    <row r="1002" spans="1:9" x14ac:dyDescent="0.25">
      <c r="A1002"/>
      <c r="B1002"/>
      <c r="C1002"/>
      <c r="D1002"/>
      <c r="G1002"/>
      <c r="H1002" s="40"/>
      <c r="I1002" s="4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00C2-308D-4FE4-A43D-9B25F6F60EFD}">
  <dimension ref="B1:H365"/>
  <sheetViews>
    <sheetView workbookViewId="0">
      <selection activeCell="H365" sqref="B1:H365"/>
    </sheetView>
  </sheetViews>
  <sheetFormatPr defaultRowHeight="15" x14ac:dyDescent="0.25"/>
  <cols>
    <col min="1" max="2" width="9.140625" customWidth="1"/>
  </cols>
  <sheetData>
    <row r="1" spans="2:8" x14ac:dyDescent="0.25">
      <c r="B1">
        <v>2020</v>
      </c>
      <c r="C1">
        <v>7</v>
      </c>
      <c r="D1">
        <v>10</v>
      </c>
      <c r="E1">
        <v>59040</v>
      </c>
      <c r="F1">
        <v>0.18340000000000001</v>
      </c>
      <c r="G1">
        <v>0.42059999999999997</v>
      </c>
      <c r="H1">
        <v>-0.23025000000000001</v>
      </c>
    </row>
    <row r="2" spans="2:8" x14ac:dyDescent="0.25">
      <c r="B2">
        <v>2020</v>
      </c>
      <c r="C2">
        <v>7</v>
      </c>
      <c r="D2">
        <v>11</v>
      </c>
      <c r="E2">
        <v>59041</v>
      </c>
      <c r="F2">
        <v>0.18509999999999999</v>
      </c>
      <c r="G2">
        <v>0.41930000000000001</v>
      </c>
      <c r="H2">
        <v>-0.22927</v>
      </c>
    </row>
    <row r="3" spans="2:8" x14ac:dyDescent="0.25">
      <c r="B3">
        <v>2020</v>
      </c>
      <c r="C3">
        <v>7</v>
      </c>
      <c r="D3">
        <v>12</v>
      </c>
      <c r="E3">
        <v>59042</v>
      </c>
      <c r="F3">
        <v>0.1867</v>
      </c>
      <c r="G3">
        <v>0.41810000000000003</v>
      </c>
      <c r="H3">
        <v>-0.22831000000000001</v>
      </c>
    </row>
    <row r="4" spans="2:8" x14ac:dyDescent="0.25">
      <c r="B4">
        <v>2020</v>
      </c>
      <c r="C4">
        <v>7</v>
      </c>
      <c r="D4">
        <v>13</v>
      </c>
      <c r="E4">
        <v>59043</v>
      </c>
      <c r="F4">
        <v>0.1883</v>
      </c>
      <c r="G4">
        <v>0.41699999999999998</v>
      </c>
      <c r="H4">
        <v>-0.22735</v>
      </c>
    </row>
    <row r="5" spans="2:8" x14ac:dyDescent="0.25">
      <c r="B5">
        <v>2020</v>
      </c>
      <c r="C5">
        <v>7</v>
      </c>
      <c r="D5">
        <v>14</v>
      </c>
      <c r="E5">
        <v>59044</v>
      </c>
      <c r="F5">
        <v>0.1898</v>
      </c>
      <c r="G5">
        <v>0.41589999999999999</v>
      </c>
      <c r="H5">
        <v>-0.22634000000000001</v>
      </c>
    </row>
    <row r="6" spans="2:8" x14ac:dyDescent="0.25">
      <c r="B6">
        <v>2020</v>
      </c>
      <c r="C6">
        <v>7</v>
      </c>
      <c r="D6">
        <v>15</v>
      </c>
      <c r="E6">
        <v>59045</v>
      </c>
      <c r="F6">
        <v>0.1913</v>
      </c>
      <c r="G6">
        <v>0.4148</v>
      </c>
      <c r="H6">
        <v>-0.22525000000000001</v>
      </c>
    </row>
    <row r="7" spans="2:8" x14ac:dyDescent="0.25">
      <c r="B7">
        <v>2020</v>
      </c>
      <c r="C7">
        <v>7</v>
      </c>
      <c r="D7">
        <v>16</v>
      </c>
      <c r="E7">
        <v>59046</v>
      </c>
      <c r="F7">
        <v>0.19270000000000001</v>
      </c>
      <c r="G7">
        <v>0.41370000000000001</v>
      </c>
      <c r="H7">
        <v>-0.22405</v>
      </c>
    </row>
    <row r="8" spans="2:8" x14ac:dyDescent="0.25">
      <c r="B8">
        <v>2020</v>
      </c>
      <c r="C8">
        <v>7</v>
      </c>
      <c r="D8">
        <v>17</v>
      </c>
      <c r="E8">
        <v>59047</v>
      </c>
      <c r="F8">
        <v>0.19400000000000001</v>
      </c>
      <c r="G8">
        <v>0.41260000000000002</v>
      </c>
      <c r="H8">
        <v>-0.22273000000000001</v>
      </c>
    </row>
    <row r="9" spans="2:8" x14ac:dyDescent="0.25">
      <c r="B9">
        <v>2020</v>
      </c>
      <c r="C9">
        <v>7</v>
      </c>
      <c r="D9">
        <v>18</v>
      </c>
      <c r="E9">
        <v>59048</v>
      </c>
      <c r="F9">
        <v>0.19539999999999999</v>
      </c>
      <c r="G9">
        <v>0.41149999999999998</v>
      </c>
      <c r="H9">
        <v>-0.2213</v>
      </c>
    </row>
    <row r="10" spans="2:8" x14ac:dyDescent="0.25">
      <c r="B10">
        <v>2020</v>
      </c>
      <c r="C10">
        <v>7</v>
      </c>
      <c r="D10">
        <v>19</v>
      </c>
      <c r="E10">
        <v>59049</v>
      </c>
      <c r="F10">
        <v>0.1966</v>
      </c>
      <c r="G10">
        <v>0.41039999999999999</v>
      </c>
      <c r="H10">
        <v>-0.21978</v>
      </c>
    </row>
    <row r="11" spans="2:8" x14ac:dyDescent="0.25">
      <c r="B11">
        <v>2020</v>
      </c>
      <c r="C11">
        <v>7</v>
      </c>
      <c r="D11">
        <v>20</v>
      </c>
      <c r="E11">
        <v>59050</v>
      </c>
      <c r="F11">
        <v>0.1978</v>
      </c>
      <c r="G11">
        <v>0.4093</v>
      </c>
      <c r="H11">
        <v>-0.21825</v>
      </c>
    </row>
    <row r="12" spans="2:8" x14ac:dyDescent="0.25">
      <c r="B12">
        <v>2020</v>
      </c>
      <c r="C12">
        <v>7</v>
      </c>
      <c r="D12">
        <v>21</v>
      </c>
      <c r="E12">
        <v>59051</v>
      </c>
      <c r="F12">
        <v>0.19900000000000001</v>
      </c>
      <c r="G12">
        <v>0.40810000000000002</v>
      </c>
      <c r="H12">
        <v>-0.21681</v>
      </c>
    </row>
    <row r="13" spans="2:8" x14ac:dyDescent="0.25">
      <c r="B13">
        <v>2020</v>
      </c>
      <c r="C13">
        <v>7</v>
      </c>
      <c r="D13">
        <v>22</v>
      </c>
      <c r="E13">
        <v>59052</v>
      </c>
      <c r="F13">
        <v>0.20019999999999999</v>
      </c>
      <c r="G13">
        <v>0.40699999999999997</v>
      </c>
      <c r="H13">
        <v>-0.21554999999999999</v>
      </c>
    </row>
    <row r="14" spans="2:8" x14ac:dyDescent="0.25">
      <c r="B14">
        <v>2020</v>
      </c>
      <c r="C14">
        <v>7</v>
      </c>
      <c r="D14">
        <v>23</v>
      </c>
      <c r="E14">
        <v>59053</v>
      </c>
      <c r="F14">
        <v>0.20130000000000001</v>
      </c>
      <c r="G14">
        <v>0.40579999999999999</v>
      </c>
      <c r="H14">
        <v>-0.21453</v>
      </c>
    </row>
    <row r="15" spans="2:8" x14ac:dyDescent="0.25">
      <c r="B15">
        <v>2020</v>
      </c>
      <c r="C15">
        <v>7</v>
      </c>
      <c r="D15">
        <v>24</v>
      </c>
      <c r="E15">
        <v>59054</v>
      </c>
      <c r="F15">
        <v>0.2024</v>
      </c>
      <c r="G15">
        <v>0.40460000000000002</v>
      </c>
      <c r="H15">
        <v>-0.21375</v>
      </c>
    </row>
    <row r="16" spans="2:8" x14ac:dyDescent="0.25">
      <c r="B16">
        <v>2020</v>
      </c>
      <c r="C16">
        <v>7</v>
      </c>
      <c r="D16">
        <v>25</v>
      </c>
      <c r="E16">
        <v>59055</v>
      </c>
      <c r="F16">
        <v>0.2034</v>
      </c>
      <c r="G16">
        <v>0.40339999999999998</v>
      </c>
      <c r="H16">
        <v>-0.21318000000000001</v>
      </c>
    </row>
    <row r="17" spans="2:8" x14ac:dyDescent="0.25">
      <c r="B17">
        <v>2020</v>
      </c>
      <c r="C17">
        <v>7</v>
      </c>
      <c r="D17">
        <v>26</v>
      </c>
      <c r="E17">
        <v>59056</v>
      </c>
      <c r="F17">
        <v>0.2044</v>
      </c>
      <c r="G17">
        <v>0.4022</v>
      </c>
      <c r="H17">
        <v>-0.21274000000000001</v>
      </c>
    </row>
    <row r="18" spans="2:8" x14ac:dyDescent="0.25">
      <c r="B18">
        <v>2020</v>
      </c>
      <c r="C18">
        <v>7</v>
      </c>
      <c r="D18">
        <v>27</v>
      </c>
      <c r="E18">
        <v>59057</v>
      </c>
      <c r="F18">
        <v>0.20530000000000001</v>
      </c>
      <c r="G18">
        <v>0.40100000000000002</v>
      </c>
      <c r="H18">
        <v>-0.21232000000000001</v>
      </c>
    </row>
    <row r="19" spans="2:8" x14ac:dyDescent="0.25">
      <c r="B19">
        <v>2020</v>
      </c>
      <c r="C19">
        <v>7</v>
      </c>
      <c r="D19">
        <v>28</v>
      </c>
      <c r="E19">
        <v>59058</v>
      </c>
      <c r="F19">
        <v>0.20630000000000001</v>
      </c>
      <c r="G19">
        <v>0.39979999999999999</v>
      </c>
      <c r="H19">
        <v>-0.21179999999999999</v>
      </c>
    </row>
    <row r="20" spans="2:8" x14ac:dyDescent="0.25">
      <c r="B20">
        <v>2020</v>
      </c>
      <c r="C20">
        <v>7</v>
      </c>
      <c r="D20">
        <v>29</v>
      </c>
      <c r="E20">
        <v>59059</v>
      </c>
      <c r="F20">
        <v>0.2072</v>
      </c>
      <c r="G20">
        <v>0.39850000000000002</v>
      </c>
      <c r="H20">
        <v>-0.21110000000000001</v>
      </c>
    </row>
    <row r="21" spans="2:8" x14ac:dyDescent="0.25">
      <c r="B21">
        <v>2020</v>
      </c>
      <c r="C21">
        <v>7</v>
      </c>
      <c r="D21">
        <v>30</v>
      </c>
      <c r="E21">
        <v>59060</v>
      </c>
      <c r="F21">
        <v>0.20810000000000001</v>
      </c>
      <c r="G21">
        <v>0.39729999999999999</v>
      </c>
      <c r="H21">
        <v>-0.21018000000000001</v>
      </c>
    </row>
    <row r="22" spans="2:8" x14ac:dyDescent="0.25">
      <c r="B22">
        <v>2020</v>
      </c>
      <c r="C22">
        <v>7</v>
      </c>
      <c r="D22">
        <v>31</v>
      </c>
      <c r="E22">
        <v>59061</v>
      </c>
      <c r="F22">
        <v>0.2089</v>
      </c>
      <c r="G22">
        <v>0.39600000000000002</v>
      </c>
      <c r="H22">
        <v>-0.20907000000000001</v>
      </c>
    </row>
    <row r="23" spans="2:8" x14ac:dyDescent="0.25">
      <c r="B23">
        <v>2020</v>
      </c>
      <c r="C23">
        <v>8</v>
      </c>
      <c r="D23">
        <v>1</v>
      </c>
      <c r="E23">
        <v>59062</v>
      </c>
      <c r="F23">
        <v>0.2097</v>
      </c>
      <c r="G23">
        <v>0.3947</v>
      </c>
      <c r="H23">
        <v>-0.20785000000000001</v>
      </c>
    </row>
    <row r="24" spans="2:8" x14ac:dyDescent="0.25">
      <c r="B24">
        <v>2020</v>
      </c>
      <c r="C24">
        <v>8</v>
      </c>
      <c r="D24">
        <v>2</v>
      </c>
      <c r="E24">
        <v>59063</v>
      </c>
      <c r="F24">
        <v>0.21049999999999999</v>
      </c>
      <c r="G24">
        <v>0.39340000000000003</v>
      </c>
      <c r="H24">
        <v>-0.20658000000000001</v>
      </c>
    </row>
    <row r="25" spans="2:8" x14ac:dyDescent="0.25">
      <c r="B25">
        <v>2020</v>
      </c>
      <c r="C25">
        <v>8</v>
      </c>
      <c r="D25">
        <v>3</v>
      </c>
      <c r="E25">
        <v>59064</v>
      </c>
      <c r="F25">
        <v>0.21129999999999999</v>
      </c>
      <c r="G25">
        <v>0.3921</v>
      </c>
      <c r="H25">
        <v>-0.20533999999999999</v>
      </c>
    </row>
    <row r="26" spans="2:8" x14ac:dyDescent="0.25">
      <c r="B26">
        <v>2020</v>
      </c>
      <c r="C26">
        <v>8</v>
      </c>
      <c r="D26">
        <v>4</v>
      </c>
      <c r="E26">
        <v>59065</v>
      </c>
      <c r="F26">
        <v>0.21199999999999999</v>
      </c>
      <c r="G26">
        <v>0.39079999999999998</v>
      </c>
      <c r="H26">
        <v>-0.20419000000000001</v>
      </c>
    </row>
    <row r="27" spans="2:8" x14ac:dyDescent="0.25">
      <c r="B27">
        <v>2020</v>
      </c>
      <c r="C27">
        <v>8</v>
      </c>
      <c r="D27">
        <v>5</v>
      </c>
      <c r="E27">
        <v>59066</v>
      </c>
      <c r="F27">
        <v>0.2127</v>
      </c>
      <c r="G27">
        <v>0.38940000000000002</v>
      </c>
      <c r="H27">
        <v>-0.20318</v>
      </c>
    </row>
    <row r="28" spans="2:8" x14ac:dyDescent="0.25">
      <c r="B28">
        <v>2020</v>
      </c>
      <c r="C28">
        <v>8</v>
      </c>
      <c r="D28">
        <v>6</v>
      </c>
      <c r="E28">
        <v>59067</v>
      </c>
      <c r="F28">
        <v>0.21340000000000001</v>
      </c>
      <c r="G28">
        <v>0.3881</v>
      </c>
      <c r="H28">
        <v>-0.20232</v>
      </c>
    </row>
    <row r="29" spans="2:8" x14ac:dyDescent="0.25">
      <c r="B29">
        <v>2020</v>
      </c>
      <c r="C29">
        <v>8</v>
      </c>
      <c r="D29">
        <v>7</v>
      </c>
      <c r="E29">
        <v>59068</v>
      </c>
      <c r="F29">
        <v>0.21410000000000001</v>
      </c>
      <c r="G29">
        <v>0.38669999999999999</v>
      </c>
      <c r="H29">
        <v>-0.2016</v>
      </c>
    </row>
    <row r="30" spans="2:8" x14ac:dyDescent="0.25">
      <c r="B30">
        <v>2020</v>
      </c>
      <c r="C30">
        <v>8</v>
      </c>
      <c r="D30">
        <v>8</v>
      </c>
      <c r="E30">
        <v>59069</v>
      </c>
      <c r="F30">
        <v>0.2147</v>
      </c>
      <c r="G30">
        <v>0.38529999999999998</v>
      </c>
      <c r="H30">
        <v>-0.20097999999999999</v>
      </c>
    </row>
    <row r="31" spans="2:8" x14ac:dyDescent="0.25">
      <c r="B31">
        <v>2020</v>
      </c>
      <c r="C31">
        <v>8</v>
      </c>
      <c r="D31">
        <v>9</v>
      </c>
      <c r="E31">
        <v>59070</v>
      </c>
      <c r="F31">
        <v>0.21529999999999999</v>
      </c>
      <c r="G31">
        <v>0.38390000000000002</v>
      </c>
      <c r="H31">
        <v>-0.20041999999999999</v>
      </c>
    </row>
    <row r="32" spans="2:8" x14ac:dyDescent="0.25">
      <c r="B32">
        <v>2020</v>
      </c>
      <c r="C32">
        <v>8</v>
      </c>
      <c r="D32">
        <v>10</v>
      </c>
      <c r="E32">
        <v>59071</v>
      </c>
      <c r="F32">
        <v>0.21590000000000001</v>
      </c>
      <c r="G32">
        <v>0.38250000000000001</v>
      </c>
      <c r="H32">
        <v>-0.19986999999999999</v>
      </c>
    </row>
    <row r="33" spans="2:8" x14ac:dyDescent="0.25">
      <c r="B33">
        <v>2020</v>
      </c>
      <c r="C33">
        <v>8</v>
      </c>
      <c r="D33">
        <v>11</v>
      </c>
      <c r="E33">
        <v>59072</v>
      </c>
      <c r="F33">
        <v>0.21640000000000001</v>
      </c>
      <c r="G33">
        <v>0.38109999999999999</v>
      </c>
      <c r="H33">
        <v>-0.19928000000000001</v>
      </c>
    </row>
    <row r="34" spans="2:8" x14ac:dyDescent="0.25">
      <c r="B34">
        <v>2020</v>
      </c>
      <c r="C34">
        <v>8</v>
      </c>
      <c r="D34">
        <v>12</v>
      </c>
      <c r="E34">
        <v>59073</v>
      </c>
      <c r="F34">
        <v>0.21690000000000001</v>
      </c>
      <c r="G34">
        <v>0.37969999999999998</v>
      </c>
      <c r="H34">
        <v>-0.19863</v>
      </c>
    </row>
    <row r="35" spans="2:8" x14ac:dyDescent="0.25">
      <c r="B35">
        <v>2020</v>
      </c>
      <c r="C35">
        <v>8</v>
      </c>
      <c r="D35">
        <v>13</v>
      </c>
      <c r="E35">
        <v>59074</v>
      </c>
      <c r="F35">
        <v>0.21740000000000001</v>
      </c>
      <c r="G35">
        <v>0.37830000000000003</v>
      </c>
      <c r="H35">
        <v>-0.19789999999999999</v>
      </c>
    </row>
    <row r="36" spans="2:8" x14ac:dyDescent="0.25">
      <c r="B36">
        <v>2020</v>
      </c>
      <c r="C36">
        <v>8</v>
      </c>
      <c r="D36">
        <v>14</v>
      </c>
      <c r="E36">
        <v>59075</v>
      </c>
      <c r="F36">
        <v>0.21779999999999999</v>
      </c>
      <c r="G36">
        <v>0.37690000000000001</v>
      </c>
      <c r="H36">
        <v>-0.19708000000000001</v>
      </c>
    </row>
    <row r="37" spans="2:8" x14ac:dyDescent="0.25">
      <c r="B37">
        <v>2020</v>
      </c>
      <c r="C37">
        <v>8</v>
      </c>
      <c r="D37">
        <v>15</v>
      </c>
      <c r="E37">
        <v>59076</v>
      </c>
      <c r="F37">
        <v>0.21829999999999999</v>
      </c>
      <c r="G37">
        <v>0.37540000000000001</v>
      </c>
      <c r="H37">
        <v>-0.19621</v>
      </c>
    </row>
    <row r="38" spans="2:8" x14ac:dyDescent="0.25">
      <c r="B38">
        <v>2020</v>
      </c>
      <c r="C38">
        <v>8</v>
      </c>
      <c r="D38">
        <v>16</v>
      </c>
      <c r="E38">
        <v>59077</v>
      </c>
      <c r="F38">
        <v>0.21870000000000001</v>
      </c>
      <c r="G38">
        <v>0.374</v>
      </c>
      <c r="H38">
        <v>-0.19531999999999999</v>
      </c>
    </row>
    <row r="39" spans="2:8" x14ac:dyDescent="0.25">
      <c r="B39">
        <v>2020</v>
      </c>
      <c r="C39">
        <v>8</v>
      </c>
      <c r="D39">
        <v>17</v>
      </c>
      <c r="E39">
        <v>59078</v>
      </c>
      <c r="F39">
        <v>0.219</v>
      </c>
      <c r="G39">
        <v>0.3725</v>
      </c>
      <c r="H39">
        <v>-0.19450000000000001</v>
      </c>
    </row>
    <row r="40" spans="2:8" x14ac:dyDescent="0.25">
      <c r="B40">
        <v>2020</v>
      </c>
      <c r="C40">
        <v>8</v>
      </c>
      <c r="D40">
        <v>18</v>
      </c>
      <c r="E40">
        <v>59079</v>
      </c>
      <c r="F40">
        <v>0.21940000000000001</v>
      </c>
      <c r="G40">
        <v>0.37109999999999999</v>
      </c>
      <c r="H40">
        <v>-0.19384000000000001</v>
      </c>
    </row>
    <row r="41" spans="2:8" x14ac:dyDescent="0.25">
      <c r="B41">
        <v>2020</v>
      </c>
      <c r="C41">
        <v>8</v>
      </c>
      <c r="D41">
        <v>19</v>
      </c>
      <c r="E41">
        <v>59080</v>
      </c>
      <c r="F41">
        <v>0.21970000000000001</v>
      </c>
      <c r="G41">
        <v>0.36959999999999998</v>
      </c>
      <c r="H41">
        <v>-0.19341</v>
      </c>
    </row>
    <row r="42" spans="2:8" x14ac:dyDescent="0.25">
      <c r="B42">
        <v>2020</v>
      </c>
      <c r="C42">
        <v>8</v>
      </c>
      <c r="D42">
        <v>20</v>
      </c>
      <c r="E42">
        <v>59081</v>
      </c>
      <c r="F42">
        <v>0.21990000000000001</v>
      </c>
      <c r="G42">
        <v>0.36809999999999998</v>
      </c>
      <c r="H42">
        <v>-0.19327</v>
      </c>
    </row>
    <row r="43" spans="2:8" x14ac:dyDescent="0.25">
      <c r="B43">
        <v>2020</v>
      </c>
      <c r="C43">
        <v>8</v>
      </c>
      <c r="D43">
        <v>21</v>
      </c>
      <c r="E43">
        <v>59082</v>
      </c>
      <c r="F43">
        <v>0.22020000000000001</v>
      </c>
      <c r="G43">
        <v>0.36670000000000003</v>
      </c>
      <c r="H43">
        <v>-0.19339000000000001</v>
      </c>
    </row>
    <row r="44" spans="2:8" x14ac:dyDescent="0.25">
      <c r="B44">
        <v>2020</v>
      </c>
      <c r="C44">
        <v>8</v>
      </c>
      <c r="D44">
        <v>22</v>
      </c>
      <c r="E44">
        <v>59083</v>
      </c>
      <c r="F44">
        <v>0.22040000000000001</v>
      </c>
      <c r="G44">
        <v>0.36520000000000002</v>
      </c>
      <c r="H44">
        <v>-0.19367000000000001</v>
      </c>
    </row>
    <row r="45" spans="2:8" x14ac:dyDescent="0.25">
      <c r="B45">
        <v>2020</v>
      </c>
      <c r="C45">
        <v>8</v>
      </c>
      <c r="D45">
        <v>23</v>
      </c>
      <c r="E45">
        <v>59084</v>
      </c>
      <c r="F45">
        <v>0.22059999999999999</v>
      </c>
      <c r="G45">
        <v>0.36370000000000002</v>
      </c>
      <c r="H45">
        <v>-0.19399</v>
      </c>
    </row>
    <row r="46" spans="2:8" x14ac:dyDescent="0.25">
      <c r="B46">
        <v>2020</v>
      </c>
      <c r="C46">
        <v>8</v>
      </c>
      <c r="D46">
        <v>24</v>
      </c>
      <c r="E46">
        <v>59085</v>
      </c>
      <c r="F46">
        <v>0.2208</v>
      </c>
      <c r="G46">
        <v>0.36220000000000002</v>
      </c>
      <c r="H46">
        <v>-0.19422</v>
      </c>
    </row>
    <row r="47" spans="2:8" x14ac:dyDescent="0.25">
      <c r="B47">
        <v>2020</v>
      </c>
      <c r="C47">
        <v>8</v>
      </c>
      <c r="D47">
        <v>25</v>
      </c>
      <c r="E47">
        <v>59086</v>
      </c>
      <c r="F47">
        <v>0.22090000000000001</v>
      </c>
      <c r="G47">
        <v>0.36070000000000002</v>
      </c>
      <c r="H47">
        <v>-0.19425999999999999</v>
      </c>
    </row>
    <row r="48" spans="2:8" x14ac:dyDescent="0.25">
      <c r="B48">
        <v>2020</v>
      </c>
      <c r="C48">
        <v>8</v>
      </c>
      <c r="D48">
        <v>26</v>
      </c>
      <c r="E48">
        <v>59087</v>
      </c>
      <c r="F48">
        <v>0.221</v>
      </c>
      <c r="G48">
        <v>0.35920000000000002</v>
      </c>
      <c r="H48">
        <v>-0.19406999999999999</v>
      </c>
    </row>
    <row r="49" spans="2:8" x14ac:dyDescent="0.25">
      <c r="B49">
        <v>2020</v>
      </c>
      <c r="C49">
        <v>8</v>
      </c>
      <c r="D49">
        <v>27</v>
      </c>
      <c r="E49">
        <v>59088</v>
      </c>
      <c r="F49">
        <v>0.22109999999999999</v>
      </c>
      <c r="G49">
        <v>0.35770000000000002</v>
      </c>
      <c r="H49">
        <v>-0.19367999999999999</v>
      </c>
    </row>
    <row r="50" spans="2:8" x14ac:dyDescent="0.25">
      <c r="B50">
        <v>2020</v>
      </c>
      <c r="C50">
        <v>8</v>
      </c>
      <c r="D50">
        <v>28</v>
      </c>
      <c r="E50">
        <v>59089</v>
      </c>
      <c r="F50">
        <v>0.22109999999999999</v>
      </c>
      <c r="G50">
        <v>0.35620000000000002</v>
      </c>
      <c r="H50">
        <v>-0.19312000000000001</v>
      </c>
    </row>
    <row r="51" spans="2:8" x14ac:dyDescent="0.25">
      <c r="B51">
        <v>2020</v>
      </c>
      <c r="C51">
        <v>8</v>
      </c>
      <c r="D51">
        <v>29</v>
      </c>
      <c r="E51">
        <v>59090</v>
      </c>
      <c r="F51">
        <v>0.22109999999999999</v>
      </c>
      <c r="G51">
        <v>0.35470000000000002</v>
      </c>
      <c r="H51">
        <v>-0.1925</v>
      </c>
    </row>
    <row r="52" spans="2:8" x14ac:dyDescent="0.25">
      <c r="B52">
        <v>2020</v>
      </c>
      <c r="C52">
        <v>8</v>
      </c>
      <c r="D52">
        <v>30</v>
      </c>
      <c r="E52">
        <v>59091</v>
      </c>
      <c r="F52">
        <v>0.22109999999999999</v>
      </c>
      <c r="G52">
        <v>0.35320000000000001</v>
      </c>
      <c r="H52">
        <v>-0.19188</v>
      </c>
    </row>
    <row r="53" spans="2:8" x14ac:dyDescent="0.25">
      <c r="B53">
        <v>2020</v>
      </c>
      <c r="C53">
        <v>8</v>
      </c>
      <c r="D53">
        <v>31</v>
      </c>
      <c r="E53">
        <v>59092</v>
      </c>
      <c r="F53">
        <v>0.22109999999999999</v>
      </c>
      <c r="G53">
        <v>0.35170000000000001</v>
      </c>
      <c r="H53">
        <v>-0.19134000000000001</v>
      </c>
    </row>
    <row r="54" spans="2:8" x14ac:dyDescent="0.25">
      <c r="B54">
        <v>2020</v>
      </c>
      <c r="C54">
        <v>9</v>
      </c>
      <c r="D54">
        <v>1</v>
      </c>
      <c r="E54">
        <v>59093</v>
      </c>
      <c r="F54">
        <v>0.221</v>
      </c>
      <c r="G54">
        <v>0.35020000000000001</v>
      </c>
      <c r="H54">
        <v>-0.19092000000000001</v>
      </c>
    </row>
    <row r="55" spans="2:8" x14ac:dyDescent="0.25">
      <c r="B55">
        <v>2020</v>
      </c>
      <c r="C55">
        <v>9</v>
      </c>
      <c r="D55">
        <v>2</v>
      </c>
      <c r="E55">
        <v>59094</v>
      </c>
      <c r="F55">
        <v>0.22090000000000001</v>
      </c>
      <c r="G55">
        <v>0.34870000000000001</v>
      </c>
      <c r="H55">
        <v>-0.19062999999999999</v>
      </c>
    </row>
    <row r="56" spans="2:8" x14ac:dyDescent="0.25">
      <c r="B56">
        <v>2020</v>
      </c>
      <c r="C56">
        <v>9</v>
      </c>
      <c r="D56">
        <v>3</v>
      </c>
      <c r="E56">
        <v>59095</v>
      </c>
      <c r="F56">
        <v>0.2208</v>
      </c>
      <c r="G56">
        <v>0.34710000000000002</v>
      </c>
      <c r="H56">
        <v>-0.19048000000000001</v>
      </c>
    </row>
    <row r="57" spans="2:8" x14ac:dyDescent="0.25">
      <c r="B57">
        <v>2020</v>
      </c>
      <c r="C57">
        <v>9</v>
      </c>
      <c r="D57">
        <v>4</v>
      </c>
      <c r="E57">
        <v>59096</v>
      </c>
      <c r="F57">
        <v>0.22059999999999999</v>
      </c>
      <c r="G57">
        <v>0.34560000000000002</v>
      </c>
      <c r="H57">
        <v>-0.19044</v>
      </c>
    </row>
    <row r="58" spans="2:8" x14ac:dyDescent="0.25">
      <c r="B58">
        <v>2020</v>
      </c>
      <c r="C58">
        <v>9</v>
      </c>
      <c r="D58">
        <v>5</v>
      </c>
      <c r="E58">
        <v>59097</v>
      </c>
      <c r="F58">
        <v>0.22040000000000001</v>
      </c>
      <c r="G58">
        <v>0.34410000000000002</v>
      </c>
      <c r="H58">
        <v>-0.19045999999999999</v>
      </c>
    </row>
    <row r="59" spans="2:8" x14ac:dyDescent="0.25">
      <c r="B59">
        <v>2020</v>
      </c>
      <c r="C59">
        <v>9</v>
      </c>
      <c r="D59">
        <v>6</v>
      </c>
      <c r="E59">
        <v>59098</v>
      </c>
      <c r="F59">
        <v>0.22020000000000001</v>
      </c>
      <c r="G59">
        <v>0.34260000000000002</v>
      </c>
      <c r="H59">
        <v>-0.1905</v>
      </c>
    </row>
    <row r="60" spans="2:8" x14ac:dyDescent="0.25">
      <c r="B60">
        <v>2020</v>
      </c>
      <c r="C60">
        <v>9</v>
      </c>
      <c r="D60">
        <v>7</v>
      </c>
      <c r="E60">
        <v>59099</v>
      </c>
      <c r="F60">
        <v>0.22</v>
      </c>
      <c r="G60">
        <v>0.34110000000000001</v>
      </c>
      <c r="H60">
        <v>-0.19048999999999999</v>
      </c>
    </row>
    <row r="61" spans="2:8" x14ac:dyDescent="0.25">
      <c r="B61">
        <v>2020</v>
      </c>
      <c r="C61">
        <v>9</v>
      </c>
      <c r="D61">
        <v>8</v>
      </c>
      <c r="E61">
        <v>59100</v>
      </c>
      <c r="F61">
        <v>0.21970000000000001</v>
      </c>
      <c r="G61">
        <v>0.33960000000000001</v>
      </c>
      <c r="H61">
        <v>-0.19040000000000001</v>
      </c>
    </row>
    <row r="62" spans="2:8" x14ac:dyDescent="0.25">
      <c r="B62">
        <v>2020</v>
      </c>
      <c r="C62">
        <v>9</v>
      </c>
      <c r="D62">
        <v>9</v>
      </c>
      <c r="E62">
        <v>59101</v>
      </c>
      <c r="F62">
        <v>0.21940000000000001</v>
      </c>
      <c r="G62">
        <v>0.33810000000000001</v>
      </c>
      <c r="H62">
        <v>-0.19020999999999999</v>
      </c>
    </row>
    <row r="63" spans="2:8" x14ac:dyDescent="0.25">
      <c r="B63">
        <v>2020</v>
      </c>
      <c r="C63">
        <v>9</v>
      </c>
      <c r="D63">
        <v>10</v>
      </c>
      <c r="E63">
        <v>59102</v>
      </c>
      <c r="F63">
        <v>0.219</v>
      </c>
      <c r="G63">
        <v>0.33660000000000001</v>
      </c>
      <c r="H63">
        <v>-0.18991</v>
      </c>
    </row>
    <row r="64" spans="2:8" x14ac:dyDescent="0.25">
      <c r="B64">
        <v>2020</v>
      </c>
      <c r="C64">
        <v>9</v>
      </c>
      <c r="D64">
        <v>11</v>
      </c>
      <c r="E64">
        <v>59103</v>
      </c>
      <c r="F64">
        <v>0.21870000000000001</v>
      </c>
      <c r="G64">
        <v>0.3352</v>
      </c>
      <c r="H64">
        <v>-0.18951999999999999</v>
      </c>
    </row>
    <row r="65" spans="2:8" x14ac:dyDescent="0.25">
      <c r="B65">
        <v>2020</v>
      </c>
      <c r="C65">
        <v>9</v>
      </c>
      <c r="D65">
        <v>12</v>
      </c>
      <c r="E65">
        <v>59104</v>
      </c>
      <c r="F65">
        <v>0.21829999999999999</v>
      </c>
      <c r="G65">
        <v>0.3337</v>
      </c>
      <c r="H65">
        <v>-0.18908</v>
      </c>
    </row>
    <row r="66" spans="2:8" x14ac:dyDescent="0.25">
      <c r="B66">
        <v>2020</v>
      </c>
      <c r="C66">
        <v>9</v>
      </c>
      <c r="D66">
        <v>13</v>
      </c>
      <c r="E66">
        <v>59105</v>
      </c>
      <c r="F66">
        <v>0.21790000000000001</v>
      </c>
      <c r="G66">
        <v>0.3322</v>
      </c>
      <c r="H66">
        <v>-0.18865000000000001</v>
      </c>
    </row>
    <row r="67" spans="2:8" x14ac:dyDescent="0.25">
      <c r="B67">
        <v>2020</v>
      </c>
      <c r="C67">
        <v>9</v>
      </c>
      <c r="D67">
        <v>14</v>
      </c>
      <c r="E67">
        <v>59106</v>
      </c>
      <c r="F67">
        <v>0.21740000000000001</v>
      </c>
      <c r="G67">
        <v>0.33069999999999999</v>
      </c>
      <c r="H67">
        <v>-0.18831999999999999</v>
      </c>
    </row>
    <row r="68" spans="2:8" x14ac:dyDescent="0.25">
      <c r="B68">
        <v>2020</v>
      </c>
      <c r="C68">
        <v>9</v>
      </c>
      <c r="D68">
        <v>15</v>
      </c>
      <c r="E68">
        <v>59107</v>
      </c>
      <c r="F68">
        <v>0.21690000000000001</v>
      </c>
      <c r="G68">
        <v>0.32929999999999998</v>
      </c>
      <c r="H68">
        <v>-0.18820000000000001</v>
      </c>
    </row>
    <row r="69" spans="2:8" x14ac:dyDescent="0.25">
      <c r="B69">
        <v>2020</v>
      </c>
      <c r="C69">
        <v>9</v>
      </c>
      <c r="D69">
        <v>16</v>
      </c>
      <c r="E69">
        <v>59108</v>
      </c>
      <c r="F69">
        <v>0.21640000000000001</v>
      </c>
      <c r="G69">
        <v>0.32779999999999998</v>
      </c>
      <c r="H69">
        <v>-0.18834999999999999</v>
      </c>
    </row>
    <row r="70" spans="2:8" x14ac:dyDescent="0.25">
      <c r="B70">
        <v>2020</v>
      </c>
      <c r="C70">
        <v>9</v>
      </c>
      <c r="D70">
        <v>17</v>
      </c>
      <c r="E70">
        <v>59109</v>
      </c>
      <c r="F70">
        <v>0.21590000000000001</v>
      </c>
      <c r="G70">
        <v>0.32629999999999998</v>
      </c>
      <c r="H70">
        <v>-0.1888</v>
      </c>
    </row>
    <row r="71" spans="2:8" x14ac:dyDescent="0.25">
      <c r="B71">
        <v>2020</v>
      </c>
      <c r="C71">
        <v>9</v>
      </c>
      <c r="D71">
        <v>18</v>
      </c>
      <c r="E71">
        <v>59110</v>
      </c>
      <c r="F71">
        <v>0.21529999999999999</v>
      </c>
      <c r="G71">
        <v>0.32490000000000002</v>
      </c>
      <c r="H71">
        <v>-0.18948999999999999</v>
      </c>
    </row>
    <row r="72" spans="2:8" x14ac:dyDescent="0.25">
      <c r="B72">
        <v>2020</v>
      </c>
      <c r="C72">
        <v>9</v>
      </c>
      <c r="D72">
        <v>19</v>
      </c>
      <c r="E72">
        <v>59111</v>
      </c>
      <c r="F72">
        <v>0.2147</v>
      </c>
      <c r="G72">
        <v>0.32350000000000001</v>
      </c>
      <c r="H72">
        <v>-0.1903</v>
      </c>
    </row>
    <row r="73" spans="2:8" x14ac:dyDescent="0.25">
      <c r="B73">
        <v>2020</v>
      </c>
      <c r="C73">
        <v>9</v>
      </c>
      <c r="D73">
        <v>20</v>
      </c>
      <c r="E73">
        <v>59112</v>
      </c>
      <c r="F73">
        <v>0.21410000000000001</v>
      </c>
      <c r="G73">
        <v>0.32200000000000001</v>
      </c>
      <c r="H73">
        <v>-0.19108</v>
      </c>
    </row>
    <row r="74" spans="2:8" x14ac:dyDescent="0.25">
      <c r="B74">
        <v>2020</v>
      </c>
      <c r="C74">
        <v>9</v>
      </c>
      <c r="D74">
        <v>21</v>
      </c>
      <c r="E74">
        <v>59113</v>
      </c>
      <c r="F74">
        <v>0.21340000000000001</v>
      </c>
      <c r="G74">
        <v>0.3206</v>
      </c>
      <c r="H74">
        <v>-0.19169</v>
      </c>
    </row>
    <row r="75" spans="2:8" x14ac:dyDescent="0.25">
      <c r="B75">
        <v>2020</v>
      </c>
      <c r="C75">
        <v>9</v>
      </c>
      <c r="D75">
        <v>22</v>
      </c>
      <c r="E75">
        <v>59114</v>
      </c>
      <c r="F75">
        <v>0.21279999999999999</v>
      </c>
      <c r="G75">
        <v>0.31919999999999998</v>
      </c>
      <c r="H75">
        <v>-0.19206999999999999</v>
      </c>
    </row>
    <row r="76" spans="2:8" x14ac:dyDescent="0.25">
      <c r="B76">
        <v>2020</v>
      </c>
      <c r="C76">
        <v>9</v>
      </c>
      <c r="D76">
        <v>23</v>
      </c>
      <c r="E76">
        <v>59115</v>
      </c>
      <c r="F76">
        <v>0.21210000000000001</v>
      </c>
      <c r="G76">
        <v>0.31780000000000003</v>
      </c>
      <c r="H76">
        <v>-0.19220999999999999</v>
      </c>
    </row>
    <row r="77" spans="2:8" x14ac:dyDescent="0.25">
      <c r="B77">
        <v>2020</v>
      </c>
      <c r="C77">
        <v>9</v>
      </c>
      <c r="D77">
        <v>24</v>
      </c>
      <c r="E77">
        <v>59116</v>
      </c>
      <c r="F77">
        <v>0.21129999999999999</v>
      </c>
      <c r="G77">
        <v>0.31640000000000001</v>
      </c>
      <c r="H77">
        <v>-0.19216</v>
      </c>
    </row>
    <row r="78" spans="2:8" x14ac:dyDescent="0.25">
      <c r="B78">
        <v>2020</v>
      </c>
      <c r="C78">
        <v>9</v>
      </c>
      <c r="D78">
        <v>25</v>
      </c>
      <c r="E78">
        <v>59117</v>
      </c>
      <c r="F78">
        <v>0.21060000000000001</v>
      </c>
      <c r="G78">
        <v>0.315</v>
      </c>
      <c r="H78">
        <v>-0.19202</v>
      </c>
    </row>
    <row r="79" spans="2:8" x14ac:dyDescent="0.25">
      <c r="B79">
        <v>2020</v>
      </c>
      <c r="C79">
        <v>9</v>
      </c>
      <c r="D79">
        <v>26</v>
      </c>
      <c r="E79">
        <v>59118</v>
      </c>
      <c r="F79">
        <v>0.20979999999999999</v>
      </c>
      <c r="G79">
        <v>0.31369999999999998</v>
      </c>
      <c r="H79">
        <v>-0.19187000000000001</v>
      </c>
    </row>
    <row r="80" spans="2:8" x14ac:dyDescent="0.25">
      <c r="B80">
        <v>2020</v>
      </c>
      <c r="C80">
        <v>9</v>
      </c>
      <c r="D80">
        <v>27</v>
      </c>
      <c r="E80">
        <v>59119</v>
      </c>
      <c r="F80">
        <v>0.20899999999999999</v>
      </c>
      <c r="G80">
        <v>0.31230000000000002</v>
      </c>
      <c r="H80">
        <v>-0.1918</v>
      </c>
    </row>
    <row r="81" spans="2:8" x14ac:dyDescent="0.25">
      <c r="B81">
        <v>2020</v>
      </c>
      <c r="C81">
        <v>9</v>
      </c>
      <c r="D81">
        <v>28</v>
      </c>
      <c r="E81">
        <v>59120</v>
      </c>
      <c r="F81">
        <v>0.20810000000000001</v>
      </c>
      <c r="G81">
        <v>0.311</v>
      </c>
      <c r="H81">
        <v>-0.19184000000000001</v>
      </c>
    </row>
    <row r="82" spans="2:8" x14ac:dyDescent="0.25">
      <c r="B82">
        <v>2020</v>
      </c>
      <c r="C82">
        <v>9</v>
      </c>
      <c r="D82">
        <v>29</v>
      </c>
      <c r="E82">
        <v>59121</v>
      </c>
      <c r="F82">
        <v>0.20730000000000001</v>
      </c>
      <c r="G82">
        <v>0.30959999999999999</v>
      </c>
      <c r="H82">
        <v>-0.19202</v>
      </c>
    </row>
    <row r="83" spans="2:8" x14ac:dyDescent="0.25">
      <c r="B83">
        <v>2020</v>
      </c>
      <c r="C83">
        <v>9</v>
      </c>
      <c r="D83">
        <v>30</v>
      </c>
      <c r="E83">
        <v>59122</v>
      </c>
      <c r="F83">
        <v>0.2064</v>
      </c>
      <c r="G83">
        <v>0.30830000000000002</v>
      </c>
      <c r="H83">
        <v>-0.19234000000000001</v>
      </c>
    </row>
    <row r="84" spans="2:8" x14ac:dyDescent="0.25">
      <c r="B84">
        <v>2020</v>
      </c>
      <c r="C84">
        <v>10</v>
      </c>
      <c r="D84">
        <v>1</v>
      </c>
      <c r="E84">
        <v>59123</v>
      </c>
      <c r="F84">
        <v>0.20549999999999999</v>
      </c>
      <c r="G84">
        <v>0.307</v>
      </c>
      <c r="H84">
        <v>-0.19275999999999999</v>
      </c>
    </row>
    <row r="85" spans="2:8" x14ac:dyDescent="0.25">
      <c r="B85">
        <v>2020</v>
      </c>
      <c r="C85">
        <v>10</v>
      </c>
      <c r="D85">
        <v>2</v>
      </c>
      <c r="E85">
        <v>59124</v>
      </c>
      <c r="F85">
        <v>0.20449999999999999</v>
      </c>
      <c r="G85">
        <v>0.30570000000000003</v>
      </c>
      <c r="H85">
        <v>-0.19324</v>
      </c>
    </row>
    <row r="86" spans="2:8" x14ac:dyDescent="0.25">
      <c r="B86">
        <v>2020</v>
      </c>
      <c r="C86">
        <v>10</v>
      </c>
      <c r="D86">
        <v>3</v>
      </c>
      <c r="E86">
        <v>59125</v>
      </c>
      <c r="F86">
        <v>0.2036</v>
      </c>
      <c r="G86">
        <v>0.3044</v>
      </c>
      <c r="H86">
        <v>-0.19373000000000001</v>
      </c>
    </row>
    <row r="87" spans="2:8" x14ac:dyDescent="0.25">
      <c r="B87">
        <v>2020</v>
      </c>
      <c r="C87">
        <v>10</v>
      </c>
      <c r="D87">
        <v>4</v>
      </c>
      <c r="E87">
        <v>59126</v>
      </c>
      <c r="F87">
        <v>0.2026</v>
      </c>
      <c r="G87">
        <v>0.30320000000000003</v>
      </c>
      <c r="H87">
        <v>-0.19417999999999999</v>
      </c>
    </row>
    <row r="88" spans="2:8" x14ac:dyDescent="0.25">
      <c r="B88">
        <v>2020</v>
      </c>
      <c r="C88">
        <v>10</v>
      </c>
      <c r="D88">
        <v>5</v>
      </c>
      <c r="E88">
        <v>59127</v>
      </c>
      <c r="F88">
        <v>0.2016</v>
      </c>
      <c r="G88">
        <v>0.3019</v>
      </c>
      <c r="H88">
        <v>-0.19455</v>
      </c>
    </row>
    <row r="89" spans="2:8" x14ac:dyDescent="0.25">
      <c r="B89">
        <v>2020</v>
      </c>
      <c r="C89">
        <v>10</v>
      </c>
      <c r="D89">
        <v>6</v>
      </c>
      <c r="E89">
        <v>59128</v>
      </c>
      <c r="F89">
        <v>0.20050000000000001</v>
      </c>
      <c r="G89">
        <v>0.30070000000000002</v>
      </c>
      <c r="H89">
        <v>-0.19481999999999999</v>
      </c>
    </row>
    <row r="90" spans="2:8" x14ac:dyDescent="0.25">
      <c r="B90">
        <v>2020</v>
      </c>
      <c r="C90">
        <v>10</v>
      </c>
      <c r="D90">
        <v>7</v>
      </c>
      <c r="E90">
        <v>59129</v>
      </c>
      <c r="F90">
        <v>0.19939999999999999</v>
      </c>
      <c r="G90">
        <v>0.29949999999999999</v>
      </c>
      <c r="H90">
        <v>-0.19495999999999999</v>
      </c>
    </row>
    <row r="91" spans="2:8" x14ac:dyDescent="0.25">
      <c r="B91">
        <v>2020</v>
      </c>
      <c r="C91">
        <v>10</v>
      </c>
      <c r="D91">
        <v>8</v>
      </c>
      <c r="E91">
        <v>59130</v>
      </c>
      <c r="F91">
        <v>0.19839999999999999</v>
      </c>
      <c r="G91">
        <v>0.29830000000000001</v>
      </c>
      <c r="H91">
        <v>-0.19500999999999999</v>
      </c>
    </row>
    <row r="92" spans="2:8" x14ac:dyDescent="0.25">
      <c r="B92">
        <v>2020</v>
      </c>
      <c r="C92">
        <v>10</v>
      </c>
      <c r="D92">
        <v>9</v>
      </c>
      <c r="E92">
        <v>59131</v>
      </c>
      <c r="F92">
        <v>0.19719999999999999</v>
      </c>
      <c r="G92">
        <v>0.29709999999999998</v>
      </c>
      <c r="H92">
        <v>-0.19499</v>
      </c>
    </row>
    <row r="93" spans="2:8" x14ac:dyDescent="0.25">
      <c r="B93">
        <v>2020</v>
      </c>
      <c r="C93">
        <v>10</v>
      </c>
      <c r="D93">
        <v>10</v>
      </c>
      <c r="E93">
        <v>59132</v>
      </c>
      <c r="F93">
        <v>0.1961</v>
      </c>
      <c r="G93">
        <v>0.2959</v>
      </c>
      <c r="H93">
        <v>-0.19497</v>
      </c>
    </row>
    <row r="94" spans="2:8" x14ac:dyDescent="0.25">
      <c r="B94">
        <v>2020</v>
      </c>
      <c r="C94">
        <v>10</v>
      </c>
      <c r="D94">
        <v>11</v>
      </c>
      <c r="E94">
        <v>59133</v>
      </c>
      <c r="F94">
        <v>0.19500000000000001</v>
      </c>
      <c r="G94">
        <v>0.29480000000000001</v>
      </c>
      <c r="H94">
        <v>-0.19502</v>
      </c>
    </row>
    <row r="95" spans="2:8" x14ac:dyDescent="0.25">
      <c r="B95">
        <v>2020</v>
      </c>
      <c r="C95">
        <v>10</v>
      </c>
      <c r="D95">
        <v>12</v>
      </c>
      <c r="E95">
        <v>59134</v>
      </c>
      <c r="F95">
        <v>0.1938</v>
      </c>
      <c r="G95">
        <v>0.29360000000000003</v>
      </c>
      <c r="H95">
        <v>-0.19522999999999999</v>
      </c>
    </row>
    <row r="96" spans="2:8" x14ac:dyDescent="0.25">
      <c r="B96">
        <v>2020</v>
      </c>
      <c r="C96">
        <v>10</v>
      </c>
      <c r="D96">
        <v>13</v>
      </c>
      <c r="E96">
        <v>59135</v>
      </c>
      <c r="F96">
        <v>0.19259999999999999</v>
      </c>
      <c r="G96">
        <v>0.29249999999999998</v>
      </c>
      <c r="H96">
        <v>-0.19569</v>
      </c>
    </row>
    <row r="97" spans="2:8" x14ac:dyDescent="0.25">
      <c r="B97">
        <v>2020</v>
      </c>
      <c r="C97">
        <v>10</v>
      </c>
      <c r="D97">
        <v>14</v>
      </c>
      <c r="E97">
        <v>59136</v>
      </c>
      <c r="F97">
        <v>0.19139999999999999</v>
      </c>
      <c r="G97">
        <v>0.29139999999999999</v>
      </c>
      <c r="H97">
        <v>-0.19645000000000001</v>
      </c>
    </row>
    <row r="98" spans="2:8" x14ac:dyDescent="0.25">
      <c r="B98">
        <v>2020</v>
      </c>
      <c r="C98">
        <v>10</v>
      </c>
      <c r="D98">
        <v>15</v>
      </c>
      <c r="E98">
        <v>59137</v>
      </c>
      <c r="F98">
        <v>0.19009999999999999</v>
      </c>
      <c r="G98">
        <v>0.2903</v>
      </c>
      <c r="H98">
        <v>-0.19749</v>
      </c>
    </row>
    <row r="99" spans="2:8" x14ac:dyDescent="0.25">
      <c r="B99">
        <v>2020</v>
      </c>
      <c r="C99">
        <v>10</v>
      </c>
      <c r="D99">
        <v>16</v>
      </c>
      <c r="E99">
        <v>59138</v>
      </c>
      <c r="F99">
        <v>0.1888</v>
      </c>
      <c r="G99">
        <v>0.2893</v>
      </c>
      <c r="H99">
        <v>-0.19874</v>
      </c>
    </row>
    <row r="100" spans="2:8" x14ac:dyDescent="0.25">
      <c r="B100">
        <v>2020</v>
      </c>
      <c r="C100">
        <v>10</v>
      </c>
      <c r="D100">
        <v>17</v>
      </c>
      <c r="E100">
        <v>59139</v>
      </c>
      <c r="F100">
        <v>0.18759999999999999</v>
      </c>
      <c r="G100">
        <v>0.28820000000000001</v>
      </c>
      <c r="H100">
        <v>-0.20003000000000001</v>
      </c>
    </row>
    <row r="101" spans="2:8" x14ac:dyDescent="0.25">
      <c r="B101">
        <v>2020</v>
      </c>
      <c r="C101">
        <v>10</v>
      </c>
      <c r="D101">
        <v>18</v>
      </c>
      <c r="E101">
        <v>59140</v>
      </c>
      <c r="F101">
        <v>0.1862</v>
      </c>
      <c r="G101">
        <v>0.28720000000000001</v>
      </c>
      <c r="H101">
        <v>-0.20121</v>
      </c>
    </row>
    <row r="102" spans="2:8" x14ac:dyDescent="0.25">
      <c r="B102">
        <v>2020</v>
      </c>
      <c r="C102">
        <v>10</v>
      </c>
      <c r="D102">
        <v>19</v>
      </c>
      <c r="E102">
        <v>59141</v>
      </c>
      <c r="F102">
        <v>0.18490000000000001</v>
      </c>
      <c r="G102">
        <v>0.28620000000000001</v>
      </c>
      <c r="H102">
        <v>-0.20216000000000001</v>
      </c>
    </row>
    <row r="103" spans="2:8" x14ac:dyDescent="0.25">
      <c r="B103">
        <v>2020</v>
      </c>
      <c r="C103">
        <v>10</v>
      </c>
      <c r="D103">
        <v>20</v>
      </c>
      <c r="E103">
        <v>59142</v>
      </c>
      <c r="F103">
        <v>0.18360000000000001</v>
      </c>
      <c r="G103">
        <v>0.28520000000000001</v>
      </c>
      <c r="H103">
        <v>-0.20282</v>
      </c>
    </row>
    <row r="104" spans="2:8" x14ac:dyDescent="0.25">
      <c r="B104">
        <v>2020</v>
      </c>
      <c r="C104">
        <v>10</v>
      </c>
      <c r="D104">
        <v>21</v>
      </c>
      <c r="E104">
        <v>59143</v>
      </c>
      <c r="F104">
        <v>0.1822</v>
      </c>
      <c r="G104">
        <v>0.2843</v>
      </c>
      <c r="H104">
        <v>-0.20322999999999999</v>
      </c>
    </row>
    <row r="105" spans="2:8" x14ac:dyDescent="0.25">
      <c r="B105">
        <v>2020</v>
      </c>
      <c r="C105">
        <v>10</v>
      </c>
      <c r="D105">
        <v>22</v>
      </c>
      <c r="E105">
        <v>59144</v>
      </c>
      <c r="F105">
        <v>0.18079999999999999</v>
      </c>
      <c r="G105">
        <v>0.2833</v>
      </c>
      <c r="H105">
        <v>-0.20349</v>
      </c>
    </row>
    <row r="106" spans="2:8" x14ac:dyDescent="0.25">
      <c r="B106">
        <v>2020</v>
      </c>
      <c r="C106">
        <v>10</v>
      </c>
      <c r="D106">
        <v>23</v>
      </c>
      <c r="E106">
        <v>59145</v>
      </c>
      <c r="F106">
        <v>0.1794</v>
      </c>
      <c r="G106">
        <v>0.28239999999999998</v>
      </c>
      <c r="H106">
        <v>-0.20368</v>
      </c>
    </row>
    <row r="107" spans="2:8" x14ac:dyDescent="0.25">
      <c r="B107">
        <v>2020</v>
      </c>
      <c r="C107">
        <v>10</v>
      </c>
      <c r="D107">
        <v>24</v>
      </c>
      <c r="E107">
        <v>59146</v>
      </c>
      <c r="F107">
        <v>0.17799999999999999</v>
      </c>
      <c r="G107">
        <v>0.28149999999999997</v>
      </c>
      <c r="H107">
        <v>-0.20391000000000001</v>
      </c>
    </row>
    <row r="108" spans="2:8" x14ac:dyDescent="0.25">
      <c r="B108">
        <v>2020</v>
      </c>
      <c r="C108">
        <v>10</v>
      </c>
      <c r="D108">
        <v>25</v>
      </c>
      <c r="E108">
        <v>59147</v>
      </c>
      <c r="F108">
        <v>0.17660000000000001</v>
      </c>
      <c r="G108">
        <v>0.28070000000000001</v>
      </c>
      <c r="H108">
        <v>-0.20424</v>
      </c>
    </row>
    <row r="109" spans="2:8" x14ac:dyDescent="0.25">
      <c r="B109">
        <v>2020</v>
      </c>
      <c r="C109">
        <v>10</v>
      </c>
      <c r="D109">
        <v>26</v>
      </c>
      <c r="E109">
        <v>59148</v>
      </c>
      <c r="F109">
        <v>0.17510000000000001</v>
      </c>
      <c r="G109">
        <v>0.27979999999999999</v>
      </c>
      <c r="H109">
        <v>-0.20462</v>
      </c>
    </row>
    <row r="110" spans="2:8" x14ac:dyDescent="0.25">
      <c r="B110">
        <v>2020</v>
      </c>
      <c r="C110">
        <v>10</v>
      </c>
      <c r="D110">
        <v>27</v>
      </c>
      <c r="E110">
        <v>59149</v>
      </c>
      <c r="F110">
        <v>0.1736</v>
      </c>
      <c r="G110">
        <v>0.27900000000000003</v>
      </c>
      <c r="H110">
        <v>-0.20512</v>
      </c>
    </row>
    <row r="111" spans="2:8" x14ac:dyDescent="0.25">
      <c r="B111">
        <v>2020</v>
      </c>
      <c r="C111">
        <v>10</v>
      </c>
      <c r="D111">
        <v>28</v>
      </c>
      <c r="E111">
        <v>59150</v>
      </c>
      <c r="F111">
        <v>0.1721</v>
      </c>
      <c r="G111">
        <v>0.2782</v>
      </c>
      <c r="H111">
        <v>-0.20573</v>
      </c>
    </row>
    <row r="112" spans="2:8" x14ac:dyDescent="0.25">
      <c r="B112">
        <v>2020</v>
      </c>
      <c r="C112">
        <v>10</v>
      </c>
      <c r="D112">
        <v>29</v>
      </c>
      <c r="E112">
        <v>59151</v>
      </c>
      <c r="F112">
        <v>0.1706</v>
      </c>
      <c r="G112">
        <v>0.27739999999999998</v>
      </c>
      <c r="H112">
        <v>-0.2064</v>
      </c>
    </row>
    <row r="113" spans="2:8" x14ac:dyDescent="0.25">
      <c r="B113">
        <v>2020</v>
      </c>
      <c r="C113">
        <v>10</v>
      </c>
      <c r="D113">
        <v>30</v>
      </c>
      <c r="E113">
        <v>59152</v>
      </c>
      <c r="F113">
        <v>0.1691</v>
      </c>
      <c r="G113">
        <v>0.27660000000000001</v>
      </c>
      <c r="H113">
        <v>-0.20710000000000001</v>
      </c>
    </row>
    <row r="114" spans="2:8" x14ac:dyDescent="0.25">
      <c r="B114">
        <v>2020</v>
      </c>
      <c r="C114">
        <v>10</v>
      </c>
      <c r="D114">
        <v>31</v>
      </c>
      <c r="E114">
        <v>59153</v>
      </c>
      <c r="F114">
        <v>0.1676</v>
      </c>
      <c r="G114">
        <v>0.27589999999999998</v>
      </c>
      <c r="H114">
        <v>-0.20776</v>
      </c>
    </row>
    <row r="115" spans="2:8" x14ac:dyDescent="0.25">
      <c r="B115">
        <v>2020</v>
      </c>
      <c r="C115">
        <v>11</v>
      </c>
      <c r="D115">
        <v>1</v>
      </c>
      <c r="E115">
        <v>59154</v>
      </c>
      <c r="F115">
        <v>0.16600000000000001</v>
      </c>
      <c r="G115">
        <v>0.2752</v>
      </c>
      <c r="H115">
        <v>-0.20835000000000001</v>
      </c>
    </row>
    <row r="116" spans="2:8" x14ac:dyDescent="0.25">
      <c r="B116">
        <v>2020</v>
      </c>
      <c r="C116">
        <v>11</v>
      </c>
      <c r="D116">
        <v>2</v>
      </c>
      <c r="E116">
        <v>59155</v>
      </c>
      <c r="F116">
        <v>0.16450000000000001</v>
      </c>
      <c r="G116">
        <v>0.27450000000000002</v>
      </c>
      <c r="H116">
        <v>-0.20881</v>
      </c>
    </row>
    <row r="117" spans="2:8" x14ac:dyDescent="0.25">
      <c r="B117">
        <v>2020</v>
      </c>
      <c r="C117">
        <v>11</v>
      </c>
      <c r="D117">
        <v>3</v>
      </c>
      <c r="E117">
        <v>59156</v>
      </c>
      <c r="F117">
        <v>0.16289999999999999</v>
      </c>
      <c r="G117">
        <v>0.27379999999999999</v>
      </c>
      <c r="H117">
        <v>-0.20913999999999999</v>
      </c>
    </row>
    <row r="118" spans="2:8" x14ac:dyDescent="0.25">
      <c r="B118">
        <v>2020</v>
      </c>
      <c r="C118">
        <v>11</v>
      </c>
      <c r="D118">
        <v>4</v>
      </c>
      <c r="E118">
        <v>59157</v>
      </c>
      <c r="F118">
        <v>0.1613</v>
      </c>
      <c r="G118">
        <v>0.2732</v>
      </c>
      <c r="H118">
        <v>-0.20935000000000001</v>
      </c>
    </row>
    <row r="119" spans="2:8" x14ac:dyDescent="0.25">
      <c r="B119">
        <v>2020</v>
      </c>
      <c r="C119">
        <v>11</v>
      </c>
      <c r="D119">
        <v>5</v>
      </c>
      <c r="E119">
        <v>59158</v>
      </c>
      <c r="F119">
        <v>0.15970000000000001</v>
      </c>
      <c r="G119">
        <v>0.27260000000000001</v>
      </c>
      <c r="H119">
        <v>-0.20946000000000001</v>
      </c>
    </row>
    <row r="120" spans="2:8" x14ac:dyDescent="0.25">
      <c r="B120">
        <v>2020</v>
      </c>
      <c r="C120">
        <v>11</v>
      </c>
      <c r="D120">
        <v>6</v>
      </c>
      <c r="E120">
        <v>59159</v>
      </c>
      <c r="F120">
        <v>0.15809999999999999</v>
      </c>
      <c r="G120">
        <v>0.27200000000000002</v>
      </c>
      <c r="H120">
        <v>-0.20952000000000001</v>
      </c>
    </row>
    <row r="121" spans="2:8" x14ac:dyDescent="0.25">
      <c r="B121">
        <v>2020</v>
      </c>
      <c r="C121">
        <v>11</v>
      </c>
      <c r="D121">
        <v>7</v>
      </c>
      <c r="E121">
        <v>59160</v>
      </c>
      <c r="F121">
        <v>0.1565</v>
      </c>
      <c r="G121">
        <v>0.27139999999999997</v>
      </c>
      <c r="H121">
        <v>-0.20960000000000001</v>
      </c>
    </row>
    <row r="122" spans="2:8" x14ac:dyDescent="0.25">
      <c r="B122">
        <v>2020</v>
      </c>
      <c r="C122">
        <v>11</v>
      </c>
      <c r="D122">
        <v>8</v>
      </c>
      <c r="E122">
        <v>59161</v>
      </c>
      <c r="F122">
        <v>0.15479999999999999</v>
      </c>
      <c r="G122">
        <v>0.27089999999999997</v>
      </c>
      <c r="H122">
        <v>-0.20977999999999999</v>
      </c>
    </row>
    <row r="123" spans="2:8" x14ac:dyDescent="0.25">
      <c r="B123">
        <v>2020</v>
      </c>
      <c r="C123">
        <v>11</v>
      </c>
      <c r="D123">
        <v>9</v>
      </c>
      <c r="E123">
        <v>59162</v>
      </c>
      <c r="F123">
        <v>0.1532</v>
      </c>
      <c r="G123">
        <v>0.27029999999999998</v>
      </c>
      <c r="H123">
        <v>-0.21015</v>
      </c>
    </row>
    <row r="124" spans="2:8" x14ac:dyDescent="0.25">
      <c r="B124">
        <v>2020</v>
      </c>
      <c r="C124">
        <v>11</v>
      </c>
      <c r="D124">
        <v>10</v>
      </c>
      <c r="E124">
        <v>59163</v>
      </c>
      <c r="F124">
        <v>0.1515</v>
      </c>
      <c r="G124">
        <v>0.26989999999999997</v>
      </c>
      <c r="H124">
        <v>-0.21076</v>
      </c>
    </row>
    <row r="125" spans="2:8" x14ac:dyDescent="0.25">
      <c r="B125">
        <v>2020</v>
      </c>
      <c r="C125">
        <v>11</v>
      </c>
      <c r="D125">
        <v>11</v>
      </c>
      <c r="E125">
        <v>59164</v>
      </c>
      <c r="F125">
        <v>0.14979999999999999</v>
      </c>
      <c r="G125">
        <v>0.26939999999999997</v>
      </c>
      <c r="H125">
        <v>-0.21163999999999999</v>
      </c>
    </row>
    <row r="126" spans="2:8" x14ac:dyDescent="0.25">
      <c r="B126">
        <v>2020</v>
      </c>
      <c r="C126">
        <v>11</v>
      </c>
      <c r="D126">
        <v>12</v>
      </c>
      <c r="E126">
        <v>59165</v>
      </c>
      <c r="F126">
        <v>0.1482</v>
      </c>
      <c r="G126">
        <v>0.26900000000000002</v>
      </c>
      <c r="H126">
        <v>-0.21274000000000001</v>
      </c>
    </row>
    <row r="127" spans="2:8" x14ac:dyDescent="0.25">
      <c r="B127">
        <v>2020</v>
      </c>
      <c r="C127">
        <v>11</v>
      </c>
      <c r="D127">
        <v>13</v>
      </c>
      <c r="E127">
        <v>59166</v>
      </c>
      <c r="F127">
        <v>0.14649999999999999</v>
      </c>
      <c r="G127">
        <v>0.26850000000000002</v>
      </c>
      <c r="H127">
        <v>-0.21396000000000001</v>
      </c>
    </row>
    <row r="128" spans="2:8" x14ac:dyDescent="0.25">
      <c r="B128">
        <v>2020</v>
      </c>
      <c r="C128">
        <v>11</v>
      </c>
      <c r="D128">
        <v>14</v>
      </c>
      <c r="E128">
        <v>59167</v>
      </c>
      <c r="F128">
        <v>0.14480000000000001</v>
      </c>
      <c r="G128">
        <v>0.26819999999999999</v>
      </c>
      <c r="H128">
        <v>-0.21515000000000001</v>
      </c>
    </row>
    <row r="129" spans="2:8" x14ac:dyDescent="0.25">
      <c r="B129">
        <v>2020</v>
      </c>
      <c r="C129">
        <v>11</v>
      </c>
      <c r="D129">
        <v>15</v>
      </c>
      <c r="E129">
        <v>59168</v>
      </c>
      <c r="F129">
        <v>0.1431</v>
      </c>
      <c r="G129">
        <v>0.26779999999999998</v>
      </c>
      <c r="H129">
        <v>-0.21617</v>
      </c>
    </row>
    <row r="130" spans="2:8" x14ac:dyDescent="0.25">
      <c r="B130">
        <v>2020</v>
      </c>
      <c r="C130">
        <v>11</v>
      </c>
      <c r="D130">
        <v>16</v>
      </c>
      <c r="E130">
        <v>59169</v>
      </c>
      <c r="F130">
        <v>0.1414</v>
      </c>
      <c r="G130">
        <v>0.26750000000000002</v>
      </c>
      <c r="H130">
        <v>-0.21693000000000001</v>
      </c>
    </row>
    <row r="131" spans="2:8" x14ac:dyDescent="0.25">
      <c r="B131">
        <v>2020</v>
      </c>
      <c r="C131">
        <v>11</v>
      </c>
      <c r="D131">
        <v>17</v>
      </c>
      <c r="E131">
        <v>59170</v>
      </c>
      <c r="F131">
        <v>0.13969999999999999</v>
      </c>
      <c r="G131">
        <v>0.26719999999999999</v>
      </c>
      <c r="H131">
        <v>-0.21742</v>
      </c>
    </row>
    <row r="132" spans="2:8" x14ac:dyDescent="0.25">
      <c r="B132">
        <v>2020</v>
      </c>
      <c r="C132">
        <v>11</v>
      </c>
      <c r="D132">
        <v>18</v>
      </c>
      <c r="E132">
        <v>59171</v>
      </c>
      <c r="F132">
        <v>0.13789999999999999</v>
      </c>
      <c r="G132">
        <v>0.26690000000000003</v>
      </c>
      <c r="H132">
        <v>-0.21768999999999999</v>
      </c>
    </row>
    <row r="133" spans="2:8" x14ac:dyDescent="0.25">
      <c r="B133">
        <v>2020</v>
      </c>
      <c r="C133">
        <v>11</v>
      </c>
      <c r="D133">
        <v>19</v>
      </c>
      <c r="E133">
        <v>59172</v>
      </c>
      <c r="F133">
        <v>0.13619999999999999</v>
      </c>
      <c r="G133">
        <v>0.2666</v>
      </c>
      <c r="H133">
        <v>-0.21784999999999999</v>
      </c>
    </row>
    <row r="134" spans="2:8" x14ac:dyDescent="0.25">
      <c r="B134">
        <v>2020</v>
      </c>
      <c r="C134">
        <v>11</v>
      </c>
      <c r="D134">
        <v>20</v>
      </c>
      <c r="E134">
        <v>59173</v>
      </c>
      <c r="F134">
        <v>0.13450000000000001</v>
      </c>
      <c r="G134">
        <v>0.26640000000000003</v>
      </c>
      <c r="H134">
        <v>-0.218</v>
      </c>
    </row>
    <row r="135" spans="2:8" x14ac:dyDescent="0.25">
      <c r="B135">
        <v>2020</v>
      </c>
      <c r="C135">
        <v>11</v>
      </c>
      <c r="D135">
        <v>21</v>
      </c>
      <c r="E135">
        <v>59174</v>
      </c>
      <c r="F135">
        <v>0.13270000000000001</v>
      </c>
      <c r="G135">
        <v>0.26619999999999999</v>
      </c>
      <c r="H135">
        <v>-0.21822</v>
      </c>
    </row>
    <row r="136" spans="2:8" x14ac:dyDescent="0.25">
      <c r="B136">
        <v>2020</v>
      </c>
      <c r="C136">
        <v>11</v>
      </c>
      <c r="D136">
        <v>22</v>
      </c>
      <c r="E136">
        <v>59175</v>
      </c>
      <c r="F136">
        <v>0.13100000000000001</v>
      </c>
      <c r="G136">
        <v>0.26600000000000001</v>
      </c>
      <c r="H136">
        <v>-0.21854000000000001</v>
      </c>
    </row>
    <row r="137" spans="2:8" x14ac:dyDescent="0.25">
      <c r="B137">
        <v>2020</v>
      </c>
      <c r="C137">
        <v>11</v>
      </c>
      <c r="D137">
        <v>23</v>
      </c>
      <c r="E137">
        <v>59176</v>
      </c>
      <c r="F137">
        <v>0.12920000000000001</v>
      </c>
      <c r="G137">
        <v>0.26590000000000003</v>
      </c>
      <c r="H137">
        <v>-0.21898999999999999</v>
      </c>
    </row>
    <row r="138" spans="2:8" x14ac:dyDescent="0.25">
      <c r="B138">
        <v>2020</v>
      </c>
      <c r="C138">
        <v>11</v>
      </c>
      <c r="D138">
        <v>24</v>
      </c>
      <c r="E138">
        <v>59177</v>
      </c>
      <c r="F138">
        <v>0.1275</v>
      </c>
      <c r="G138">
        <v>0.26579999999999998</v>
      </c>
      <c r="H138">
        <v>-0.21951999999999999</v>
      </c>
    </row>
    <row r="139" spans="2:8" x14ac:dyDescent="0.25">
      <c r="B139">
        <v>2020</v>
      </c>
      <c r="C139">
        <v>11</v>
      </c>
      <c r="D139">
        <v>25</v>
      </c>
      <c r="E139">
        <v>59178</v>
      </c>
      <c r="F139">
        <v>0.12570000000000001</v>
      </c>
      <c r="G139">
        <v>0.26569999999999999</v>
      </c>
      <c r="H139">
        <v>-0.22012000000000001</v>
      </c>
    </row>
    <row r="140" spans="2:8" x14ac:dyDescent="0.25">
      <c r="B140">
        <v>2020</v>
      </c>
      <c r="C140">
        <v>11</v>
      </c>
      <c r="D140">
        <v>26</v>
      </c>
      <c r="E140">
        <v>59179</v>
      </c>
      <c r="F140">
        <v>0.124</v>
      </c>
      <c r="G140">
        <v>0.2656</v>
      </c>
      <c r="H140">
        <v>-0.22073000000000001</v>
      </c>
    </row>
    <row r="141" spans="2:8" x14ac:dyDescent="0.25">
      <c r="B141">
        <v>2020</v>
      </c>
      <c r="C141">
        <v>11</v>
      </c>
      <c r="D141">
        <v>27</v>
      </c>
      <c r="E141">
        <v>59180</v>
      </c>
      <c r="F141">
        <v>0.1222</v>
      </c>
      <c r="G141">
        <v>0.2656</v>
      </c>
      <c r="H141">
        <v>-0.22131999999999999</v>
      </c>
    </row>
    <row r="142" spans="2:8" x14ac:dyDescent="0.25">
      <c r="B142">
        <v>2020</v>
      </c>
      <c r="C142">
        <v>11</v>
      </c>
      <c r="D142">
        <v>28</v>
      </c>
      <c r="E142">
        <v>59181</v>
      </c>
      <c r="F142">
        <v>0.1205</v>
      </c>
      <c r="G142">
        <v>0.2656</v>
      </c>
      <c r="H142">
        <v>-0.22183</v>
      </c>
    </row>
    <row r="143" spans="2:8" x14ac:dyDescent="0.25">
      <c r="B143">
        <v>2020</v>
      </c>
      <c r="C143">
        <v>11</v>
      </c>
      <c r="D143">
        <v>29</v>
      </c>
      <c r="E143">
        <v>59182</v>
      </c>
      <c r="F143">
        <v>0.1187</v>
      </c>
      <c r="G143">
        <v>0.2656</v>
      </c>
      <c r="H143">
        <v>-0.22222</v>
      </c>
    </row>
    <row r="144" spans="2:8" x14ac:dyDescent="0.25">
      <c r="B144">
        <v>2020</v>
      </c>
      <c r="C144">
        <v>11</v>
      </c>
      <c r="D144">
        <v>30</v>
      </c>
      <c r="E144">
        <v>59183</v>
      </c>
      <c r="F144">
        <v>0.11700000000000001</v>
      </c>
      <c r="G144">
        <v>0.26569999999999999</v>
      </c>
      <c r="H144">
        <v>-0.22247</v>
      </c>
    </row>
    <row r="145" spans="2:8" x14ac:dyDescent="0.25">
      <c r="B145">
        <v>2020</v>
      </c>
      <c r="C145">
        <v>12</v>
      </c>
      <c r="D145">
        <v>1</v>
      </c>
      <c r="E145">
        <v>59184</v>
      </c>
      <c r="F145">
        <v>0.1152</v>
      </c>
      <c r="G145">
        <v>0.26579999999999998</v>
      </c>
      <c r="H145">
        <v>-0.22258</v>
      </c>
    </row>
    <row r="146" spans="2:8" x14ac:dyDescent="0.25">
      <c r="B146">
        <v>2020</v>
      </c>
      <c r="C146">
        <v>12</v>
      </c>
      <c r="D146">
        <v>2</v>
      </c>
      <c r="E146">
        <v>59185</v>
      </c>
      <c r="F146">
        <v>0.1135</v>
      </c>
      <c r="G146">
        <v>0.26590000000000003</v>
      </c>
      <c r="H146">
        <v>-0.22256999999999999</v>
      </c>
    </row>
    <row r="147" spans="2:8" x14ac:dyDescent="0.25">
      <c r="B147">
        <v>2020</v>
      </c>
      <c r="C147">
        <v>12</v>
      </c>
      <c r="D147">
        <v>3</v>
      </c>
      <c r="E147">
        <v>59186</v>
      </c>
      <c r="F147">
        <v>0.11169999999999999</v>
      </c>
      <c r="G147">
        <v>0.26600000000000001</v>
      </c>
      <c r="H147">
        <v>-0.22248000000000001</v>
      </c>
    </row>
    <row r="148" spans="2:8" x14ac:dyDescent="0.25">
      <c r="B148">
        <v>2020</v>
      </c>
      <c r="C148">
        <v>12</v>
      </c>
      <c r="D148">
        <v>4</v>
      </c>
      <c r="E148">
        <v>59187</v>
      </c>
      <c r="F148">
        <v>0.1099</v>
      </c>
      <c r="G148">
        <v>0.26619999999999999</v>
      </c>
      <c r="H148">
        <v>-0.22239</v>
      </c>
    </row>
    <row r="149" spans="2:8" x14ac:dyDescent="0.25">
      <c r="B149">
        <v>2020</v>
      </c>
      <c r="C149">
        <v>12</v>
      </c>
      <c r="D149">
        <v>5</v>
      </c>
      <c r="E149">
        <v>59188</v>
      </c>
      <c r="F149">
        <v>0.1082</v>
      </c>
      <c r="G149">
        <v>0.26629999999999998</v>
      </c>
      <c r="H149">
        <v>-0.22237000000000001</v>
      </c>
    </row>
    <row r="150" spans="2:8" x14ac:dyDescent="0.25">
      <c r="B150">
        <v>2020</v>
      </c>
      <c r="C150">
        <v>12</v>
      </c>
      <c r="D150">
        <v>6</v>
      </c>
      <c r="E150">
        <v>59189</v>
      </c>
      <c r="F150">
        <v>0.1065</v>
      </c>
      <c r="G150">
        <v>0.2666</v>
      </c>
      <c r="H150">
        <v>-0.2225</v>
      </c>
    </row>
    <row r="151" spans="2:8" x14ac:dyDescent="0.25">
      <c r="B151">
        <v>2020</v>
      </c>
      <c r="C151">
        <v>12</v>
      </c>
      <c r="D151">
        <v>7</v>
      </c>
      <c r="E151">
        <v>59190</v>
      </c>
      <c r="F151">
        <v>0.1047</v>
      </c>
      <c r="G151">
        <v>0.26679999999999998</v>
      </c>
      <c r="H151">
        <v>-0.22281999999999999</v>
      </c>
    </row>
    <row r="152" spans="2:8" x14ac:dyDescent="0.25">
      <c r="B152">
        <v>2020</v>
      </c>
      <c r="C152">
        <v>12</v>
      </c>
      <c r="D152">
        <v>8</v>
      </c>
      <c r="E152">
        <v>59191</v>
      </c>
      <c r="F152">
        <v>0.10299999999999999</v>
      </c>
      <c r="G152">
        <v>0.2671</v>
      </c>
      <c r="H152">
        <v>-0.22338</v>
      </c>
    </row>
    <row r="153" spans="2:8" x14ac:dyDescent="0.25">
      <c r="B153">
        <v>2020</v>
      </c>
      <c r="C153">
        <v>12</v>
      </c>
      <c r="D153">
        <v>9</v>
      </c>
      <c r="E153">
        <v>59192</v>
      </c>
      <c r="F153">
        <v>0.1012</v>
      </c>
      <c r="G153">
        <v>0.26740000000000003</v>
      </c>
      <c r="H153">
        <v>-0.22414999999999999</v>
      </c>
    </row>
    <row r="154" spans="2:8" x14ac:dyDescent="0.25">
      <c r="B154">
        <v>2020</v>
      </c>
      <c r="C154">
        <v>12</v>
      </c>
      <c r="D154">
        <v>10</v>
      </c>
      <c r="E154">
        <v>59193</v>
      </c>
      <c r="F154">
        <v>9.9500000000000005E-2</v>
      </c>
      <c r="G154">
        <v>0.26769999999999999</v>
      </c>
      <c r="H154">
        <v>-0.22506999999999999</v>
      </c>
    </row>
    <row r="155" spans="2:8" x14ac:dyDescent="0.25">
      <c r="B155">
        <v>2020</v>
      </c>
      <c r="C155">
        <v>12</v>
      </c>
      <c r="D155">
        <v>11</v>
      </c>
      <c r="E155">
        <v>59194</v>
      </c>
      <c r="F155">
        <v>9.7799999999999998E-2</v>
      </c>
      <c r="G155">
        <v>0.2681</v>
      </c>
      <c r="H155">
        <v>-0.22600999999999999</v>
      </c>
    </row>
    <row r="156" spans="2:8" x14ac:dyDescent="0.25">
      <c r="B156">
        <v>2020</v>
      </c>
      <c r="C156">
        <v>12</v>
      </c>
      <c r="D156">
        <v>12</v>
      </c>
      <c r="E156">
        <v>59195</v>
      </c>
      <c r="F156">
        <v>9.6100000000000005E-2</v>
      </c>
      <c r="G156">
        <v>0.26850000000000002</v>
      </c>
      <c r="H156">
        <v>-0.22686000000000001</v>
      </c>
    </row>
    <row r="157" spans="2:8" x14ac:dyDescent="0.25">
      <c r="B157">
        <v>2020</v>
      </c>
      <c r="C157">
        <v>12</v>
      </c>
      <c r="D157">
        <v>13</v>
      </c>
      <c r="E157">
        <v>59196</v>
      </c>
      <c r="F157">
        <v>9.4399999999999998E-2</v>
      </c>
      <c r="G157">
        <v>0.26889999999999997</v>
      </c>
      <c r="H157">
        <v>-0.22749</v>
      </c>
    </row>
    <row r="158" spans="2:8" x14ac:dyDescent="0.25">
      <c r="B158">
        <v>2020</v>
      </c>
      <c r="C158">
        <v>12</v>
      </c>
      <c r="D158">
        <v>14</v>
      </c>
      <c r="E158">
        <v>59197</v>
      </c>
      <c r="F158">
        <v>9.2700000000000005E-2</v>
      </c>
      <c r="G158">
        <v>0.26929999999999998</v>
      </c>
      <c r="H158">
        <v>-0.22786999999999999</v>
      </c>
    </row>
    <row r="159" spans="2:8" x14ac:dyDescent="0.25">
      <c r="B159">
        <v>2020</v>
      </c>
      <c r="C159">
        <v>12</v>
      </c>
      <c r="D159">
        <v>15</v>
      </c>
      <c r="E159">
        <v>59198</v>
      </c>
      <c r="F159">
        <v>9.0999999999999998E-2</v>
      </c>
      <c r="G159">
        <v>0.26979999999999998</v>
      </c>
      <c r="H159">
        <v>-0.22802</v>
      </c>
    </row>
    <row r="160" spans="2:8" x14ac:dyDescent="0.25">
      <c r="B160">
        <v>2020</v>
      </c>
      <c r="C160">
        <v>12</v>
      </c>
      <c r="D160">
        <v>16</v>
      </c>
      <c r="E160">
        <v>59199</v>
      </c>
      <c r="F160">
        <v>8.9300000000000004E-2</v>
      </c>
      <c r="G160">
        <v>0.27029999999999998</v>
      </c>
      <c r="H160">
        <v>-0.22800999999999999</v>
      </c>
    </row>
    <row r="161" spans="2:8" x14ac:dyDescent="0.25">
      <c r="B161">
        <v>2020</v>
      </c>
      <c r="C161">
        <v>12</v>
      </c>
      <c r="D161">
        <v>17</v>
      </c>
      <c r="E161">
        <v>59200</v>
      </c>
      <c r="F161">
        <v>8.7599999999999997E-2</v>
      </c>
      <c r="G161">
        <v>0.27079999999999999</v>
      </c>
      <c r="H161">
        <v>-0.22797000000000001</v>
      </c>
    </row>
    <row r="162" spans="2:8" x14ac:dyDescent="0.25">
      <c r="B162">
        <v>2020</v>
      </c>
      <c r="C162">
        <v>12</v>
      </c>
      <c r="D162">
        <v>18</v>
      </c>
      <c r="E162">
        <v>59201</v>
      </c>
      <c r="F162">
        <v>8.5900000000000004E-2</v>
      </c>
      <c r="G162">
        <v>0.27129999999999999</v>
      </c>
      <c r="H162">
        <v>-0.22796</v>
      </c>
    </row>
    <row r="163" spans="2:8" x14ac:dyDescent="0.25">
      <c r="B163">
        <v>2020</v>
      </c>
      <c r="C163">
        <v>12</v>
      </c>
      <c r="D163">
        <v>19</v>
      </c>
      <c r="E163">
        <v>59202</v>
      </c>
      <c r="F163">
        <v>8.43E-2</v>
      </c>
      <c r="G163">
        <v>0.27189999999999998</v>
      </c>
      <c r="H163">
        <v>-0.22806999999999999</v>
      </c>
    </row>
    <row r="164" spans="2:8" x14ac:dyDescent="0.25">
      <c r="B164">
        <v>2020</v>
      </c>
      <c r="C164">
        <v>12</v>
      </c>
      <c r="D164">
        <v>20</v>
      </c>
      <c r="E164">
        <v>59203</v>
      </c>
      <c r="F164">
        <v>8.2600000000000007E-2</v>
      </c>
      <c r="G164">
        <v>0.27250000000000002</v>
      </c>
      <c r="H164">
        <v>-0.22828000000000001</v>
      </c>
    </row>
    <row r="165" spans="2:8" x14ac:dyDescent="0.25">
      <c r="B165">
        <v>2020</v>
      </c>
      <c r="C165">
        <v>12</v>
      </c>
      <c r="D165">
        <v>21</v>
      </c>
      <c r="E165">
        <v>59204</v>
      </c>
      <c r="F165">
        <v>8.1000000000000003E-2</v>
      </c>
      <c r="G165">
        <v>0.27310000000000001</v>
      </c>
      <c r="H165">
        <v>-0.22861000000000001</v>
      </c>
    </row>
    <row r="166" spans="2:8" x14ac:dyDescent="0.25">
      <c r="B166">
        <v>2020</v>
      </c>
      <c r="C166">
        <v>12</v>
      </c>
      <c r="D166">
        <v>22</v>
      </c>
      <c r="E166">
        <v>59205</v>
      </c>
      <c r="F166">
        <v>7.9399999999999998E-2</v>
      </c>
      <c r="G166">
        <v>0.27379999999999999</v>
      </c>
      <c r="H166">
        <v>-0.22900000000000001</v>
      </c>
    </row>
    <row r="167" spans="2:8" x14ac:dyDescent="0.25">
      <c r="B167">
        <v>2020</v>
      </c>
      <c r="C167">
        <v>12</v>
      </c>
      <c r="D167">
        <v>23</v>
      </c>
      <c r="E167">
        <v>59206</v>
      </c>
      <c r="F167">
        <v>7.7799999999999994E-2</v>
      </c>
      <c r="G167">
        <v>0.27450000000000002</v>
      </c>
      <c r="H167">
        <v>-0.22941</v>
      </c>
    </row>
    <row r="168" spans="2:8" x14ac:dyDescent="0.25">
      <c r="B168">
        <v>2020</v>
      </c>
      <c r="C168">
        <v>12</v>
      </c>
      <c r="D168">
        <v>24</v>
      </c>
      <c r="E168">
        <v>59207</v>
      </c>
      <c r="F168">
        <v>7.6200000000000004E-2</v>
      </c>
      <c r="G168">
        <v>0.2752</v>
      </c>
      <c r="H168">
        <v>-0.2298</v>
      </c>
    </row>
    <row r="169" spans="2:8" x14ac:dyDescent="0.25">
      <c r="B169">
        <v>2020</v>
      </c>
      <c r="C169">
        <v>12</v>
      </c>
      <c r="D169">
        <v>25</v>
      </c>
      <c r="E169">
        <v>59208</v>
      </c>
      <c r="F169">
        <v>7.46E-2</v>
      </c>
      <c r="G169">
        <v>0.27589999999999998</v>
      </c>
      <c r="H169">
        <v>-0.23013</v>
      </c>
    </row>
    <row r="170" spans="2:8" x14ac:dyDescent="0.25">
      <c r="B170">
        <v>2020</v>
      </c>
      <c r="C170">
        <v>12</v>
      </c>
      <c r="D170">
        <v>26</v>
      </c>
      <c r="E170">
        <v>59209</v>
      </c>
      <c r="F170">
        <v>7.2999999999999995E-2</v>
      </c>
      <c r="G170">
        <v>0.27660000000000001</v>
      </c>
      <c r="H170">
        <v>-0.23033999999999999</v>
      </c>
    </row>
    <row r="171" spans="2:8" x14ac:dyDescent="0.25">
      <c r="B171">
        <v>2020</v>
      </c>
      <c r="C171">
        <v>12</v>
      </c>
      <c r="D171">
        <v>27</v>
      </c>
      <c r="E171">
        <v>59210</v>
      </c>
      <c r="F171">
        <v>7.1400000000000005E-2</v>
      </c>
      <c r="G171">
        <v>0.27739999999999998</v>
      </c>
      <c r="H171">
        <v>-0.23042000000000001</v>
      </c>
    </row>
    <row r="172" spans="2:8" x14ac:dyDescent="0.25">
      <c r="B172">
        <v>2020</v>
      </c>
      <c r="C172">
        <v>12</v>
      </c>
      <c r="D172">
        <v>28</v>
      </c>
      <c r="E172">
        <v>59211</v>
      </c>
      <c r="F172">
        <v>6.9900000000000004E-2</v>
      </c>
      <c r="G172">
        <v>0.2782</v>
      </c>
      <c r="H172">
        <v>-0.23036000000000001</v>
      </c>
    </row>
    <row r="173" spans="2:8" x14ac:dyDescent="0.25">
      <c r="B173">
        <v>2020</v>
      </c>
      <c r="C173">
        <v>12</v>
      </c>
      <c r="D173">
        <v>29</v>
      </c>
      <c r="E173">
        <v>59212</v>
      </c>
      <c r="F173">
        <v>6.8400000000000002E-2</v>
      </c>
      <c r="G173">
        <v>0.27910000000000001</v>
      </c>
      <c r="H173">
        <v>-0.23018</v>
      </c>
    </row>
    <row r="174" spans="2:8" x14ac:dyDescent="0.25">
      <c r="B174">
        <v>2020</v>
      </c>
      <c r="C174">
        <v>12</v>
      </c>
      <c r="D174">
        <v>30</v>
      </c>
      <c r="E174">
        <v>59213</v>
      </c>
      <c r="F174">
        <v>6.6900000000000001E-2</v>
      </c>
      <c r="G174">
        <v>0.27989999999999998</v>
      </c>
      <c r="H174">
        <v>-0.22991</v>
      </c>
    </row>
    <row r="175" spans="2:8" x14ac:dyDescent="0.25">
      <c r="B175">
        <v>2020</v>
      </c>
      <c r="C175">
        <v>12</v>
      </c>
      <c r="D175">
        <v>31</v>
      </c>
      <c r="E175">
        <v>59214</v>
      </c>
      <c r="F175">
        <v>6.54E-2</v>
      </c>
      <c r="G175">
        <v>0.28079999999999999</v>
      </c>
      <c r="H175">
        <v>-0.22963</v>
      </c>
    </row>
    <row r="176" spans="2:8" x14ac:dyDescent="0.25">
      <c r="B176">
        <v>2021</v>
      </c>
      <c r="C176">
        <v>1</v>
      </c>
      <c r="D176">
        <v>1</v>
      </c>
      <c r="E176">
        <v>59215</v>
      </c>
      <c r="F176">
        <v>6.3899999999999998E-2</v>
      </c>
      <c r="G176">
        <v>0.28170000000000001</v>
      </c>
      <c r="H176">
        <v>-0.22939999999999999</v>
      </c>
    </row>
    <row r="177" spans="2:8" x14ac:dyDescent="0.25">
      <c r="B177">
        <v>2021</v>
      </c>
      <c r="C177">
        <v>1</v>
      </c>
      <c r="D177">
        <v>2</v>
      </c>
      <c r="E177">
        <v>59216</v>
      </c>
      <c r="F177">
        <v>6.2399999999999997E-2</v>
      </c>
      <c r="G177">
        <v>0.28260000000000002</v>
      </c>
      <c r="H177">
        <v>-0.22931000000000001</v>
      </c>
    </row>
    <row r="178" spans="2:8" x14ac:dyDescent="0.25">
      <c r="B178">
        <v>2021</v>
      </c>
      <c r="C178">
        <v>1</v>
      </c>
      <c r="D178">
        <v>3</v>
      </c>
      <c r="E178">
        <v>59217</v>
      </c>
      <c r="F178">
        <v>6.0999999999999999E-2</v>
      </c>
      <c r="G178">
        <v>0.28360000000000002</v>
      </c>
      <c r="H178">
        <v>-0.22942000000000001</v>
      </c>
    </row>
    <row r="179" spans="2:8" x14ac:dyDescent="0.25">
      <c r="B179">
        <v>2021</v>
      </c>
      <c r="C179">
        <v>1</v>
      </c>
      <c r="D179">
        <v>4</v>
      </c>
      <c r="E179">
        <v>59218</v>
      </c>
      <c r="F179">
        <v>5.9499999999999997E-2</v>
      </c>
      <c r="G179">
        <v>0.28449999999999998</v>
      </c>
      <c r="H179">
        <v>-0.22975000000000001</v>
      </c>
    </row>
    <row r="180" spans="2:8" x14ac:dyDescent="0.25">
      <c r="B180">
        <v>2021</v>
      </c>
      <c r="C180">
        <v>1</v>
      </c>
      <c r="D180">
        <v>5</v>
      </c>
      <c r="E180">
        <v>59219</v>
      </c>
      <c r="F180">
        <v>5.8099999999999999E-2</v>
      </c>
      <c r="G180">
        <v>0.28549999999999998</v>
      </c>
      <c r="H180">
        <v>-0.2303</v>
      </c>
    </row>
    <row r="181" spans="2:8" x14ac:dyDescent="0.25">
      <c r="B181">
        <v>2021</v>
      </c>
      <c r="C181">
        <v>1</v>
      </c>
      <c r="D181">
        <v>6</v>
      </c>
      <c r="E181">
        <v>59220</v>
      </c>
      <c r="F181">
        <v>5.67E-2</v>
      </c>
      <c r="G181">
        <v>0.28660000000000002</v>
      </c>
      <c r="H181">
        <v>-0.23100000000000001</v>
      </c>
    </row>
    <row r="182" spans="2:8" x14ac:dyDescent="0.25">
      <c r="B182">
        <v>2021</v>
      </c>
      <c r="C182">
        <v>1</v>
      </c>
      <c r="D182">
        <v>7</v>
      </c>
      <c r="E182">
        <v>59221</v>
      </c>
      <c r="F182">
        <v>5.5300000000000002E-2</v>
      </c>
      <c r="G182">
        <v>0.28760000000000002</v>
      </c>
      <c r="H182">
        <v>-0.23175999999999999</v>
      </c>
    </row>
    <row r="183" spans="2:8" x14ac:dyDescent="0.25">
      <c r="B183">
        <v>2021</v>
      </c>
      <c r="C183">
        <v>1</v>
      </c>
      <c r="D183">
        <v>8</v>
      </c>
      <c r="E183">
        <v>59222</v>
      </c>
      <c r="F183">
        <v>5.3999999999999999E-2</v>
      </c>
      <c r="G183">
        <v>0.28870000000000001</v>
      </c>
      <c r="H183">
        <v>-0.23247000000000001</v>
      </c>
    </row>
    <row r="184" spans="2:8" x14ac:dyDescent="0.25">
      <c r="B184">
        <v>2021</v>
      </c>
      <c r="C184">
        <v>1</v>
      </c>
      <c r="D184">
        <v>9</v>
      </c>
      <c r="E184">
        <v>59223</v>
      </c>
      <c r="F184">
        <v>5.2600000000000001E-2</v>
      </c>
      <c r="G184">
        <v>0.2898</v>
      </c>
      <c r="H184">
        <v>-0.23302999999999999</v>
      </c>
    </row>
    <row r="185" spans="2:8" x14ac:dyDescent="0.25">
      <c r="B185">
        <v>2021</v>
      </c>
      <c r="C185">
        <v>1</v>
      </c>
      <c r="D185">
        <v>10</v>
      </c>
      <c r="E185">
        <v>59224</v>
      </c>
      <c r="F185">
        <v>5.1299999999999998E-2</v>
      </c>
      <c r="G185">
        <v>0.29089999999999999</v>
      </c>
      <c r="H185">
        <v>-0.23338999999999999</v>
      </c>
    </row>
    <row r="186" spans="2:8" x14ac:dyDescent="0.25">
      <c r="B186">
        <v>2021</v>
      </c>
      <c r="C186">
        <v>1</v>
      </c>
      <c r="D186">
        <v>11</v>
      </c>
      <c r="E186">
        <v>59225</v>
      </c>
      <c r="F186">
        <v>0.05</v>
      </c>
      <c r="G186">
        <v>0.29199999999999998</v>
      </c>
      <c r="H186">
        <v>-0.23355999999999999</v>
      </c>
    </row>
    <row r="187" spans="2:8" x14ac:dyDescent="0.25">
      <c r="B187">
        <v>2021</v>
      </c>
      <c r="C187">
        <v>1</v>
      </c>
      <c r="D187">
        <v>12</v>
      </c>
      <c r="E187">
        <v>59226</v>
      </c>
      <c r="F187">
        <v>4.8800000000000003E-2</v>
      </c>
      <c r="G187">
        <v>0.29320000000000002</v>
      </c>
      <c r="H187">
        <v>-0.2336</v>
      </c>
    </row>
    <row r="188" spans="2:8" x14ac:dyDescent="0.25">
      <c r="B188">
        <v>2021</v>
      </c>
      <c r="C188">
        <v>1</v>
      </c>
      <c r="D188">
        <v>13</v>
      </c>
      <c r="E188">
        <v>59227</v>
      </c>
      <c r="F188">
        <v>4.7500000000000001E-2</v>
      </c>
      <c r="G188">
        <v>0.29430000000000001</v>
      </c>
      <c r="H188">
        <v>-0.23361000000000001</v>
      </c>
    </row>
    <row r="189" spans="2:8" x14ac:dyDescent="0.25">
      <c r="B189">
        <v>2021</v>
      </c>
      <c r="C189">
        <v>1</v>
      </c>
      <c r="D189">
        <v>14</v>
      </c>
      <c r="E189">
        <v>59228</v>
      </c>
      <c r="F189">
        <v>4.6300000000000001E-2</v>
      </c>
      <c r="G189">
        <v>0.29549999999999998</v>
      </c>
      <c r="H189">
        <v>-0.23368</v>
      </c>
    </row>
    <row r="190" spans="2:8" x14ac:dyDescent="0.25">
      <c r="B190">
        <v>2021</v>
      </c>
      <c r="C190">
        <v>1</v>
      </c>
      <c r="D190">
        <v>15</v>
      </c>
      <c r="E190">
        <v>59229</v>
      </c>
      <c r="F190">
        <v>4.5100000000000001E-2</v>
      </c>
      <c r="G190">
        <v>0.29670000000000002</v>
      </c>
      <c r="H190">
        <v>-0.2339</v>
      </c>
    </row>
    <row r="191" spans="2:8" x14ac:dyDescent="0.25">
      <c r="B191">
        <v>2021</v>
      </c>
      <c r="C191">
        <v>1</v>
      </c>
      <c r="D191">
        <v>16</v>
      </c>
      <c r="E191">
        <v>59230</v>
      </c>
      <c r="F191">
        <v>4.3900000000000002E-2</v>
      </c>
      <c r="G191">
        <v>0.29799999999999999</v>
      </c>
      <c r="H191">
        <v>-0.23427000000000001</v>
      </c>
    </row>
    <row r="192" spans="2:8" x14ac:dyDescent="0.25">
      <c r="B192">
        <v>2021</v>
      </c>
      <c r="C192">
        <v>1</v>
      </c>
      <c r="D192">
        <v>17</v>
      </c>
      <c r="E192">
        <v>59231</v>
      </c>
      <c r="F192">
        <v>4.2700000000000002E-2</v>
      </c>
      <c r="G192">
        <v>0.29920000000000002</v>
      </c>
      <c r="H192">
        <v>-0.23479</v>
      </c>
    </row>
    <row r="193" spans="2:8" x14ac:dyDescent="0.25">
      <c r="B193">
        <v>2021</v>
      </c>
      <c r="C193">
        <v>1</v>
      </c>
      <c r="D193">
        <v>18</v>
      </c>
      <c r="E193">
        <v>59232</v>
      </c>
      <c r="F193">
        <v>4.1599999999999998E-2</v>
      </c>
      <c r="G193">
        <v>0.30049999999999999</v>
      </c>
      <c r="H193">
        <v>-0.23543</v>
      </c>
    </row>
    <row r="194" spans="2:8" x14ac:dyDescent="0.25">
      <c r="B194">
        <v>2021</v>
      </c>
      <c r="C194">
        <v>1</v>
      </c>
      <c r="D194">
        <v>19</v>
      </c>
      <c r="E194">
        <v>59233</v>
      </c>
      <c r="F194">
        <v>4.0399999999999998E-2</v>
      </c>
      <c r="G194">
        <v>0.30180000000000001</v>
      </c>
      <c r="H194">
        <v>-0.23612</v>
      </c>
    </row>
    <row r="195" spans="2:8" x14ac:dyDescent="0.25">
      <c r="B195">
        <v>2021</v>
      </c>
      <c r="C195">
        <v>1</v>
      </c>
      <c r="D195">
        <v>20</v>
      </c>
      <c r="E195">
        <v>59234</v>
      </c>
      <c r="F195">
        <v>3.9300000000000002E-2</v>
      </c>
      <c r="G195">
        <v>0.30309999999999998</v>
      </c>
      <c r="H195">
        <v>-0.23680999999999999</v>
      </c>
    </row>
    <row r="196" spans="2:8" x14ac:dyDescent="0.25">
      <c r="B196">
        <v>2021</v>
      </c>
      <c r="C196">
        <v>1</v>
      </c>
      <c r="D196">
        <v>21</v>
      </c>
      <c r="E196">
        <v>59235</v>
      </c>
      <c r="F196">
        <v>3.8300000000000001E-2</v>
      </c>
      <c r="G196">
        <v>0.3044</v>
      </c>
      <c r="H196">
        <v>-0.23744999999999999</v>
      </c>
    </row>
    <row r="197" spans="2:8" x14ac:dyDescent="0.25">
      <c r="B197">
        <v>2021</v>
      </c>
      <c r="C197">
        <v>1</v>
      </c>
      <c r="D197">
        <v>22</v>
      </c>
      <c r="E197">
        <v>59236</v>
      </c>
      <c r="F197">
        <v>3.7199999999999997E-2</v>
      </c>
      <c r="G197">
        <v>0.30580000000000002</v>
      </c>
      <c r="H197">
        <v>-0.23801</v>
      </c>
    </row>
    <row r="198" spans="2:8" x14ac:dyDescent="0.25">
      <c r="B198">
        <v>2021</v>
      </c>
      <c r="C198">
        <v>1</v>
      </c>
      <c r="D198">
        <v>23</v>
      </c>
      <c r="E198">
        <v>59237</v>
      </c>
      <c r="F198">
        <v>3.6200000000000003E-2</v>
      </c>
      <c r="G198">
        <v>0.30719999999999997</v>
      </c>
      <c r="H198">
        <v>-0.23844000000000001</v>
      </c>
    </row>
    <row r="199" spans="2:8" x14ac:dyDescent="0.25">
      <c r="B199">
        <v>2021</v>
      </c>
      <c r="C199">
        <v>1</v>
      </c>
      <c r="D199">
        <v>24</v>
      </c>
      <c r="E199">
        <v>59238</v>
      </c>
      <c r="F199">
        <v>3.5200000000000002E-2</v>
      </c>
      <c r="G199">
        <v>0.3085</v>
      </c>
      <c r="H199">
        <v>-0.23873</v>
      </c>
    </row>
    <row r="200" spans="2:8" x14ac:dyDescent="0.25">
      <c r="B200">
        <v>2021</v>
      </c>
      <c r="C200">
        <v>1</v>
      </c>
      <c r="D200">
        <v>25</v>
      </c>
      <c r="E200">
        <v>59239</v>
      </c>
      <c r="F200">
        <v>3.4299999999999997E-2</v>
      </c>
      <c r="G200">
        <v>0.30990000000000001</v>
      </c>
      <c r="H200">
        <v>-0.23888000000000001</v>
      </c>
    </row>
    <row r="201" spans="2:8" x14ac:dyDescent="0.25">
      <c r="B201">
        <v>2021</v>
      </c>
      <c r="C201">
        <v>1</v>
      </c>
      <c r="D201">
        <v>26</v>
      </c>
      <c r="E201">
        <v>59240</v>
      </c>
      <c r="F201">
        <v>3.3300000000000003E-2</v>
      </c>
      <c r="G201">
        <v>0.31130000000000002</v>
      </c>
      <c r="H201">
        <v>-0.2389</v>
      </c>
    </row>
    <row r="202" spans="2:8" x14ac:dyDescent="0.25">
      <c r="B202">
        <v>2021</v>
      </c>
      <c r="C202">
        <v>1</v>
      </c>
      <c r="D202">
        <v>27</v>
      </c>
      <c r="E202">
        <v>59241</v>
      </c>
      <c r="F202">
        <v>3.2399999999999998E-2</v>
      </c>
      <c r="G202">
        <v>0.31280000000000002</v>
      </c>
      <c r="H202">
        <v>-0.23882999999999999</v>
      </c>
    </row>
    <row r="203" spans="2:8" x14ac:dyDescent="0.25">
      <c r="B203">
        <v>2021</v>
      </c>
      <c r="C203">
        <v>1</v>
      </c>
      <c r="D203">
        <v>28</v>
      </c>
      <c r="E203">
        <v>59242</v>
      </c>
      <c r="F203">
        <v>3.15E-2</v>
      </c>
      <c r="G203">
        <v>0.31419999999999998</v>
      </c>
      <c r="H203">
        <v>-0.23876</v>
      </c>
    </row>
    <row r="204" spans="2:8" x14ac:dyDescent="0.25">
      <c r="B204">
        <v>2021</v>
      </c>
      <c r="C204">
        <v>1</v>
      </c>
      <c r="D204">
        <v>29</v>
      </c>
      <c r="E204">
        <v>59243</v>
      </c>
      <c r="F204">
        <v>3.0599999999999999E-2</v>
      </c>
      <c r="G204">
        <v>0.31569999999999998</v>
      </c>
      <c r="H204">
        <v>-0.23877000000000001</v>
      </c>
    </row>
    <row r="205" spans="2:8" x14ac:dyDescent="0.25">
      <c r="B205">
        <v>2021</v>
      </c>
      <c r="C205">
        <v>1</v>
      </c>
      <c r="D205">
        <v>30</v>
      </c>
      <c r="E205">
        <v>59244</v>
      </c>
      <c r="F205">
        <v>2.98E-2</v>
      </c>
      <c r="G205">
        <v>0.31719999999999998</v>
      </c>
      <c r="H205">
        <v>-0.23898</v>
      </c>
    </row>
    <row r="206" spans="2:8" x14ac:dyDescent="0.25">
      <c r="B206">
        <v>2021</v>
      </c>
      <c r="C206">
        <v>1</v>
      </c>
      <c r="D206">
        <v>31</v>
      </c>
      <c r="E206">
        <v>59245</v>
      </c>
      <c r="F206">
        <v>2.9000000000000001E-2</v>
      </c>
      <c r="G206">
        <v>0.31859999999999999</v>
      </c>
      <c r="H206">
        <v>-0.23943999999999999</v>
      </c>
    </row>
    <row r="207" spans="2:8" x14ac:dyDescent="0.25">
      <c r="B207">
        <v>2021</v>
      </c>
      <c r="C207">
        <v>2</v>
      </c>
      <c r="D207">
        <v>1</v>
      </c>
      <c r="E207">
        <v>59246</v>
      </c>
      <c r="F207">
        <v>2.8199999999999999E-2</v>
      </c>
      <c r="G207">
        <v>0.3201</v>
      </c>
      <c r="H207">
        <v>-0.24016000000000001</v>
      </c>
    </row>
    <row r="208" spans="2:8" x14ac:dyDescent="0.25">
      <c r="B208">
        <v>2021</v>
      </c>
      <c r="C208">
        <v>2</v>
      </c>
      <c r="D208">
        <v>2</v>
      </c>
      <c r="E208">
        <v>59247</v>
      </c>
      <c r="F208">
        <v>2.75E-2</v>
      </c>
      <c r="G208">
        <v>0.32169999999999999</v>
      </c>
      <c r="H208">
        <v>-0.24107000000000001</v>
      </c>
    </row>
    <row r="209" spans="2:8" x14ac:dyDescent="0.25">
      <c r="B209">
        <v>2021</v>
      </c>
      <c r="C209">
        <v>2</v>
      </c>
      <c r="D209">
        <v>3</v>
      </c>
      <c r="E209">
        <v>59248</v>
      </c>
      <c r="F209">
        <v>2.6700000000000002E-2</v>
      </c>
      <c r="G209">
        <v>0.32319999999999999</v>
      </c>
      <c r="H209">
        <v>-0.24207999999999999</v>
      </c>
    </row>
    <row r="210" spans="2:8" x14ac:dyDescent="0.25">
      <c r="B210">
        <v>2021</v>
      </c>
      <c r="C210">
        <v>2</v>
      </c>
      <c r="D210">
        <v>4</v>
      </c>
      <c r="E210">
        <v>59249</v>
      </c>
      <c r="F210">
        <v>2.5999999999999999E-2</v>
      </c>
      <c r="G210">
        <v>0.32469999999999999</v>
      </c>
      <c r="H210">
        <v>-0.24304999999999999</v>
      </c>
    </row>
    <row r="211" spans="2:8" x14ac:dyDescent="0.25">
      <c r="B211">
        <v>2021</v>
      </c>
      <c r="C211">
        <v>2</v>
      </c>
      <c r="D211">
        <v>5</v>
      </c>
      <c r="E211">
        <v>59250</v>
      </c>
      <c r="F211">
        <v>2.5399999999999999E-2</v>
      </c>
      <c r="G211">
        <v>0.32629999999999998</v>
      </c>
      <c r="H211">
        <v>-0.24388000000000001</v>
      </c>
    </row>
    <row r="212" spans="2:8" x14ac:dyDescent="0.25">
      <c r="B212">
        <v>2021</v>
      </c>
      <c r="C212">
        <v>2</v>
      </c>
      <c r="D212">
        <v>6</v>
      </c>
      <c r="E212">
        <v>59251</v>
      </c>
      <c r="F212">
        <v>2.47E-2</v>
      </c>
      <c r="G212">
        <v>0.32790000000000002</v>
      </c>
      <c r="H212">
        <v>-0.24448</v>
      </c>
    </row>
    <row r="213" spans="2:8" x14ac:dyDescent="0.25">
      <c r="B213">
        <v>2021</v>
      </c>
      <c r="C213">
        <v>2</v>
      </c>
      <c r="D213">
        <v>7</v>
      </c>
      <c r="E213">
        <v>59252</v>
      </c>
      <c r="F213">
        <v>2.41E-2</v>
      </c>
      <c r="G213">
        <v>0.32940000000000003</v>
      </c>
      <c r="H213">
        <v>-0.24485999999999999</v>
      </c>
    </row>
    <row r="214" spans="2:8" x14ac:dyDescent="0.25">
      <c r="B214">
        <v>2021</v>
      </c>
      <c r="C214">
        <v>2</v>
      </c>
      <c r="D214">
        <v>8</v>
      </c>
      <c r="E214">
        <v>59253</v>
      </c>
      <c r="F214">
        <v>2.3599999999999999E-2</v>
      </c>
      <c r="G214">
        <v>0.33100000000000002</v>
      </c>
      <c r="H214">
        <v>-0.24504000000000001</v>
      </c>
    </row>
    <row r="215" spans="2:8" x14ac:dyDescent="0.25">
      <c r="B215">
        <v>2021</v>
      </c>
      <c r="C215">
        <v>2</v>
      </c>
      <c r="D215">
        <v>9</v>
      </c>
      <c r="E215">
        <v>59254</v>
      </c>
      <c r="F215">
        <v>2.3E-2</v>
      </c>
      <c r="G215">
        <v>0.33260000000000001</v>
      </c>
      <c r="H215">
        <v>-0.24510999999999999</v>
      </c>
    </row>
    <row r="216" spans="2:8" x14ac:dyDescent="0.25">
      <c r="B216">
        <v>2021</v>
      </c>
      <c r="C216">
        <v>2</v>
      </c>
      <c r="D216">
        <v>10</v>
      </c>
      <c r="E216">
        <v>59255</v>
      </c>
      <c r="F216">
        <v>2.2499999999999999E-2</v>
      </c>
      <c r="G216">
        <v>0.3342</v>
      </c>
      <c r="H216">
        <v>-0.24514</v>
      </c>
    </row>
    <row r="217" spans="2:8" x14ac:dyDescent="0.25">
      <c r="B217">
        <v>2021</v>
      </c>
      <c r="C217">
        <v>2</v>
      </c>
      <c r="D217">
        <v>11</v>
      </c>
      <c r="E217">
        <v>59256</v>
      </c>
      <c r="F217">
        <v>2.1999999999999999E-2</v>
      </c>
      <c r="G217">
        <v>0.33579999999999999</v>
      </c>
      <c r="H217">
        <v>-0.24523</v>
      </c>
    </row>
    <row r="218" spans="2:8" x14ac:dyDescent="0.25">
      <c r="B218">
        <v>2021</v>
      </c>
      <c r="C218">
        <v>2</v>
      </c>
      <c r="D218">
        <v>12</v>
      </c>
      <c r="E218">
        <v>59257</v>
      </c>
      <c r="F218">
        <v>2.1499999999999998E-2</v>
      </c>
      <c r="G218">
        <v>0.33750000000000002</v>
      </c>
      <c r="H218">
        <v>-0.24540000000000001</v>
      </c>
    </row>
    <row r="219" spans="2:8" x14ac:dyDescent="0.25">
      <c r="B219">
        <v>2021</v>
      </c>
      <c r="C219">
        <v>2</v>
      </c>
      <c r="D219">
        <v>13</v>
      </c>
      <c r="E219">
        <v>59258</v>
      </c>
      <c r="F219">
        <v>2.1100000000000001E-2</v>
      </c>
      <c r="G219">
        <v>0.33910000000000001</v>
      </c>
      <c r="H219">
        <v>-0.24568000000000001</v>
      </c>
    </row>
    <row r="220" spans="2:8" x14ac:dyDescent="0.25">
      <c r="B220">
        <v>2021</v>
      </c>
      <c r="C220">
        <v>2</v>
      </c>
      <c r="D220">
        <v>14</v>
      </c>
      <c r="E220">
        <v>59259</v>
      </c>
      <c r="F220">
        <v>2.07E-2</v>
      </c>
      <c r="G220">
        <v>0.3407</v>
      </c>
      <c r="H220">
        <v>-0.24603</v>
      </c>
    </row>
    <row r="221" spans="2:8" x14ac:dyDescent="0.25">
      <c r="B221">
        <v>2021</v>
      </c>
      <c r="C221">
        <v>2</v>
      </c>
      <c r="D221">
        <v>15</v>
      </c>
      <c r="E221">
        <v>59260</v>
      </c>
      <c r="F221">
        <v>2.0299999999999999E-2</v>
      </c>
      <c r="G221">
        <v>0.34239999999999998</v>
      </c>
      <c r="H221">
        <v>-0.24640999999999999</v>
      </c>
    </row>
    <row r="222" spans="2:8" x14ac:dyDescent="0.25">
      <c r="B222">
        <v>2021</v>
      </c>
      <c r="C222">
        <v>2</v>
      </c>
      <c r="D222">
        <v>16</v>
      </c>
      <c r="E222">
        <v>59261</v>
      </c>
      <c r="F222">
        <v>0.02</v>
      </c>
      <c r="G222">
        <v>0.34410000000000002</v>
      </c>
      <c r="H222">
        <v>-0.24681</v>
      </c>
    </row>
    <row r="223" spans="2:8" x14ac:dyDescent="0.25">
      <c r="B223">
        <v>2021</v>
      </c>
      <c r="C223">
        <v>2</v>
      </c>
      <c r="D223">
        <v>17</v>
      </c>
      <c r="E223">
        <v>59262</v>
      </c>
      <c r="F223">
        <v>1.9699999999999999E-2</v>
      </c>
      <c r="G223">
        <v>0.34570000000000001</v>
      </c>
      <c r="H223">
        <v>-0.24718999999999999</v>
      </c>
    </row>
    <row r="224" spans="2:8" x14ac:dyDescent="0.25">
      <c r="B224">
        <v>2021</v>
      </c>
      <c r="C224">
        <v>2</v>
      </c>
      <c r="D224">
        <v>18</v>
      </c>
      <c r="E224">
        <v>59263</v>
      </c>
      <c r="F224">
        <v>1.9400000000000001E-2</v>
      </c>
      <c r="G224">
        <v>0.34739999999999999</v>
      </c>
      <c r="H224">
        <v>-0.24751999999999999</v>
      </c>
    </row>
    <row r="225" spans="2:8" x14ac:dyDescent="0.25">
      <c r="B225">
        <v>2021</v>
      </c>
      <c r="C225">
        <v>2</v>
      </c>
      <c r="D225">
        <v>19</v>
      </c>
      <c r="E225">
        <v>59264</v>
      </c>
      <c r="F225">
        <v>1.9199999999999998E-2</v>
      </c>
      <c r="G225">
        <v>0.34910000000000002</v>
      </c>
      <c r="H225">
        <v>-0.24775</v>
      </c>
    </row>
    <row r="226" spans="2:8" x14ac:dyDescent="0.25">
      <c r="B226">
        <v>2021</v>
      </c>
      <c r="C226">
        <v>2</v>
      </c>
      <c r="D226">
        <v>20</v>
      </c>
      <c r="E226">
        <v>59265</v>
      </c>
      <c r="F226">
        <v>1.9E-2</v>
      </c>
      <c r="G226">
        <v>0.35070000000000001</v>
      </c>
      <c r="H226">
        <v>-0.24782999999999999</v>
      </c>
    </row>
    <row r="227" spans="2:8" x14ac:dyDescent="0.25">
      <c r="B227">
        <v>2021</v>
      </c>
      <c r="C227">
        <v>2</v>
      </c>
      <c r="D227">
        <v>21</v>
      </c>
      <c r="E227">
        <v>59266</v>
      </c>
      <c r="F227">
        <v>1.8800000000000001E-2</v>
      </c>
      <c r="G227">
        <v>0.35239999999999999</v>
      </c>
      <c r="H227">
        <v>-0.24779000000000001</v>
      </c>
    </row>
    <row r="228" spans="2:8" x14ac:dyDescent="0.25">
      <c r="B228">
        <v>2021</v>
      </c>
      <c r="C228">
        <v>2</v>
      </c>
      <c r="D228">
        <v>22</v>
      </c>
      <c r="E228">
        <v>59267</v>
      </c>
      <c r="F228">
        <v>1.8599999999999998E-2</v>
      </c>
      <c r="G228">
        <v>0.35410000000000003</v>
      </c>
      <c r="H228">
        <v>-0.24764</v>
      </c>
    </row>
    <row r="229" spans="2:8" x14ac:dyDescent="0.25">
      <c r="B229">
        <v>2021</v>
      </c>
      <c r="C229">
        <v>2</v>
      </c>
      <c r="D229">
        <v>23</v>
      </c>
      <c r="E229">
        <v>59268</v>
      </c>
      <c r="F229">
        <v>1.8499999999999999E-2</v>
      </c>
      <c r="G229">
        <v>0.35580000000000001</v>
      </c>
      <c r="H229">
        <v>-0.24751000000000001</v>
      </c>
    </row>
    <row r="230" spans="2:8" x14ac:dyDescent="0.25">
      <c r="B230">
        <v>2021</v>
      </c>
      <c r="C230">
        <v>2</v>
      </c>
      <c r="D230">
        <v>24</v>
      </c>
      <c r="E230">
        <v>59269</v>
      </c>
      <c r="F230">
        <v>1.84E-2</v>
      </c>
      <c r="G230">
        <v>0.35749999999999998</v>
      </c>
      <c r="H230">
        <v>-0.24746000000000001</v>
      </c>
    </row>
    <row r="231" spans="2:8" x14ac:dyDescent="0.25">
      <c r="B231">
        <v>2021</v>
      </c>
      <c r="C231">
        <v>2</v>
      </c>
      <c r="D231">
        <v>25</v>
      </c>
      <c r="E231">
        <v>59270</v>
      </c>
      <c r="F231">
        <v>1.84E-2</v>
      </c>
      <c r="G231">
        <v>0.35920000000000002</v>
      </c>
      <c r="H231">
        <v>-0.24753</v>
      </c>
    </row>
    <row r="232" spans="2:8" x14ac:dyDescent="0.25">
      <c r="B232">
        <v>2021</v>
      </c>
      <c r="C232">
        <v>2</v>
      </c>
      <c r="D232">
        <v>26</v>
      </c>
      <c r="E232">
        <v>59271</v>
      </c>
      <c r="F232">
        <v>1.83E-2</v>
      </c>
      <c r="G232">
        <v>0.3609</v>
      </c>
      <c r="H232">
        <v>-0.24776000000000001</v>
      </c>
    </row>
    <row r="233" spans="2:8" x14ac:dyDescent="0.25">
      <c r="B233">
        <v>2021</v>
      </c>
      <c r="C233">
        <v>2</v>
      </c>
      <c r="D233">
        <v>27</v>
      </c>
      <c r="E233">
        <v>59272</v>
      </c>
      <c r="F233">
        <v>1.83E-2</v>
      </c>
      <c r="G233">
        <v>0.36259999999999998</v>
      </c>
      <c r="H233">
        <v>-0.24825</v>
      </c>
    </row>
    <row r="234" spans="2:8" x14ac:dyDescent="0.25">
      <c r="B234">
        <v>2021</v>
      </c>
      <c r="C234">
        <v>2</v>
      </c>
      <c r="D234">
        <v>28</v>
      </c>
      <c r="E234">
        <v>59273</v>
      </c>
      <c r="F234">
        <v>1.84E-2</v>
      </c>
      <c r="G234">
        <v>0.36430000000000001</v>
      </c>
      <c r="H234">
        <v>-0.24901999999999999</v>
      </c>
    </row>
    <row r="235" spans="2:8" x14ac:dyDescent="0.25">
      <c r="B235">
        <v>2021</v>
      </c>
      <c r="C235">
        <v>3</v>
      </c>
      <c r="D235">
        <v>1</v>
      </c>
      <c r="E235">
        <v>59274</v>
      </c>
      <c r="F235">
        <v>1.8499999999999999E-2</v>
      </c>
      <c r="G235">
        <v>0.36599999999999999</v>
      </c>
      <c r="H235">
        <v>-0.25004999999999999</v>
      </c>
    </row>
    <row r="236" spans="2:8" x14ac:dyDescent="0.25">
      <c r="B236">
        <v>2021</v>
      </c>
      <c r="C236">
        <v>3</v>
      </c>
      <c r="D236">
        <v>2</v>
      </c>
      <c r="E236">
        <v>59275</v>
      </c>
      <c r="F236">
        <v>1.8599999999999998E-2</v>
      </c>
      <c r="G236">
        <v>0.36770000000000003</v>
      </c>
      <c r="H236">
        <v>-0.25120999999999999</v>
      </c>
    </row>
    <row r="237" spans="2:8" x14ac:dyDescent="0.25">
      <c r="B237">
        <v>2021</v>
      </c>
      <c r="C237">
        <v>3</v>
      </c>
      <c r="D237">
        <v>3</v>
      </c>
      <c r="E237">
        <v>59276</v>
      </c>
      <c r="F237">
        <v>1.8700000000000001E-2</v>
      </c>
      <c r="G237">
        <v>0.36940000000000001</v>
      </c>
      <c r="H237">
        <v>-0.25233</v>
      </c>
    </row>
    <row r="238" spans="2:8" x14ac:dyDescent="0.25">
      <c r="B238">
        <v>2021</v>
      </c>
      <c r="C238">
        <v>3</v>
      </c>
      <c r="D238">
        <v>4</v>
      </c>
      <c r="E238">
        <v>59277</v>
      </c>
      <c r="F238">
        <v>1.89E-2</v>
      </c>
      <c r="G238">
        <v>0.37109999999999999</v>
      </c>
      <c r="H238">
        <v>-0.25328000000000001</v>
      </c>
    </row>
    <row r="239" spans="2:8" x14ac:dyDescent="0.25">
      <c r="B239">
        <v>2021</v>
      </c>
      <c r="C239">
        <v>3</v>
      </c>
      <c r="D239">
        <v>5</v>
      </c>
      <c r="E239">
        <v>59278</v>
      </c>
      <c r="F239">
        <v>1.9099999999999999E-2</v>
      </c>
      <c r="G239">
        <v>0.37280000000000002</v>
      </c>
      <c r="H239">
        <v>-0.25401000000000001</v>
      </c>
    </row>
    <row r="240" spans="2:8" x14ac:dyDescent="0.25">
      <c r="B240">
        <v>2021</v>
      </c>
      <c r="C240">
        <v>3</v>
      </c>
      <c r="D240">
        <v>6</v>
      </c>
      <c r="E240">
        <v>59279</v>
      </c>
      <c r="F240">
        <v>1.9300000000000001E-2</v>
      </c>
      <c r="G240">
        <v>0.3745</v>
      </c>
      <c r="H240">
        <v>-0.25447999999999998</v>
      </c>
    </row>
    <row r="241" spans="2:8" x14ac:dyDescent="0.25">
      <c r="B241">
        <v>2021</v>
      </c>
      <c r="C241">
        <v>3</v>
      </c>
      <c r="D241">
        <v>7</v>
      </c>
      <c r="E241">
        <v>59280</v>
      </c>
      <c r="F241">
        <v>1.95E-2</v>
      </c>
      <c r="G241">
        <v>0.37619999999999998</v>
      </c>
      <c r="H241">
        <v>-0.25468000000000002</v>
      </c>
    </row>
    <row r="242" spans="2:8" x14ac:dyDescent="0.25">
      <c r="B242">
        <v>2021</v>
      </c>
      <c r="C242">
        <v>3</v>
      </c>
      <c r="D242">
        <v>8</v>
      </c>
      <c r="E242">
        <v>59281</v>
      </c>
      <c r="F242">
        <v>1.9800000000000002E-2</v>
      </c>
      <c r="G242">
        <v>0.37790000000000001</v>
      </c>
      <c r="H242">
        <v>-0.25472</v>
      </c>
    </row>
    <row r="243" spans="2:8" x14ac:dyDescent="0.25">
      <c r="B243">
        <v>2021</v>
      </c>
      <c r="C243">
        <v>3</v>
      </c>
      <c r="D243">
        <v>9</v>
      </c>
      <c r="E243">
        <v>59282</v>
      </c>
      <c r="F243">
        <v>2.0199999999999999E-2</v>
      </c>
      <c r="G243">
        <v>0.37959999999999999</v>
      </c>
      <c r="H243">
        <v>-0.25477</v>
      </c>
    </row>
    <row r="244" spans="2:8" x14ac:dyDescent="0.25">
      <c r="B244">
        <v>2021</v>
      </c>
      <c r="C244">
        <v>3</v>
      </c>
      <c r="D244">
        <v>10</v>
      </c>
      <c r="E244">
        <v>59283</v>
      </c>
      <c r="F244">
        <v>2.0500000000000001E-2</v>
      </c>
      <c r="G244">
        <v>0.38129999999999997</v>
      </c>
      <c r="H244">
        <v>-0.25494</v>
      </c>
    </row>
    <row r="245" spans="2:8" x14ac:dyDescent="0.25">
      <c r="B245">
        <v>2021</v>
      </c>
      <c r="C245">
        <v>3</v>
      </c>
      <c r="D245">
        <v>11</v>
      </c>
      <c r="E245">
        <v>59284</v>
      </c>
      <c r="F245">
        <v>2.0899999999999998E-2</v>
      </c>
      <c r="G245">
        <v>0.38300000000000001</v>
      </c>
      <c r="H245">
        <v>-0.25522</v>
      </c>
    </row>
    <row r="246" spans="2:8" x14ac:dyDescent="0.25">
      <c r="B246">
        <v>2021</v>
      </c>
      <c r="C246">
        <v>3</v>
      </c>
      <c r="D246">
        <v>12</v>
      </c>
      <c r="E246">
        <v>59285</v>
      </c>
      <c r="F246">
        <v>2.1299999999999999E-2</v>
      </c>
      <c r="G246">
        <v>0.3846</v>
      </c>
      <c r="H246">
        <v>-0.25564999999999999</v>
      </c>
    </row>
    <row r="247" spans="2:8" x14ac:dyDescent="0.25">
      <c r="B247">
        <v>2021</v>
      </c>
      <c r="C247">
        <v>3</v>
      </c>
      <c r="D247">
        <v>13</v>
      </c>
      <c r="E247">
        <v>59286</v>
      </c>
      <c r="F247">
        <v>2.18E-2</v>
      </c>
      <c r="G247">
        <v>0.38629999999999998</v>
      </c>
      <c r="H247">
        <v>-0.25625999999999999</v>
      </c>
    </row>
    <row r="248" spans="2:8" x14ac:dyDescent="0.25">
      <c r="B248">
        <v>2021</v>
      </c>
      <c r="C248">
        <v>3</v>
      </c>
      <c r="D248">
        <v>14</v>
      </c>
      <c r="E248">
        <v>59287</v>
      </c>
      <c r="F248">
        <v>2.2200000000000001E-2</v>
      </c>
      <c r="G248">
        <v>0.38800000000000001</v>
      </c>
      <c r="H248">
        <v>-0.25696000000000002</v>
      </c>
    </row>
    <row r="249" spans="2:8" x14ac:dyDescent="0.25">
      <c r="B249">
        <v>2021</v>
      </c>
      <c r="C249">
        <v>3</v>
      </c>
      <c r="D249">
        <v>15</v>
      </c>
      <c r="E249">
        <v>59288</v>
      </c>
      <c r="F249">
        <v>2.2800000000000001E-2</v>
      </c>
      <c r="G249">
        <v>0.3896</v>
      </c>
      <c r="H249">
        <v>-0.25763999999999998</v>
      </c>
    </row>
    <row r="250" spans="2:8" x14ac:dyDescent="0.25">
      <c r="B250">
        <v>2021</v>
      </c>
      <c r="C250">
        <v>3</v>
      </c>
      <c r="D250">
        <v>16</v>
      </c>
      <c r="E250">
        <v>59289</v>
      </c>
      <c r="F250">
        <v>2.3300000000000001E-2</v>
      </c>
      <c r="G250">
        <v>0.39129999999999998</v>
      </c>
      <c r="H250">
        <v>-0.25830999999999998</v>
      </c>
    </row>
    <row r="251" spans="2:8" x14ac:dyDescent="0.25">
      <c r="B251">
        <v>2021</v>
      </c>
      <c r="C251">
        <v>3</v>
      </c>
      <c r="D251">
        <v>17</v>
      </c>
      <c r="E251">
        <v>59290</v>
      </c>
      <c r="F251">
        <v>2.3900000000000001E-2</v>
      </c>
      <c r="G251">
        <v>0.39290000000000003</v>
      </c>
      <c r="H251">
        <v>-0.25892999999999999</v>
      </c>
    </row>
    <row r="252" spans="2:8" x14ac:dyDescent="0.25">
      <c r="B252">
        <v>2021</v>
      </c>
      <c r="C252">
        <v>3</v>
      </c>
      <c r="D252">
        <v>18</v>
      </c>
      <c r="E252">
        <v>59291</v>
      </c>
      <c r="F252">
        <v>2.4500000000000001E-2</v>
      </c>
      <c r="G252">
        <v>0.39460000000000001</v>
      </c>
      <c r="H252">
        <v>-0.25951999999999997</v>
      </c>
    </row>
    <row r="253" spans="2:8" x14ac:dyDescent="0.25">
      <c r="B253">
        <v>2021</v>
      </c>
      <c r="C253">
        <v>3</v>
      </c>
      <c r="D253">
        <v>19</v>
      </c>
      <c r="E253">
        <v>59292</v>
      </c>
      <c r="F253">
        <v>2.5100000000000001E-2</v>
      </c>
      <c r="G253">
        <v>0.3962</v>
      </c>
      <c r="H253">
        <v>-0.26006000000000001</v>
      </c>
    </row>
    <row r="254" spans="2:8" x14ac:dyDescent="0.25">
      <c r="B254">
        <v>2021</v>
      </c>
      <c r="C254">
        <v>3</v>
      </c>
      <c r="D254">
        <v>20</v>
      </c>
      <c r="E254">
        <v>59293</v>
      </c>
      <c r="F254">
        <v>2.58E-2</v>
      </c>
      <c r="G254">
        <v>0.39779999999999999</v>
      </c>
      <c r="H254">
        <v>-0.26046000000000002</v>
      </c>
    </row>
    <row r="255" spans="2:8" x14ac:dyDescent="0.25">
      <c r="B255">
        <v>2021</v>
      </c>
      <c r="C255">
        <v>3</v>
      </c>
      <c r="D255">
        <v>21</v>
      </c>
      <c r="E255">
        <v>59294</v>
      </c>
      <c r="F255">
        <v>2.6499999999999999E-2</v>
      </c>
      <c r="G255">
        <v>0.39939999999999998</v>
      </c>
      <c r="H255">
        <v>-0.26074000000000003</v>
      </c>
    </row>
    <row r="256" spans="2:8" x14ac:dyDescent="0.25">
      <c r="B256">
        <v>2021</v>
      </c>
      <c r="C256">
        <v>3</v>
      </c>
      <c r="D256">
        <v>22</v>
      </c>
      <c r="E256">
        <v>59295</v>
      </c>
      <c r="F256">
        <v>2.7199999999999998E-2</v>
      </c>
      <c r="G256">
        <v>0.40100000000000002</v>
      </c>
      <c r="H256">
        <v>-0.26093</v>
      </c>
    </row>
    <row r="257" spans="2:8" x14ac:dyDescent="0.25">
      <c r="B257">
        <v>2021</v>
      </c>
      <c r="C257">
        <v>3</v>
      </c>
      <c r="D257">
        <v>23</v>
      </c>
      <c r="E257">
        <v>59296</v>
      </c>
      <c r="F257">
        <v>2.8000000000000001E-2</v>
      </c>
      <c r="G257">
        <v>0.40260000000000001</v>
      </c>
      <c r="H257">
        <v>-0.26112000000000002</v>
      </c>
    </row>
    <row r="258" spans="2:8" x14ac:dyDescent="0.25">
      <c r="B258">
        <v>2021</v>
      </c>
      <c r="C258">
        <v>3</v>
      </c>
      <c r="D258">
        <v>24</v>
      </c>
      <c r="E258">
        <v>59297</v>
      </c>
      <c r="F258">
        <v>2.87E-2</v>
      </c>
      <c r="G258">
        <v>0.4042</v>
      </c>
      <c r="H258">
        <v>-0.26139000000000001</v>
      </c>
    </row>
    <row r="259" spans="2:8" x14ac:dyDescent="0.25">
      <c r="B259">
        <v>2021</v>
      </c>
      <c r="C259">
        <v>3</v>
      </c>
      <c r="D259">
        <v>25</v>
      </c>
      <c r="E259">
        <v>59298</v>
      </c>
      <c r="F259">
        <v>2.9600000000000001E-2</v>
      </c>
      <c r="G259">
        <v>0.40579999999999999</v>
      </c>
      <c r="H259">
        <v>-0.26180999999999999</v>
      </c>
    </row>
    <row r="260" spans="2:8" x14ac:dyDescent="0.25">
      <c r="B260">
        <v>2021</v>
      </c>
      <c r="C260">
        <v>3</v>
      </c>
      <c r="D260">
        <v>26</v>
      </c>
      <c r="E260">
        <v>59299</v>
      </c>
      <c r="F260">
        <v>3.04E-2</v>
      </c>
      <c r="G260">
        <v>0.4073</v>
      </c>
      <c r="H260">
        <v>-0.26243</v>
      </c>
    </row>
    <row r="261" spans="2:8" x14ac:dyDescent="0.25">
      <c r="B261">
        <v>2021</v>
      </c>
      <c r="C261">
        <v>3</v>
      </c>
      <c r="D261">
        <v>27</v>
      </c>
      <c r="E261">
        <v>59300</v>
      </c>
      <c r="F261">
        <v>3.1300000000000001E-2</v>
      </c>
      <c r="G261">
        <v>0.40889999999999999</v>
      </c>
      <c r="H261">
        <v>-0.26327</v>
      </c>
    </row>
    <row r="262" spans="2:8" x14ac:dyDescent="0.25">
      <c r="B262">
        <v>2021</v>
      </c>
      <c r="C262">
        <v>3</v>
      </c>
      <c r="D262">
        <v>28</v>
      </c>
      <c r="E262">
        <v>59301</v>
      </c>
      <c r="F262">
        <v>3.2199999999999999E-2</v>
      </c>
      <c r="G262">
        <v>0.41039999999999999</v>
      </c>
      <c r="H262">
        <v>-0.26433000000000001</v>
      </c>
    </row>
    <row r="263" spans="2:8" x14ac:dyDescent="0.25">
      <c r="B263">
        <v>2021</v>
      </c>
      <c r="C263">
        <v>3</v>
      </c>
      <c r="D263">
        <v>29</v>
      </c>
      <c r="E263">
        <v>59302</v>
      </c>
      <c r="F263">
        <v>3.3099999999999997E-2</v>
      </c>
      <c r="G263">
        <v>0.41189999999999999</v>
      </c>
      <c r="H263">
        <v>-0.26551999999999998</v>
      </c>
    </row>
    <row r="264" spans="2:8" x14ac:dyDescent="0.25">
      <c r="B264">
        <v>2021</v>
      </c>
      <c r="C264">
        <v>3</v>
      </c>
      <c r="D264">
        <v>30</v>
      </c>
      <c r="E264">
        <v>59303</v>
      </c>
      <c r="F264">
        <v>3.4099999999999998E-2</v>
      </c>
      <c r="G264">
        <v>0.41339999999999999</v>
      </c>
      <c r="H264">
        <v>-0.26673000000000002</v>
      </c>
    </row>
    <row r="265" spans="2:8" x14ac:dyDescent="0.25">
      <c r="B265">
        <v>2021</v>
      </c>
      <c r="C265">
        <v>3</v>
      </c>
      <c r="D265">
        <v>31</v>
      </c>
      <c r="E265">
        <v>59304</v>
      </c>
      <c r="F265">
        <v>3.5000000000000003E-2</v>
      </c>
      <c r="G265">
        <v>0.41489999999999999</v>
      </c>
      <c r="H265">
        <v>-0.26787</v>
      </c>
    </row>
    <row r="266" spans="2:8" x14ac:dyDescent="0.25">
      <c r="B266">
        <v>2021</v>
      </c>
      <c r="C266">
        <v>4</v>
      </c>
      <c r="D266">
        <v>1</v>
      </c>
      <c r="E266">
        <v>59305</v>
      </c>
      <c r="F266">
        <v>3.61E-2</v>
      </c>
      <c r="G266">
        <v>0.41639999999999999</v>
      </c>
      <c r="H266">
        <v>-0.26871</v>
      </c>
    </row>
    <row r="267" spans="2:8" x14ac:dyDescent="0.25">
      <c r="B267">
        <v>2021</v>
      </c>
      <c r="C267">
        <v>4</v>
      </c>
      <c r="D267">
        <v>2</v>
      </c>
      <c r="E267">
        <v>59306</v>
      </c>
      <c r="F267">
        <v>3.7100000000000001E-2</v>
      </c>
      <c r="G267">
        <v>0.41789999999999999</v>
      </c>
      <c r="H267">
        <v>-0.26923999999999998</v>
      </c>
    </row>
    <row r="268" spans="2:8" x14ac:dyDescent="0.25">
      <c r="B268">
        <v>2021</v>
      </c>
      <c r="C268">
        <v>4</v>
      </c>
      <c r="D268">
        <v>3</v>
      </c>
      <c r="E268">
        <v>59307</v>
      </c>
      <c r="F268">
        <v>3.8199999999999998E-2</v>
      </c>
      <c r="G268">
        <v>0.41930000000000001</v>
      </c>
      <c r="H268">
        <v>-0.26949000000000001</v>
      </c>
    </row>
    <row r="269" spans="2:8" x14ac:dyDescent="0.25">
      <c r="B269">
        <v>2021</v>
      </c>
      <c r="C269">
        <v>4</v>
      </c>
      <c r="D269">
        <v>4</v>
      </c>
      <c r="E269">
        <v>59308</v>
      </c>
      <c r="F269">
        <v>3.9300000000000002E-2</v>
      </c>
      <c r="G269">
        <v>0.42080000000000001</v>
      </c>
      <c r="H269">
        <v>-0.26954</v>
      </c>
    </row>
    <row r="270" spans="2:8" x14ac:dyDescent="0.25">
      <c r="B270">
        <v>2021</v>
      </c>
      <c r="C270">
        <v>4</v>
      </c>
      <c r="D270">
        <v>5</v>
      </c>
      <c r="E270">
        <v>59309</v>
      </c>
      <c r="F270">
        <v>4.0399999999999998E-2</v>
      </c>
      <c r="G270">
        <v>0.42220000000000002</v>
      </c>
      <c r="H270">
        <v>-0.26954</v>
      </c>
    </row>
    <row r="271" spans="2:8" x14ac:dyDescent="0.25">
      <c r="B271">
        <v>2021</v>
      </c>
      <c r="C271">
        <v>4</v>
      </c>
      <c r="D271">
        <v>6</v>
      </c>
      <c r="E271">
        <v>59310</v>
      </c>
      <c r="F271">
        <v>4.1500000000000002E-2</v>
      </c>
      <c r="G271">
        <v>0.42359999999999998</v>
      </c>
      <c r="H271">
        <v>-0.26959</v>
      </c>
    </row>
    <row r="272" spans="2:8" x14ac:dyDescent="0.25">
      <c r="B272">
        <v>2021</v>
      </c>
      <c r="C272">
        <v>4</v>
      </c>
      <c r="D272">
        <v>7</v>
      </c>
      <c r="E272">
        <v>59311</v>
      </c>
      <c r="F272">
        <v>4.2700000000000002E-2</v>
      </c>
      <c r="G272">
        <v>0.42499999999999999</v>
      </c>
      <c r="H272">
        <v>-0.26979999999999998</v>
      </c>
    </row>
    <row r="273" spans="2:8" x14ac:dyDescent="0.25">
      <c r="B273">
        <v>2021</v>
      </c>
      <c r="C273">
        <v>4</v>
      </c>
      <c r="D273">
        <v>8</v>
      </c>
      <c r="E273">
        <v>59312</v>
      </c>
      <c r="F273">
        <v>4.3900000000000002E-2</v>
      </c>
      <c r="G273">
        <v>0.42630000000000001</v>
      </c>
      <c r="H273">
        <v>-0.27018999999999999</v>
      </c>
    </row>
    <row r="274" spans="2:8" x14ac:dyDescent="0.25">
      <c r="B274">
        <v>2021</v>
      </c>
      <c r="C274">
        <v>4</v>
      </c>
      <c r="D274">
        <v>9</v>
      </c>
      <c r="E274">
        <v>59313</v>
      </c>
      <c r="F274">
        <v>4.5100000000000001E-2</v>
      </c>
      <c r="G274">
        <v>0.42770000000000002</v>
      </c>
      <c r="H274">
        <v>-0.2707</v>
      </c>
    </row>
    <row r="275" spans="2:8" x14ac:dyDescent="0.25">
      <c r="B275">
        <v>2021</v>
      </c>
      <c r="C275">
        <v>4</v>
      </c>
      <c r="D275">
        <v>10</v>
      </c>
      <c r="E275">
        <v>59314</v>
      </c>
      <c r="F275">
        <v>4.6399999999999997E-2</v>
      </c>
      <c r="G275">
        <v>0.42899999999999999</v>
      </c>
      <c r="H275">
        <v>-0.27128000000000002</v>
      </c>
    </row>
    <row r="276" spans="2:8" x14ac:dyDescent="0.25">
      <c r="B276">
        <v>2021</v>
      </c>
      <c r="C276">
        <v>4</v>
      </c>
      <c r="D276">
        <v>11</v>
      </c>
      <c r="E276">
        <v>59315</v>
      </c>
      <c r="F276">
        <v>4.7699999999999999E-2</v>
      </c>
      <c r="G276">
        <v>0.43030000000000002</v>
      </c>
      <c r="H276">
        <v>-0.27189999999999998</v>
      </c>
    </row>
    <row r="277" spans="2:8" x14ac:dyDescent="0.25">
      <c r="B277">
        <v>2021</v>
      </c>
      <c r="C277">
        <v>4</v>
      </c>
      <c r="D277">
        <v>12</v>
      </c>
      <c r="E277">
        <v>59316</v>
      </c>
      <c r="F277">
        <v>4.9000000000000002E-2</v>
      </c>
      <c r="G277">
        <v>0.43159999999999998</v>
      </c>
      <c r="H277">
        <v>-0.27254</v>
      </c>
    </row>
    <row r="278" spans="2:8" x14ac:dyDescent="0.25">
      <c r="B278">
        <v>2021</v>
      </c>
      <c r="C278">
        <v>4</v>
      </c>
      <c r="D278">
        <v>13</v>
      </c>
      <c r="E278">
        <v>59317</v>
      </c>
      <c r="F278">
        <v>5.0299999999999997E-2</v>
      </c>
      <c r="G278">
        <v>0.43290000000000001</v>
      </c>
      <c r="H278">
        <v>-0.27317000000000002</v>
      </c>
    </row>
    <row r="279" spans="2:8" x14ac:dyDescent="0.25">
      <c r="B279">
        <v>2021</v>
      </c>
      <c r="C279">
        <v>4</v>
      </c>
      <c r="D279">
        <v>14</v>
      </c>
      <c r="E279">
        <v>59318</v>
      </c>
      <c r="F279">
        <v>5.16E-2</v>
      </c>
      <c r="G279">
        <v>0.43409999999999999</v>
      </c>
      <c r="H279">
        <v>-0.27372000000000002</v>
      </c>
    </row>
    <row r="280" spans="2:8" x14ac:dyDescent="0.25">
      <c r="B280">
        <v>2021</v>
      </c>
      <c r="C280">
        <v>4</v>
      </c>
      <c r="D280">
        <v>15</v>
      </c>
      <c r="E280">
        <v>59319</v>
      </c>
      <c r="F280">
        <v>5.2999999999999999E-2</v>
      </c>
      <c r="G280">
        <v>0.43540000000000001</v>
      </c>
      <c r="H280">
        <v>-0.27415</v>
      </c>
    </row>
    <row r="281" spans="2:8" x14ac:dyDescent="0.25">
      <c r="B281">
        <v>2021</v>
      </c>
      <c r="C281">
        <v>4</v>
      </c>
      <c r="D281">
        <v>16</v>
      </c>
      <c r="E281">
        <v>59320</v>
      </c>
      <c r="F281">
        <v>5.4399999999999997E-2</v>
      </c>
      <c r="G281">
        <v>0.43659999999999999</v>
      </c>
      <c r="H281">
        <v>-0.27445000000000003</v>
      </c>
    </row>
    <row r="282" spans="2:8" x14ac:dyDescent="0.25">
      <c r="B282">
        <v>2021</v>
      </c>
      <c r="C282">
        <v>4</v>
      </c>
      <c r="D282">
        <v>17</v>
      </c>
      <c r="E282">
        <v>59321</v>
      </c>
      <c r="F282">
        <v>5.5800000000000002E-2</v>
      </c>
      <c r="G282">
        <v>0.43780000000000002</v>
      </c>
      <c r="H282">
        <v>-0.27456999999999998</v>
      </c>
    </row>
    <row r="283" spans="2:8" x14ac:dyDescent="0.25">
      <c r="B283">
        <v>2021</v>
      </c>
      <c r="C283">
        <v>4</v>
      </c>
      <c r="D283">
        <v>18</v>
      </c>
      <c r="E283">
        <v>59322</v>
      </c>
      <c r="F283">
        <v>5.7299999999999997E-2</v>
      </c>
      <c r="G283">
        <v>0.439</v>
      </c>
      <c r="H283">
        <v>-0.27454000000000001</v>
      </c>
    </row>
    <row r="284" spans="2:8" x14ac:dyDescent="0.25">
      <c r="B284">
        <v>2021</v>
      </c>
      <c r="C284">
        <v>4</v>
      </c>
      <c r="D284">
        <v>19</v>
      </c>
      <c r="E284">
        <v>59323</v>
      </c>
      <c r="F284">
        <v>5.8700000000000002E-2</v>
      </c>
      <c r="G284">
        <v>0.44009999999999999</v>
      </c>
      <c r="H284">
        <v>-0.27439000000000002</v>
      </c>
    </row>
    <row r="285" spans="2:8" x14ac:dyDescent="0.25">
      <c r="B285">
        <v>2021</v>
      </c>
      <c r="C285">
        <v>4</v>
      </c>
      <c r="D285">
        <v>20</v>
      </c>
      <c r="E285">
        <v>59324</v>
      </c>
      <c r="F285">
        <v>6.0199999999999997E-2</v>
      </c>
      <c r="G285">
        <v>0.44119999999999998</v>
      </c>
      <c r="H285">
        <v>-0.27417000000000002</v>
      </c>
    </row>
    <row r="286" spans="2:8" x14ac:dyDescent="0.25">
      <c r="B286">
        <v>2021</v>
      </c>
      <c r="C286">
        <v>4</v>
      </c>
      <c r="D286">
        <v>21</v>
      </c>
      <c r="E286">
        <v>59325</v>
      </c>
      <c r="F286">
        <v>6.1699999999999998E-2</v>
      </c>
      <c r="G286">
        <v>0.44230000000000003</v>
      </c>
      <c r="H286">
        <v>-0.27400999999999998</v>
      </c>
    </row>
    <row r="287" spans="2:8" x14ac:dyDescent="0.25">
      <c r="B287">
        <v>2021</v>
      </c>
      <c r="C287">
        <v>4</v>
      </c>
      <c r="D287">
        <v>22</v>
      </c>
      <c r="E287">
        <v>59326</v>
      </c>
      <c r="F287">
        <v>6.3200000000000006E-2</v>
      </c>
      <c r="G287">
        <v>0.44340000000000002</v>
      </c>
      <c r="H287">
        <v>-0.27400999999999998</v>
      </c>
    </row>
    <row r="288" spans="2:8" x14ac:dyDescent="0.25">
      <c r="B288">
        <v>2021</v>
      </c>
      <c r="C288">
        <v>4</v>
      </c>
      <c r="D288">
        <v>23</v>
      </c>
      <c r="E288">
        <v>59327</v>
      </c>
      <c r="F288">
        <v>6.4799999999999996E-2</v>
      </c>
      <c r="G288">
        <v>0.44450000000000001</v>
      </c>
      <c r="H288">
        <v>-0.27424999999999999</v>
      </c>
    </row>
    <row r="289" spans="2:8" x14ac:dyDescent="0.25">
      <c r="B289">
        <v>2021</v>
      </c>
      <c r="C289">
        <v>4</v>
      </c>
      <c r="D289">
        <v>24</v>
      </c>
      <c r="E289">
        <v>59328</v>
      </c>
      <c r="F289">
        <v>6.6299999999999998E-2</v>
      </c>
      <c r="G289">
        <v>0.44550000000000001</v>
      </c>
      <c r="H289">
        <v>-0.27471000000000001</v>
      </c>
    </row>
    <row r="290" spans="2:8" x14ac:dyDescent="0.25">
      <c r="B290">
        <v>2021</v>
      </c>
      <c r="C290">
        <v>4</v>
      </c>
      <c r="D290">
        <v>25</v>
      </c>
      <c r="E290">
        <v>59329</v>
      </c>
      <c r="F290">
        <v>6.7900000000000002E-2</v>
      </c>
      <c r="G290">
        <v>0.44650000000000001</v>
      </c>
      <c r="H290">
        <v>-0.27535999999999999</v>
      </c>
    </row>
    <row r="291" spans="2:8" x14ac:dyDescent="0.25">
      <c r="B291">
        <v>2021</v>
      </c>
      <c r="C291">
        <v>4</v>
      </c>
      <c r="D291">
        <v>26</v>
      </c>
      <c r="E291">
        <v>59330</v>
      </c>
      <c r="F291">
        <v>6.9500000000000006E-2</v>
      </c>
      <c r="G291">
        <v>0.44750000000000001</v>
      </c>
      <c r="H291">
        <v>-0.27611999999999998</v>
      </c>
    </row>
    <row r="292" spans="2:8" x14ac:dyDescent="0.25">
      <c r="B292">
        <v>2021</v>
      </c>
      <c r="C292">
        <v>4</v>
      </c>
      <c r="D292">
        <v>27</v>
      </c>
      <c r="E292">
        <v>59331</v>
      </c>
      <c r="F292">
        <v>7.1099999999999997E-2</v>
      </c>
      <c r="G292">
        <v>0.44850000000000001</v>
      </c>
      <c r="H292">
        <v>-0.27684999999999998</v>
      </c>
    </row>
    <row r="293" spans="2:8" x14ac:dyDescent="0.25">
      <c r="B293">
        <v>2021</v>
      </c>
      <c r="C293">
        <v>4</v>
      </c>
      <c r="D293">
        <v>28</v>
      </c>
      <c r="E293">
        <v>59332</v>
      </c>
      <c r="F293">
        <v>7.2800000000000004E-2</v>
      </c>
      <c r="G293">
        <v>0.44940000000000002</v>
      </c>
      <c r="H293">
        <v>-0.27737000000000001</v>
      </c>
    </row>
    <row r="294" spans="2:8" x14ac:dyDescent="0.25">
      <c r="B294">
        <v>2021</v>
      </c>
      <c r="C294">
        <v>4</v>
      </c>
      <c r="D294">
        <v>29</v>
      </c>
      <c r="E294">
        <v>59333</v>
      </c>
      <c r="F294">
        <v>7.4399999999999994E-2</v>
      </c>
      <c r="G294">
        <v>0.45029999999999998</v>
      </c>
      <c r="H294">
        <v>-0.27760000000000001</v>
      </c>
    </row>
    <row r="295" spans="2:8" x14ac:dyDescent="0.25">
      <c r="B295">
        <v>2021</v>
      </c>
      <c r="C295">
        <v>4</v>
      </c>
      <c r="D295">
        <v>30</v>
      </c>
      <c r="E295">
        <v>59334</v>
      </c>
      <c r="F295">
        <v>7.6100000000000001E-2</v>
      </c>
      <c r="G295">
        <v>0.45119999999999999</v>
      </c>
      <c r="H295">
        <v>-0.27753</v>
      </c>
    </row>
    <row r="296" spans="2:8" x14ac:dyDescent="0.25">
      <c r="B296">
        <v>2021</v>
      </c>
      <c r="C296">
        <v>5</v>
      </c>
      <c r="D296">
        <v>1</v>
      </c>
      <c r="E296">
        <v>59335</v>
      </c>
      <c r="F296">
        <v>7.7799999999999994E-2</v>
      </c>
      <c r="G296">
        <v>0.4521</v>
      </c>
      <c r="H296">
        <v>-0.27725</v>
      </c>
    </row>
    <row r="297" spans="2:8" x14ac:dyDescent="0.25">
      <c r="B297">
        <v>2021</v>
      </c>
      <c r="C297">
        <v>5</v>
      </c>
      <c r="D297">
        <v>2</v>
      </c>
      <c r="E297">
        <v>59336</v>
      </c>
      <c r="F297">
        <v>7.9500000000000001E-2</v>
      </c>
      <c r="G297">
        <v>0.45290000000000002</v>
      </c>
      <c r="H297">
        <v>-0.27683000000000002</v>
      </c>
    </row>
    <row r="298" spans="2:8" x14ac:dyDescent="0.25">
      <c r="B298">
        <v>2021</v>
      </c>
      <c r="C298">
        <v>5</v>
      </c>
      <c r="D298">
        <v>3</v>
      </c>
      <c r="E298">
        <v>59337</v>
      </c>
      <c r="F298">
        <v>8.1199999999999994E-2</v>
      </c>
      <c r="G298">
        <v>0.45369999999999999</v>
      </c>
      <c r="H298">
        <v>-0.27646999999999999</v>
      </c>
    </row>
    <row r="299" spans="2:8" x14ac:dyDescent="0.25">
      <c r="B299">
        <v>2021</v>
      </c>
      <c r="C299">
        <v>5</v>
      </c>
      <c r="D299">
        <v>4</v>
      </c>
      <c r="E299">
        <v>59338</v>
      </c>
      <c r="F299">
        <v>8.3000000000000004E-2</v>
      </c>
      <c r="G299">
        <v>0.45450000000000002</v>
      </c>
      <c r="H299">
        <v>-0.27629999999999999</v>
      </c>
    </row>
    <row r="300" spans="2:8" x14ac:dyDescent="0.25">
      <c r="B300">
        <v>2021</v>
      </c>
      <c r="C300">
        <v>5</v>
      </c>
      <c r="D300">
        <v>5</v>
      </c>
      <c r="E300">
        <v>59339</v>
      </c>
      <c r="F300">
        <v>8.4699999999999998E-2</v>
      </c>
      <c r="G300">
        <v>0.45529999999999998</v>
      </c>
      <c r="H300">
        <v>-0.27628000000000003</v>
      </c>
    </row>
    <row r="301" spans="2:8" x14ac:dyDescent="0.25">
      <c r="B301">
        <v>2021</v>
      </c>
      <c r="C301">
        <v>5</v>
      </c>
      <c r="D301">
        <v>6</v>
      </c>
      <c r="E301">
        <v>59340</v>
      </c>
      <c r="F301">
        <v>8.6499999999999994E-2</v>
      </c>
      <c r="G301">
        <v>0.45600000000000002</v>
      </c>
      <c r="H301">
        <v>-0.27642</v>
      </c>
    </row>
    <row r="302" spans="2:8" x14ac:dyDescent="0.25">
      <c r="B302">
        <v>2021</v>
      </c>
      <c r="C302">
        <v>5</v>
      </c>
      <c r="D302">
        <v>7</v>
      </c>
      <c r="E302">
        <v>59341</v>
      </c>
      <c r="F302">
        <v>8.8300000000000003E-2</v>
      </c>
      <c r="G302">
        <v>0.45669999999999999</v>
      </c>
      <c r="H302">
        <v>-0.27668999999999999</v>
      </c>
    </row>
    <row r="303" spans="2:8" x14ac:dyDescent="0.25">
      <c r="B303">
        <v>2021</v>
      </c>
      <c r="C303">
        <v>5</v>
      </c>
      <c r="D303">
        <v>8</v>
      </c>
      <c r="E303">
        <v>59342</v>
      </c>
      <c r="F303">
        <v>0.09</v>
      </c>
      <c r="G303">
        <v>0.45739999999999997</v>
      </c>
      <c r="H303">
        <v>-0.27696999999999999</v>
      </c>
    </row>
    <row r="304" spans="2:8" x14ac:dyDescent="0.25">
      <c r="B304">
        <v>2021</v>
      </c>
      <c r="C304">
        <v>5</v>
      </c>
      <c r="D304">
        <v>9</v>
      </c>
      <c r="E304">
        <v>59343</v>
      </c>
      <c r="F304">
        <v>9.1899999999999996E-2</v>
      </c>
      <c r="G304">
        <v>0.45800000000000002</v>
      </c>
      <c r="H304">
        <v>-0.27717999999999998</v>
      </c>
    </row>
    <row r="305" spans="2:8" x14ac:dyDescent="0.25">
      <c r="B305">
        <v>2021</v>
      </c>
      <c r="C305">
        <v>5</v>
      </c>
      <c r="D305">
        <v>10</v>
      </c>
      <c r="E305">
        <v>59344</v>
      </c>
      <c r="F305">
        <v>9.3700000000000006E-2</v>
      </c>
      <c r="G305">
        <v>0.4587</v>
      </c>
      <c r="H305">
        <v>-0.27727000000000002</v>
      </c>
    </row>
    <row r="306" spans="2:8" x14ac:dyDescent="0.25">
      <c r="B306">
        <v>2021</v>
      </c>
      <c r="C306">
        <v>5</v>
      </c>
      <c r="D306">
        <v>11</v>
      </c>
      <c r="E306">
        <v>59345</v>
      </c>
      <c r="F306">
        <v>9.5500000000000002E-2</v>
      </c>
      <c r="G306">
        <v>0.45929999999999999</v>
      </c>
      <c r="H306">
        <v>-0.27722000000000002</v>
      </c>
    </row>
    <row r="307" spans="2:8" x14ac:dyDescent="0.25">
      <c r="B307">
        <v>2021</v>
      </c>
      <c r="C307">
        <v>5</v>
      </c>
      <c r="D307">
        <v>12</v>
      </c>
      <c r="E307">
        <v>59346</v>
      </c>
      <c r="F307">
        <v>9.7299999999999998E-2</v>
      </c>
      <c r="G307">
        <v>0.45979999999999999</v>
      </c>
      <c r="H307">
        <v>-0.27704000000000001</v>
      </c>
    </row>
    <row r="308" spans="2:8" x14ac:dyDescent="0.25">
      <c r="B308">
        <v>2021</v>
      </c>
      <c r="C308">
        <v>5</v>
      </c>
      <c r="D308">
        <v>13</v>
      </c>
      <c r="E308">
        <v>59347</v>
      </c>
      <c r="F308">
        <v>9.9199999999999997E-2</v>
      </c>
      <c r="G308">
        <v>0.46039999999999998</v>
      </c>
      <c r="H308">
        <v>-0.27667999999999998</v>
      </c>
    </row>
    <row r="309" spans="2:8" x14ac:dyDescent="0.25">
      <c r="B309">
        <v>2021</v>
      </c>
      <c r="C309">
        <v>5</v>
      </c>
      <c r="D309">
        <v>14</v>
      </c>
      <c r="E309">
        <v>59348</v>
      </c>
      <c r="F309">
        <v>0.10100000000000001</v>
      </c>
      <c r="G309">
        <v>0.46089999999999998</v>
      </c>
      <c r="H309">
        <v>-0.27617000000000003</v>
      </c>
    </row>
    <row r="310" spans="2:8" x14ac:dyDescent="0.25">
      <c r="B310">
        <v>2021</v>
      </c>
      <c r="C310">
        <v>5</v>
      </c>
      <c r="D310">
        <v>15</v>
      </c>
      <c r="E310">
        <v>59349</v>
      </c>
      <c r="F310">
        <v>0.10290000000000001</v>
      </c>
      <c r="G310">
        <v>0.46139999999999998</v>
      </c>
      <c r="H310">
        <v>-0.27556999999999998</v>
      </c>
    </row>
    <row r="311" spans="2:8" x14ac:dyDescent="0.25">
      <c r="B311">
        <v>2021</v>
      </c>
      <c r="C311">
        <v>5</v>
      </c>
      <c r="D311">
        <v>16</v>
      </c>
      <c r="E311">
        <v>59350</v>
      </c>
      <c r="F311">
        <v>0.1048</v>
      </c>
      <c r="G311">
        <v>0.46179999999999999</v>
      </c>
      <c r="H311">
        <v>-0.27492</v>
      </c>
    </row>
    <row r="312" spans="2:8" x14ac:dyDescent="0.25">
      <c r="B312">
        <v>2021</v>
      </c>
      <c r="C312">
        <v>5</v>
      </c>
      <c r="D312">
        <v>17</v>
      </c>
      <c r="E312">
        <v>59351</v>
      </c>
      <c r="F312">
        <v>0.1067</v>
      </c>
      <c r="G312">
        <v>0.4622</v>
      </c>
      <c r="H312">
        <v>-0.27428999999999998</v>
      </c>
    </row>
    <row r="313" spans="2:8" x14ac:dyDescent="0.25">
      <c r="B313">
        <v>2021</v>
      </c>
      <c r="C313">
        <v>5</v>
      </c>
      <c r="D313">
        <v>18</v>
      </c>
      <c r="E313">
        <v>59352</v>
      </c>
      <c r="F313">
        <v>0.1086</v>
      </c>
      <c r="G313">
        <v>0.46260000000000001</v>
      </c>
      <c r="H313">
        <v>-0.27376</v>
      </c>
    </row>
    <row r="314" spans="2:8" x14ac:dyDescent="0.25">
      <c r="B314">
        <v>2021</v>
      </c>
      <c r="C314">
        <v>5</v>
      </c>
      <c r="D314">
        <v>19</v>
      </c>
      <c r="E314">
        <v>59353</v>
      </c>
      <c r="F314">
        <v>0.1105</v>
      </c>
      <c r="G314">
        <v>0.46300000000000002</v>
      </c>
      <c r="H314">
        <v>-0.27342</v>
      </c>
    </row>
    <row r="315" spans="2:8" x14ac:dyDescent="0.25">
      <c r="B315">
        <v>2021</v>
      </c>
      <c r="C315">
        <v>5</v>
      </c>
      <c r="D315">
        <v>20</v>
      </c>
      <c r="E315">
        <v>59354</v>
      </c>
      <c r="F315">
        <v>0.1124</v>
      </c>
      <c r="G315">
        <v>0.46329999999999999</v>
      </c>
      <c r="H315">
        <v>-0.27337</v>
      </c>
    </row>
    <row r="316" spans="2:8" x14ac:dyDescent="0.25">
      <c r="B316">
        <v>2021</v>
      </c>
      <c r="C316">
        <v>5</v>
      </c>
      <c r="D316">
        <v>21</v>
      </c>
      <c r="E316">
        <v>59355</v>
      </c>
      <c r="F316">
        <v>0.1143</v>
      </c>
      <c r="G316">
        <v>0.4637</v>
      </c>
      <c r="H316">
        <v>-0.27357999999999999</v>
      </c>
    </row>
    <row r="317" spans="2:8" x14ac:dyDescent="0.25">
      <c r="B317">
        <v>2021</v>
      </c>
      <c r="C317">
        <v>5</v>
      </c>
      <c r="D317">
        <v>22</v>
      </c>
      <c r="E317">
        <v>59356</v>
      </c>
      <c r="F317">
        <v>0.1162</v>
      </c>
      <c r="G317">
        <v>0.46389999999999998</v>
      </c>
      <c r="H317">
        <v>-0.27398</v>
      </c>
    </row>
    <row r="318" spans="2:8" x14ac:dyDescent="0.25">
      <c r="B318">
        <v>2021</v>
      </c>
      <c r="C318">
        <v>5</v>
      </c>
      <c r="D318">
        <v>23</v>
      </c>
      <c r="E318">
        <v>59357</v>
      </c>
      <c r="F318">
        <v>0.1181</v>
      </c>
      <c r="G318">
        <v>0.4642</v>
      </c>
      <c r="H318">
        <v>-0.27456000000000003</v>
      </c>
    </row>
    <row r="319" spans="2:8" x14ac:dyDescent="0.25">
      <c r="B319">
        <v>2021</v>
      </c>
      <c r="C319">
        <v>5</v>
      </c>
      <c r="D319">
        <v>24</v>
      </c>
      <c r="E319">
        <v>59358</v>
      </c>
      <c r="F319">
        <v>0.1201</v>
      </c>
      <c r="G319">
        <v>0.46439999999999998</v>
      </c>
      <c r="H319">
        <v>-0.27524999999999999</v>
      </c>
    </row>
    <row r="320" spans="2:8" x14ac:dyDescent="0.25">
      <c r="B320">
        <v>2021</v>
      </c>
      <c r="C320">
        <v>5</v>
      </c>
      <c r="D320">
        <v>25</v>
      </c>
      <c r="E320">
        <v>59359</v>
      </c>
      <c r="F320">
        <v>0.122</v>
      </c>
      <c r="G320">
        <v>0.46460000000000001</v>
      </c>
      <c r="H320">
        <v>-0.27583999999999997</v>
      </c>
    </row>
    <row r="321" spans="2:8" x14ac:dyDescent="0.25">
      <c r="B321">
        <v>2021</v>
      </c>
      <c r="C321">
        <v>5</v>
      </c>
      <c r="D321">
        <v>26</v>
      </c>
      <c r="E321">
        <v>59360</v>
      </c>
      <c r="F321">
        <v>0.1239</v>
      </c>
      <c r="G321">
        <v>0.4647</v>
      </c>
      <c r="H321">
        <v>-0.27623999999999999</v>
      </c>
    </row>
    <row r="322" spans="2:8" x14ac:dyDescent="0.25">
      <c r="B322">
        <v>2021</v>
      </c>
      <c r="C322">
        <v>5</v>
      </c>
      <c r="D322">
        <v>27</v>
      </c>
      <c r="E322">
        <v>59361</v>
      </c>
      <c r="F322">
        <v>0.12590000000000001</v>
      </c>
      <c r="G322">
        <v>0.46489999999999998</v>
      </c>
      <c r="H322">
        <v>-0.27644000000000002</v>
      </c>
    </row>
    <row r="323" spans="2:8" x14ac:dyDescent="0.25">
      <c r="B323">
        <v>2021</v>
      </c>
      <c r="C323">
        <v>5</v>
      </c>
      <c r="D323">
        <v>28</v>
      </c>
      <c r="E323">
        <v>59362</v>
      </c>
      <c r="F323">
        <v>0.1278</v>
      </c>
      <c r="G323">
        <v>0.46500000000000002</v>
      </c>
      <c r="H323">
        <v>-0.27634999999999998</v>
      </c>
    </row>
    <row r="324" spans="2:8" x14ac:dyDescent="0.25">
      <c r="B324">
        <v>2021</v>
      </c>
      <c r="C324">
        <v>5</v>
      </c>
      <c r="D324">
        <v>29</v>
      </c>
      <c r="E324">
        <v>59363</v>
      </c>
      <c r="F324">
        <v>0.1298</v>
      </c>
      <c r="G324">
        <v>0.46500000000000002</v>
      </c>
      <c r="H324">
        <v>-0.27612999999999999</v>
      </c>
    </row>
    <row r="325" spans="2:8" x14ac:dyDescent="0.25">
      <c r="B325">
        <v>2021</v>
      </c>
      <c r="C325">
        <v>5</v>
      </c>
      <c r="D325">
        <v>30</v>
      </c>
      <c r="E325">
        <v>59364</v>
      </c>
      <c r="F325">
        <v>0.13170000000000001</v>
      </c>
      <c r="G325">
        <v>0.46510000000000001</v>
      </c>
      <c r="H325">
        <v>-0.27590999999999999</v>
      </c>
    </row>
    <row r="326" spans="2:8" x14ac:dyDescent="0.25">
      <c r="B326">
        <v>2021</v>
      </c>
      <c r="C326">
        <v>5</v>
      </c>
      <c r="D326">
        <v>31</v>
      </c>
      <c r="E326">
        <v>59365</v>
      </c>
      <c r="F326">
        <v>0.13370000000000001</v>
      </c>
      <c r="G326">
        <v>0.46510000000000001</v>
      </c>
      <c r="H326">
        <v>-0.27572000000000002</v>
      </c>
    </row>
    <row r="327" spans="2:8" x14ac:dyDescent="0.25">
      <c r="B327">
        <v>2021</v>
      </c>
      <c r="C327">
        <v>6</v>
      </c>
      <c r="D327">
        <v>1</v>
      </c>
      <c r="E327">
        <v>59366</v>
      </c>
      <c r="F327">
        <v>0.1356</v>
      </c>
      <c r="G327">
        <v>0.46510000000000001</v>
      </c>
      <c r="H327">
        <v>-0.27560000000000001</v>
      </c>
    </row>
    <row r="328" spans="2:8" x14ac:dyDescent="0.25">
      <c r="B328">
        <v>2021</v>
      </c>
      <c r="C328">
        <v>6</v>
      </c>
      <c r="D328">
        <v>2</v>
      </c>
      <c r="E328">
        <v>59367</v>
      </c>
      <c r="F328">
        <v>0.1376</v>
      </c>
      <c r="G328">
        <v>0.46500000000000002</v>
      </c>
      <c r="H328">
        <v>-0.27561999999999998</v>
      </c>
    </row>
    <row r="329" spans="2:8" x14ac:dyDescent="0.25">
      <c r="B329">
        <v>2021</v>
      </c>
      <c r="C329">
        <v>6</v>
      </c>
      <c r="D329">
        <v>3</v>
      </c>
      <c r="E329">
        <v>59368</v>
      </c>
      <c r="F329">
        <v>0.13950000000000001</v>
      </c>
      <c r="G329">
        <v>0.46489999999999998</v>
      </c>
      <c r="H329">
        <v>-0.27568999999999999</v>
      </c>
    </row>
    <row r="330" spans="2:8" x14ac:dyDescent="0.25">
      <c r="B330">
        <v>2021</v>
      </c>
      <c r="C330">
        <v>6</v>
      </c>
      <c r="D330">
        <v>4</v>
      </c>
      <c r="E330">
        <v>59369</v>
      </c>
      <c r="F330">
        <v>0.1414</v>
      </c>
      <c r="G330">
        <v>0.46479999999999999</v>
      </c>
      <c r="H330">
        <v>-0.27576000000000001</v>
      </c>
    </row>
    <row r="331" spans="2:8" x14ac:dyDescent="0.25">
      <c r="B331">
        <v>2021</v>
      </c>
      <c r="C331">
        <v>6</v>
      </c>
      <c r="D331">
        <v>5</v>
      </c>
      <c r="E331">
        <v>59370</v>
      </c>
      <c r="F331">
        <v>0.1434</v>
      </c>
      <c r="G331">
        <v>0.4647</v>
      </c>
      <c r="H331">
        <v>-0.27584999999999998</v>
      </c>
    </row>
    <row r="332" spans="2:8" x14ac:dyDescent="0.25">
      <c r="B332">
        <v>2021</v>
      </c>
      <c r="C332">
        <v>6</v>
      </c>
      <c r="D332">
        <v>6</v>
      </c>
      <c r="E332">
        <v>59371</v>
      </c>
      <c r="F332">
        <v>0.14530000000000001</v>
      </c>
      <c r="G332">
        <v>0.46450000000000002</v>
      </c>
      <c r="H332">
        <v>-0.27590999999999999</v>
      </c>
    </row>
    <row r="333" spans="2:8" x14ac:dyDescent="0.25">
      <c r="B333">
        <v>2021</v>
      </c>
      <c r="C333">
        <v>6</v>
      </c>
      <c r="D333">
        <v>7</v>
      </c>
      <c r="E333">
        <v>59372</v>
      </c>
      <c r="F333">
        <v>0.14729999999999999</v>
      </c>
      <c r="G333">
        <v>0.46429999999999999</v>
      </c>
      <c r="H333">
        <v>-0.27589000000000002</v>
      </c>
    </row>
    <row r="334" spans="2:8" x14ac:dyDescent="0.25">
      <c r="B334">
        <v>2021</v>
      </c>
      <c r="C334">
        <v>6</v>
      </c>
      <c r="D334">
        <v>8</v>
      </c>
      <c r="E334">
        <v>59373</v>
      </c>
      <c r="F334">
        <v>0.1492</v>
      </c>
      <c r="G334">
        <v>0.46410000000000001</v>
      </c>
      <c r="H334">
        <v>-0.27571000000000001</v>
      </c>
    </row>
    <row r="335" spans="2:8" x14ac:dyDescent="0.25">
      <c r="B335">
        <v>2021</v>
      </c>
      <c r="C335">
        <v>6</v>
      </c>
      <c r="D335">
        <v>9</v>
      </c>
      <c r="E335">
        <v>59374</v>
      </c>
      <c r="F335">
        <v>0.15110000000000001</v>
      </c>
      <c r="G335">
        <v>0.46379999999999999</v>
      </c>
      <c r="H335">
        <v>-0.27538000000000001</v>
      </c>
    </row>
    <row r="336" spans="2:8" x14ac:dyDescent="0.25">
      <c r="B336">
        <v>2021</v>
      </c>
      <c r="C336">
        <v>6</v>
      </c>
      <c r="D336">
        <v>10</v>
      </c>
      <c r="E336">
        <v>59375</v>
      </c>
      <c r="F336">
        <v>0.153</v>
      </c>
      <c r="G336">
        <v>0.46350000000000002</v>
      </c>
      <c r="H336">
        <v>-0.27494000000000002</v>
      </c>
    </row>
    <row r="337" spans="2:8" x14ac:dyDescent="0.25">
      <c r="B337">
        <v>2021</v>
      </c>
      <c r="C337">
        <v>6</v>
      </c>
      <c r="D337">
        <v>11</v>
      </c>
      <c r="E337">
        <v>59376</v>
      </c>
      <c r="F337">
        <v>0.155</v>
      </c>
      <c r="G337">
        <v>0.4632</v>
      </c>
      <c r="H337">
        <v>-0.27435999999999999</v>
      </c>
    </row>
    <row r="338" spans="2:8" x14ac:dyDescent="0.25">
      <c r="B338">
        <v>2021</v>
      </c>
      <c r="C338">
        <v>6</v>
      </c>
      <c r="D338">
        <v>12</v>
      </c>
      <c r="E338">
        <v>59377</v>
      </c>
      <c r="F338">
        <v>0.15690000000000001</v>
      </c>
      <c r="G338">
        <v>0.46279999999999999</v>
      </c>
      <c r="H338">
        <v>-0.27363999999999999</v>
      </c>
    </row>
    <row r="339" spans="2:8" x14ac:dyDescent="0.25">
      <c r="B339">
        <v>2021</v>
      </c>
      <c r="C339">
        <v>6</v>
      </c>
      <c r="D339">
        <v>13</v>
      </c>
      <c r="E339">
        <v>59378</v>
      </c>
      <c r="F339">
        <v>0.1588</v>
      </c>
      <c r="G339">
        <v>0.46239999999999998</v>
      </c>
      <c r="H339">
        <v>-0.27285999999999999</v>
      </c>
    </row>
    <row r="340" spans="2:8" x14ac:dyDescent="0.25">
      <c r="B340">
        <v>2021</v>
      </c>
      <c r="C340">
        <v>6</v>
      </c>
      <c r="D340">
        <v>14</v>
      </c>
      <c r="E340">
        <v>59379</v>
      </c>
      <c r="F340">
        <v>0.16070000000000001</v>
      </c>
      <c r="G340">
        <v>0.46200000000000002</v>
      </c>
      <c r="H340">
        <v>-0.27209</v>
      </c>
    </row>
    <row r="341" spans="2:8" x14ac:dyDescent="0.25">
      <c r="B341">
        <v>2021</v>
      </c>
      <c r="C341">
        <v>6</v>
      </c>
      <c r="D341">
        <v>15</v>
      </c>
      <c r="E341">
        <v>59380</v>
      </c>
      <c r="F341">
        <v>0.16259999999999999</v>
      </c>
      <c r="G341">
        <v>0.46160000000000001</v>
      </c>
      <c r="H341">
        <v>-0.27139999999999997</v>
      </c>
    </row>
    <row r="342" spans="2:8" x14ac:dyDescent="0.25">
      <c r="B342">
        <v>2021</v>
      </c>
      <c r="C342">
        <v>6</v>
      </c>
      <c r="D342">
        <v>16</v>
      </c>
      <c r="E342">
        <v>59381</v>
      </c>
      <c r="F342">
        <v>0.16450000000000001</v>
      </c>
      <c r="G342">
        <v>0.46110000000000001</v>
      </c>
      <c r="H342">
        <v>-0.27089999999999997</v>
      </c>
    </row>
    <row r="343" spans="2:8" x14ac:dyDescent="0.25">
      <c r="B343">
        <v>2021</v>
      </c>
      <c r="C343">
        <v>6</v>
      </c>
      <c r="D343">
        <v>17</v>
      </c>
      <c r="E343">
        <v>59382</v>
      </c>
      <c r="F343">
        <v>0.1663</v>
      </c>
      <c r="G343">
        <v>0.46060000000000001</v>
      </c>
      <c r="H343">
        <v>-0.27066000000000001</v>
      </c>
    </row>
    <row r="344" spans="2:8" x14ac:dyDescent="0.25">
      <c r="B344">
        <v>2021</v>
      </c>
      <c r="C344">
        <v>6</v>
      </c>
      <c r="D344">
        <v>18</v>
      </c>
      <c r="E344">
        <v>59383</v>
      </c>
      <c r="F344">
        <v>0.16819999999999999</v>
      </c>
      <c r="G344">
        <v>0.46010000000000001</v>
      </c>
      <c r="H344">
        <v>-0.27065</v>
      </c>
    </row>
    <row r="345" spans="2:8" x14ac:dyDescent="0.25">
      <c r="B345">
        <v>2021</v>
      </c>
      <c r="C345">
        <v>6</v>
      </c>
      <c r="D345">
        <v>19</v>
      </c>
      <c r="E345">
        <v>59384</v>
      </c>
      <c r="F345">
        <v>0.17</v>
      </c>
      <c r="G345">
        <v>0.45950000000000002</v>
      </c>
      <c r="H345">
        <v>-0.27090999999999998</v>
      </c>
    </row>
    <row r="346" spans="2:8" x14ac:dyDescent="0.25">
      <c r="B346">
        <v>2021</v>
      </c>
      <c r="C346">
        <v>6</v>
      </c>
      <c r="D346">
        <v>20</v>
      </c>
      <c r="E346">
        <v>59385</v>
      </c>
      <c r="F346">
        <v>0.1719</v>
      </c>
      <c r="G346">
        <v>0.45889999999999997</v>
      </c>
      <c r="H346">
        <v>-0.27123000000000003</v>
      </c>
    </row>
    <row r="347" spans="2:8" x14ac:dyDescent="0.25">
      <c r="B347">
        <v>2021</v>
      </c>
      <c r="C347">
        <v>6</v>
      </c>
      <c r="D347">
        <v>21</v>
      </c>
      <c r="E347">
        <v>59386</v>
      </c>
      <c r="F347">
        <v>0.17369999999999999</v>
      </c>
      <c r="G347">
        <v>0.45829999999999999</v>
      </c>
      <c r="H347">
        <v>-0.27144000000000001</v>
      </c>
    </row>
    <row r="348" spans="2:8" x14ac:dyDescent="0.25">
      <c r="B348">
        <v>2021</v>
      </c>
      <c r="C348">
        <v>6</v>
      </c>
      <c r="D348">
        <v>22</v>
      </c>
      <c r="E348">
        <v>59387</v>
      </c>
      <c r="F348">
        <v>0.17549999999999999</v>
      </c>
      <c r="G348">
        <v>0.45760000000000001</v>
      </c>
      <c r="H348">
        <v>-0.27145999999999998</v>
      </c>
    </row>
    <row r="349" spans="2:8" x14ac:dyDescent="0.25">
      <c r="B349">
        <v>2021</v>
      </c>
      <c r="C349">
        <v>6</v>
      </c>
      <c r="D349">
        <v>23</v>
      </c>
      <c r="E349">
        <v>59388</v>
      </c>
      <c r="F349">
        <v>0.17730000000000001</v>
      </c>
      <c r="G349">
        <v>0.45700000000000002</v>
      </c>
      <c r="H349">
        <v>-0.27128999999999998</v>
      </c>
    </row>
    <row r="350" spans="2:8" x14ac:dyDescent="0.25">
      <c r="B350">
        <v>2021</v>
      </c>
      <c r="C350">
        <v>6</v>
      </c>
      <c r="D350">
        <v>24</v>
      </c>
      <c r="E350">
        <v>59389</v>
      </c>
      <c r="F350">
        <v>0.17910000000000001</v>
      </c>
      <c r="G350">
        <v>0.45629999999999998</v>
      </c>
      <c r="H350">
        <v>-0.27087</v>
      </c>
    </row>
    <row r="351" spans="2:8" x14ac:dyDescent="0.25">
      <c r="B351">
        <v>2021</v>
      </c>
      <c r="C351">
        <v>6</v>
      </c>
      <c r="D351">
        <v>25</v>
      </c>
      <c r="E351">
        <v>59390</v>
      </c>
      <c r="F351">
        <v>0.18090000000000001</v>
      </c>
      <c r="G351">
        <v>0.45550000000000002</v>
      </c>
      <c r="H351">
        <v>-0.27028000000000002</v>
      </c>
    </row>
    <row r="352" spans="2:8" x14ac:dyDescent="0.25">
      <c r="B352">
        <v>2021</v>
      </c>
      <c r="C352">
        <v>6</v>
      </c>
      <c r="D352">
        <v>26</v>
      </c>
      <c r="E352">
        <v>59391</v>
      </c>
      <c r="F352">
        <v>0.1827</v>
      </c>
      <c r="G352">
        <v>0.45479999999999998</v>
      </c>
      <c r="H352">
        <v>-0.26967999999999998</v>
      </c>
    </row>
    <row r="353" spans="2:8" x14ac:dyDescent="0.25">
      <c r="B353">
        <v>2021</v>
      </c>
      <c r="C353">
        <v>6</v>
      </c>
      <c r="D353">
        <v>27</v>
      </c>
      <c r="E353">
        <v>59392</v>
      </c>
      <c r="F353">
        <v>0.1845</v>
      </c>
      <c r="G353">
        <v>0.45400000000000001</v>
      </c>
      <c r="H353">
        <v>-0.26915</v>
      </c>
    </row>
    <row r="354" spans="2:8" x14ac:dyDescent="0.25">
      <c r="B354">
        <v>2021</v>
      </c>
      <c r="C354">
        <v>6</v>
      </c>
      <c r="D354">
        <v>28</v>
      </c>
      <c r="E354">
        <v>59393</v>
      </c>
      <c r="F354">
        <v>0.1862</v>
      </c>
      <c r="G354">
        <v>0.4531</v>
      </c>
      <c r="H354">
        <v>-0.26873999999999998</v>
      </c>
    </row>
    <row r="355" spans="2:8" x14ac:dyDescent="0.25">
      <c r="B355">
        <v>2021</v>
      </c>
      <c r="C355">
        <v>6</v>
      </c>
      <c r="D355">
        <v>29</v>
      </c>
      <c r="E355">
        <v>59394</v>
      </c>
      <c r="F355">
        <v>0.18790000000000001</v>
      </c>
      <c r="G355">
        <v>0.45229999999999998</v>
      </c>
      <c r="H355">
        <v>-0.26845999999999998</v>
      </c>
    </row>
    <row r="356" spans="2:8" x14ac:dyDescent="0.25">
      <c r="B356">
        <v>2021</v>
      </c>
      <c r="C356">
        <v>6</v>
      </c>
      <c r="D356">
        <v>30</v>
      </c>
      <c r="E356">
        <v>59395</v>
      </c>
      <c r="F356">
        <v>0.18959999999999999</v>
      </c>
      <c r="G356">
        <v>0.45140000000000002</v>
      </c>
      <c r="H356">
        <v>-0.26828000000000002</v>
      </c>
    </row>
    <row r="357" spans="2:8" x14ac:dyDescent="0.25">
      <c r="B357">
        <v>2021</v>
      </c>
      <c r="C357">
        <v>7</v>
      </c>
      <c r="D357">
        <v>1</v>
      </c>
      <c r="E357">
        <v>59396</v>
      </c>
      <c r="F357">
        <v>0.1913</v>
      </c>
      <c r="G357">
        <v>0.45050000000000001</v>
      </c>
      <c r="H357">
        <v>-0.26813999999999999</v>
      </c>
    </row>
    <row r="358" spans="2:8" x14ac:dyDescent="0.25">
      <c r="B358">
        <v>2021</v>
      </c>
      <c r="C358">
        <v>7</v>
      </c>
      <c r="D358">
        <v>2</v>
      </c>
      <c r="E358">
        <v>59397</v>
      </c>
      <c r="F358">
        <v>0.193</v>
      </c>
      <c r="G358">
        <v>0.4496</v>
      </c>
      <c r="H358">
        <v>-0.26801000000000003</v>
      </c>
    </row>
    <row r="359" spans="2:8" x14ac:dyDescent="0.25">
      <c r="B359">
        <v>2021</v>
      </c>
      <c r="C359">
        <v>7</v>
      </c>
      <c r="D359">
        <v>3</v>
      </c>
      <c r="E359">
        <v>59398</v>
      </c>
      <c r="F359">
        <v>0.19470000000000001</v>
      </c>
      <c r="G359">
        <v>0.4486</v>
      </c>
      <c r="H359">
        <v>-0.26782</v>
      </c>
    </row>
    <row r="360" spans="2:8" x14ac:dyDescent="0.25">
      <c r="B360">
        <v>2021</v>
      </c>
      <c r="C360">
        <v>7</v>
      </c>
      <c r="D360">
        <v>4</v>
      </c>
      <c r="E360">
        <v>59399</v>
      </c>
      <c r="F360">
        <v>0.1963</v>
      </c>
      <c r="G360">
        <v>0.44769999999999999</v>
      </c>
      <c r="H360">
        <v>-0.26752999999999999</v>
      </c>
    </row>
    <row r="361" spans="2:8" x14ac:dyDescent="0.25">
      <c r="B361">
        <v>2021</v>
      </c>
      <c r="C361">
        <v>7</v>
      </c>
      <c r="D361">
        <v>5</v>
      </c>
      <c r="E361">
        <v>59400</v>
      </c>
      <c r="F361">
        <v>0.19789999999999999</v>
      </c>
      <c r="G361">
        <v>0.4466</v>
      </c>
      <c r="H361">
        <v>-0.26712000000000002</v>
      </c>
    </row>
    <row r="362" spans="2:8" x14ac:dyDescent="0.25">
      <c r="B362">
        <v>2021</v>
      </c>
      <c r="C362">
        <v>7</v>
      </c>
      <c r="D362">
        <v>6</v>
      </c>
      <c r="E362">
        <v>59401</v>
      </c>
      <c r="F362">
        <v>0.19950000000000001</v>
      </c>
      <c r="G362">
        <v>0.4456</v>
      </c>
      <c r="H362">
        <v>-0.26654</v>
      </c>
    </row>
    <row r="363" spans="2:8" x14ac:dyDescent="0.25">
      <c r="B363">
        <v>2021</v>
      </c>
      <c r="C363">
        <v>7</v>
      </c>
      <c r="D363">
        <v>7</v>
      </c>
      <c r="E363">
        <v>59402</v>
      </c>
      <c r="F363">
        <v>0.2011</v>
      </c>
      <c r="G363">
        <v>0.4446</v>
      </c>
      <c r="H363">
        <v>-0.26583000000000001</v>
      </c>
    </row>
    <row r="364" spans="2:8" x14ac:dyDescent="0.25">
      <c r="B364">
        <v>2021</v>
      </c>
      <c r="C364">
        <v>7</v>
      </c>
      <c r="D364">
        <v>8</v>
      </c>
      <c r="E364">
        <v>59403</v>
      </c>
      <c r="F364">
        <v>0.20269999999999999</v>
      </c>
      <c r="G364">
        <v>0.44350000000000001</v>
      </c>
      <c r="H364">
        <v>-0.26497999999999999</v>
      </c>
    </row>
    <row r="365" spans="2:8" x14ac:dyDescent="0.25">
      <c r="B365">
        <v>2021</v>
      </c>
      <c r="C365">
        <v>7</v>
      </c>
      <c r="D365">
        <v>9</v>
      </c>
      <c r="E365">
        <v>59404</v>
      </c>
      <c r="F365">
        <v>0.20419999999999999</v>
      </c>
      <c r="G365">
        <v>0.44240000000000002</v>
      </c>
      <c r="H365">
        <v>-0.26395999999999997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CFA8-9A2D-4FF0-873E-EFBEC7F1DF6F}">
  <dimension ref="A1:AM388"/>
  <sheetViews>
    <sheetView topLeftCell="A321" zoomScale="85" zoomScaleNormal="85" workbookViewId="0">
      <selection activeCell="A367" sqref="A367:N371"/>
    </sheetView>
  </sheetViews>
  <sheetFormatPr defaultRowHeight="15" x14ac:dyDescent="0.25"/>
  <cols>
    <col min="1" max="3" width="9.140625" style="38"/>
    <col min="4" max="4" width="14.5703125" style="39" customWidth="1"/>
    <col min="7" max="7" width="13.5703125" style="50" customWidth="1"/>
    <col min="8" max="8" width="14.7109375" style="38" customWidth="1"/>
    <col min="10" max="10" width="3" customWidth="1"/>
    <col min="11" max="11" width="13" style="6" customWidth="1"/>
    <col min="12" max="12" width="9.140625" style="41"/>
    <col min="13" max="13" width="14.7109375" style="41" bestFit="1" customWidth="1"/>
    <col min="14" max="16" width="9.140625" style="50"/>
    <col min="18" max="18" width="24" style="52" bestFit="1" customWidth="1"/>
  </cols>
  <sheetData>
    <row r="1" spans="1:17" x14ac:dyDescent="0.25">
      <c r="A1" s="42" t="s">
        <v>2</v>
      </c>
      <c r="B1" s="42" t="s">
        <v>3</v>
      </c>
      <c r="C1" s="42" t="s">
        <v>32</v>
      </c>
      <c r="D1" s="43" t="s">
        <v>22</v>
      </c>
      <c r="E1" s="44" t="s">
        <v>23</v>
      </c>
      <c r="F1" s="45" t="s">
        <v>24</v>
      </c>
      <c r="G1" s="48" t="s">
        <v>25</v>
      </c>
      <c r="H1" s="42" t="s">
        <v>34</v>
      </c>
      <c r="I1" s="46" t="s">
        <v>33</v>
      </c>
      <c r="K1" s="44" t="s">
        <v>38</v>
      </c>
      <c r="L1" s="51" t="s">
        <v>35</v>
      </c>
      <c r="M1" s="51" t="s">
        <v>39</v>
      </c>
      <c r="N1" s="48" t="s">
        <v>40</v>
      </c>
      <c r="O1" s="48"/>
      <c r="P1" s="48"/>
    </row>
    <row r="2" spans="1:17" x14ac:dyDescent="0.25">
      <c r="A2" s="38">
        <v>2018</v>
      </c>
      <c r="B2" s="38">
        <v>4</v>
      </c>
      <c r="C2" s="38">
        <v>20</v>
      </c>
      <c r="D2" s="39">
        <v>58228</v>
      </c>
      <c r="E2" s="6">
        <v>5.1200000000000002E-2</v>
      </c>
      <c r="F2" s="30">
        <v>0.42409999999999998</v>
      </c>
      <c r="G2" s="49">
        <v>0.11541999999999999</v>
      </c>
      <c r="H2" s="40">
        <v>37</v>
      </c>
      <c r="I2" s="41">
        <f>H2+32.184</f>
        <v>69.183999999999997</v>
      </c>
      <c r="K2" s="6">
        <f>A2+((B2-1) + (C2-1)/30)/12</f>
        <v>2018.3027777777777</v>
      </c>
      <c r="L2" s="41">
        <f t="shared" ref="L2:L65" si="0">I2-G2</f>
        <v>69.068579999999997</v>
      </c>
      <c r="M2" s="41">
        <f xml:space="preserve"> $R$44*POWER(D2,2) + $R$45*D2 +$R$46</f>
        <v>69.069053467808772</v>
      </c>
      <c r="N2" s="50">
        <f>L2-M2</f>
        <v>-4.7346780877433048E-4</v>
      </c>
    </row>
    <row r="3" spans="1:17" x14ac:dyDescent="0.25">
      <c r="A3" s="38">
        <v>2018</v>
      </c>
      <c r="B3" s="38">
        <v>4</v>
      </c>
      <c r="C3" s="38">
        <v>21</v>
      </c>
      <c r="D3" s="39">
        <v>58229</v>
      </c>
      <c r="E3" s="6">
        <v>5.28E-2</v>
      </c>
      <c r="F3" s="30">
        <v>0.42509999999999998</v>
      </c>
      <c r="G3" s="49">
        <v>0.11444</v>
      </c>
      <c r="H3" s="40">
        <v>37</v>
      </c>
      <c r="I3" s="41">
        <f t="shared" ref="I3:I66" si="1">H3+32.184</f>
        <v>69.183999999999997</v>
      </c>
      <c r="K3" s="6">
        <f t="shared" ref="K3:K66" si="2">A3+((B3-1) + (C3-1)/30)/12</f>
        <v>2018.3055555555557</v>
      </c>
      <c r="L3" s="41">
        <f t="shared" si="0"/>
        <v>69.069559999999996</v>
      </c>
      <c r="M3" s="41">
        <f t="shared" ref="M3:M66" si="3" xml:space="preserve"> $R$44*POWER(D3,2) + $R$45*D3 +$R$46</f>
        <v>69.069224515873429</v>
      </c>
      <c r="N3" s="50">
        <f t="shared" ref="N3:N66" si="4">L3-M3</f>
        <v>3.3548412656614346E-4</v>
      </c>
      <c r="Q3" s="47" t="s">
        <v>42</v>
      </c>
    </row>
    <row r="4" spans="1:17" x14ac:dyDescent="0.25">
      <c r="A4" s="38">
        <v>2018</v>
      </c>
      <c r="B4" s="38">
        <v>4</v>
      </c>
      <c r="C4" s="38">
        <v>22</v>
      </c>
      <c r="D4" s="39">
        <v>58230</v>
      </c>
      <c r="E4" s="6">
        <v>5.4399999999999997E-2</v>
      </c>
      <c r="F4" s="30">
        <v>0.42620000000000002</v>
      </c>
      <c r="G4" s="49">
        <v>0.11348999999999999</v>
      </c>
      <c r="H4" s="40">
        <v>37</v>
      </c>
      <c r="I4" s="41">
        <f t="shared" si="1"/>
        <v>69.183999999999997</v>
      </c>
      <c r="K4" s="6">
        <f t="shared" si="2"/>
        <v>2018.3083333333334</v>
      </c>
      <c r="L4" s="41">
        <f t="shared" si="0"/>
        <v>69.070509999999999</v>
      </c>
      <c r="M4" s="41">
        <f t="shared" si="3"/>
        <v>69.069398786507918</v>
      </c>
      <c r="N4" s="50">
        <f t="shared" si="4"/>
        <v>1.1112134920807648E-3</v>
      </c>
      <c r="Q4" s="47" t="s">
        <v>43</v>
      </c>
    </row>
    <row r="5" spans="1:17" x14ac:dyDescent="0.25">
      <c r="A5" s="38">
        <v>2018</v>
      </c>
      <c r="B5" s="38">
        <v>4</v>
      </c>
      <c r="C5" s="38">
        <v>23</v>
      </c>
      <c r="D5" s="39">
        <v>58231</v>
      </c>
      <c r="E5" s="6">
        <v>5.6000000000000001E-2</v>
      </c>
      <c r="F5" s="30">
        <v>0.42720000000000002</v>
      </c>
      <c r="G5" s="49">
        <v>0.1125</v>
      </c>
      <c r="H5" s="40">
        <v>37</v>
      </c>
      <c r="I5" s="41">
        <f t="shared" si="1"/>
        <v>69.183999999999997</v>
      </c>
      <c r="K5" s="6">
        <f t="shared" si="2"/>
        <v>2018.3111111111111</v>
      </c>
      <c r="L5" s="41">
        <f t="shared" si="0"/>
        <v>69.0715</v>
      </c>
      <c r="M5" s="41">
        <f t="shared" si="3"/>
        <v>69.06957627970678</v>
      </c>
      <c r="N5" s="50">
        <f t="shared" si="4"/>
        <v>1.923720293220299E-3</v>
      </c>
    </row>
    <row r="6" spans="1:17" x14ac:dyDescent="0.25">
      <c r="A6" s="38">
        <v>2018</v>
      </c>
      <c r="B6" s="38">
        <v>4</v>
      </c>
      <c r="C6" s="38">
        <v>24</v>
      </c>
      <c r="D6" s="39">
        <v>58232</v>
      </c>
      <c r="E6" s="6">
        <v>5.74E-2</v>
      </c>
      <c r="F6" s="30">
        <v>0.42820000000000003</v>
      </c>
      <c r="G6" s="49">
        <v>0.1114</v>
      </c>
      <c r="H6" s="40">
        <v>37</v>
      </c>
      <c r="I6" s="41">
        <f t="shared" si="1"/>
        <v>69.183999999999997</v>
      </c>
      <c r="K6" s="6">
        <f t="shared" si="2"/>
        <v>2018.3138888888889</v>
      </c>
      <c r="L6" s="41">
        <f t="shared" si="0"/>
        <v>69.072599999999994</v>
      </c>
      <c r="M6" s="41">
        <f t="shared" si="3"/>
        <v>69.069756995473654</v>
      </c>
      <c r="N6" s="50">
        <f t="shared" si="4"/>
        <v>2.8430045263405646E-3</v>
      </c>
      <c r="Q6" s="47"/>
    </row>
    <row r="7" spans="1:17" x14ac:dyDescent="0.25">
      <c r="A7" s="38">
        <v>2018</v>
      </c>
      <c r="B7" s="38">
        <v>4</v>
      </c>
      <c r="C7" s="38">
        <v>25</v>
      </c>
      <c r="D7" s="39">
        <v>58233</v>
      </c>
      <c r="E7" s="6">
        <v>5.8799999999999998E-2</v>
      </c>
      <c r="F7" s="30">
        <v>0.42930000000000001</v>
      </c>
      <c r="G7" s="49">
        <v>0.11014</v>
      </c>
      <c r="H7" s="40">
        <v>37</v>
      </c>
      <c r="I7" s="41">
        <f t="shared" si="1"/>
        <v>69.183999999999997</v>
      </c>
      <c r="K7" s="6">
        <f t="shared" si="2"/>
        <v>2018.3166666666666</v>
      </c>
      <c r="L7" s="41">
        <f t="shared" si="0"/>
        <v>69.073859999999996</v>
      </c>
      <c r="M7" s="41">
        <f t="shared" si="3"/>
        <v>69.069940933807629</v>
      </c>
      <c r="N7" s="50">
        <f t="shared" si="4"/>
        <v>3.9190661923669268E-3</v>
      </c>
      <c r="Q7" s="47"/>
    </row>
    <row r="8" spans="1:17" x14ac:dyDescent="0.25">
      <c r="A8" s="38">
        <v>2018</v>
      </c>
      <c r="B8" s="38">
        <v>4</v>
      </c>
      <c r="C8" s="38">
        <v>26</v>
      </c>
      <c r="D8" s="39">
        <v>58234</v>
      </c>
      <c r="E8" s="6">
        <v>6.0199999999999997E-2</v>
      </c>
      <c r="F8" s="30">
        <v>0.43030000000000002</v>
      </c>
      <c r="G8" s="49">
        <v>0.10874</v>
      </c>
      <c r="H8" s="40">
        <v>37</v>
      </c>
      <c r="I8" s="41">
        <f t="shared" si="1"/>
        <v>69.183999999999997</v>
      </c>
      <c r="K8" s="6">
        <f t="shared" si="2"/>
        <v>2018.3194444444443</v>
      </c>
      <c r="L8" s="41">
        <f t="shared" si="0"/>
        <v>69.07526</v>
      </c>
      <c r="M8" s="41">
        <f t="shared" si="3"/>
        <v>69.070128094711436</v>
      </c>
      <c r="N8" s="50">
        <f t="shared" si="4"/>
        <v>5.1319052885645533E-3</v>
      </c>
    </row>
    <row r="9" spans="1:17" x14ac:dyDescent="0.25">
      <c r="A9" s="38">
        <v>2018</v>
      </c>
      <c r="B9" s="38">
        <v>4</v>
      </c>
      <c r="C9" s="38">
        <v>27</v>
      </c>
      <c r="D9" s="39">
        <v>58235</v>
      </c>
      <c r="E9" s="6">
        <v>6.1499999999999999E-2</v>
      </c>
      <c r="F9" s="30">
        <v>0.43120000000000003</v>
      </c>
      <c r="G9" s="49">
        <v>0.10725999999999999</v>
      </c>
      <c r="H9" s="40">
        <v>37</v>
      </c>
      <c r="I9" s="41">
        <f t="shared" si="1"/>
        <v>69.183999999999997</v>
      </c>
      <c r="K9" s="6">
        <f t="shared" si="2"/>
        <v>2018.3222222222223</v>
      </c>
      <c r="L9" s="41">
        <f t="shared" si="0"/>
        <v>69.076740000000001</v>
      </c>
      <c r="M9" s="41">
        <f t="shared" si="3"/>
        <v>69.070318478179615</v>
      </c>
      <c r="N9" s="50">
        <f t="shared" si="4"/>
        <v>6.4215218203855784E-3</v>
      </c>
    </row>
    <row r="10" spans="1:17" x14ac:dyDescent="0.25">
      <c r="A10" s="38">
        <v>2018</v>
      </c>
      <c r="B10" s="38">
        <v>4</v>
      </c>
      <c r="C10" s="38">
        <v>28</v>
      </c>
      <c r="D10" s="39">
        <v>58236</v>
      </c>
      <c r="E10" s="6">
        <v>6.2899999999999998E-2</v>
      </c>
      <c r="F10" s="30">
        <v>0.43209999999999998</v>
      </c>
      <c r="G10" s="49">
        <v>0.10578</v>
      </c>
      <c r="H10" s="40">
        <v>37</v>
      </c>
      <c r="I10" s="41">
        <f t="shared" si="1"/>
        <v>69.183999999999997</v>
      </c>
      <c r="K10" s="6">
        <f t="shared" si="2"/>
        <v>2018.325</v>
      </c>
      <c r="L10" s="41">
        <f t="shared" si="0"/>
        <v>69.078220000000002</v>
      </c>
      <c r="M10" s="41">
        <f t="shared" si="3"/>
        <v>69.070512084215807</v>
      </c>
      <c r="N10" s="50">
        <f t="shared" si="4"/>
        <v>7.7079157841950519E-3</v>
      </c>
    </row>
    <row r="11" spans="1:17" x14ac:dyDescent="0.25">
      <c r="A11" s="38">
        <v>2018</v>
      </c>
      <c r="B11" s="38">
        <v>4</v>
      </c>
      <c r="C11" s="38">
        <v>29</v>
      </c>
      <c r="D11" s="39">
        <v>58237</v>
      </c>
      <c r="E11" s="6">
        <v>6.4399999999999999E-2</v>
      </c>
      <c r="F11" s="30">
        <v>0.43290000000000001</v>
      </c>
      <c r="G11" s="49">
        <v>0.10439</v>
      </c>
      <c r="H11" s="40">
        <v>37</v>
      </c>
      <c r="I11" s="41">
        <f t="shared" si="1"/>
        <v>69.183999999999997</v>
      </c>
      <c r="K11" s="6">
        <f t="shared" si="2"/>
        <v>2018.3277777777778</v>
      </c>
      <c r="L11" s="41">
        <f t="shared" si="0"/>
        <v>69.079610000000002</v>
      </c>
      <c r="M11" s="41">
        <f t="shared" si="3"/>
        <v>69.07070891282001</v>
      </c>
      <c r="N11" s="50">
        <f t="shared" si="4"/>
        <v>8.9010871799928282E-3</v>
      </c>
    </row>
    <row r="12" spans="1:17" x14ac:dyDescent="0.25">
      <c r="A12" s="38">
        <v>2018</v>
      </c>
      <c r="B12" s="38">
        <v>4</v>
      </c>
      <c r="C12" s="38">
        <v>30</v>
      </c>
      <c r="D12" s="39">
        <v>58238</v>
      </c>
      <c r="E12" s="6">
        <v>6.5799999999999997E-2</v>
      </c>
      <c r="F12" s="30">
        <v>0.43369999999999997</v>
      </c>
      <c r="G12" s="49">
        <v>0.10316</v>
      </c>
      <c r="H12" s="40">
        <v>37</v>
      </c>
      <c r="I12" s="41">
        <f t="shared" si="1"/>
        <v>69.183999999999997</v>
      </c>
      <c r="K12" s="6">
        <f t="shared" si="2"/>
        <v>2018.3305555555555</v>
      </c>
      <c r="L12" s="41">
        <f t="shared" si="0"/>
        <v>69.080839999999995</v>
      </c>
      <c r="M12" s="41">
        <f t="shared" si="3"/>
        <v>69.070908963990405</v>
      </c>
      <c r="N12" s="50">
        <f t="shared" si="4"/>
        <v>9.9310360095898886E-3</v>
      </c>
    </row>
    <row r="13" spans="1:17" x14ac:dyDescent="0.25">
      <c r="A13" s="38">
        <v>2018</v>
      </c>
      <c r="B13" s="38">
        <v>5</v>
      </c>
      <c r="C13" s="38">
        <v>1</v>
      </c>
      <c r="D13" s="39">
        <v>58239</v>
      </c>
      <c r="E13" s="6">
        <v>6.7299999999999999E-2</v>
      </c>
      <c r="F13" s="30">
        <v>0.43459999999999999</v>
      </c>
      <c r="G13" s="49">
        <v>0.10211000000000001</v>
      </c>
      <c r="H13" s="40">
        <v>37</v>
      </c>
      <c r="I13" s="41">
        <f t="shared" si="1"/>
        <v>69.183999999999997</v>
      </c>
      <c r="K13" s="6">
        <f t="shared" si="2"/>
        <v>2018.3333333333333</v>
      </c>
      <c r="L13" s="41">
        <f t="shared" si="0"/>
        <v>69.081890000000001</v>
      </c>
      <c r="M13" s="41">
        <f t="shared" si="3"/>
        <v>69.071112237730631</v>
      </c>
      <c r="N13" s="50">
        <f t="shared" si="4"/>
        <v>1.0777762269370328E-2</v>
      </c>
    </row>
    <row r="14" spans="1:17" x14ac:dyDescent="0.25">
      <c r="A14" s="38">
        <v>2018</v>
      </c>
      <c r="B14" s="38">
        <v>5</v>
      </c>
      <c r="C14" s="38">
        <v>2</v>
      </c>
      <c r="D14" s="39">
        <v>58240</v>
      </c>
      <c r="E14" s="6">
        <v>6.8699999999999997E-2</v>
      </c>
      <c r="F14" s="30">
        <v>0.43540000000000001</v>
      </c>
      <c r="G14" s="49">
        <v>0.10126</v>
      </c>
      <c r="H14" s="40">
        <v>37</v>
      </c>
      <c r="I14" s="41">
        <f t="shared" si="1"/>
        <v>69.183999999999997</v>
      </c>
      <c r="K14" s="6">
        <f t="shared" si="2"/>
        <v>2018.3361111111112</v>
      </c>
      <c r="L14" s="41">
        <f t="shared" si="0"/>
        <v>69.082740000000001</v>
      </c>
      <c r="M14" s="41">
        <f t="shared" si="3"/>
        <v>69.07131873403614</v>
      </c>
      <c r="N14" s="50">
        <f t="shared" si="4"/>
        <v>1.142126596386106E-2</v>
      </c>
    </row>
    <row r="15" spans="1:17" x14ac:dyDescent="0.25">
      <c r="A15" s="38">
        <v>2018</v>
      </c>
      <c r="B15" s="38">
        <v>5</v>
      </c>
      <c r="C15" s="38">
        <v>3</v>
      </c>
      <c r="D15" s="39">
        <v>58241</v>
      </c>
      <c r="E15" s="6">
        <v>7.0199999999999999E-2</v>
      </c>
      <c r="F15" s="30">
        <v>0.43619999999999998</v>
      </c>
      <c r="G15" s="49">
        <v>0.10059999999999999</v>
      </c>
      <c r="H15" s="40">
        <v>37</v>
      </c>
      <c r="I15" s="41">
        <f t="shared" si="1"/>
        <v>69.183999999999997</v>
      </c>
      <c r="K15" s="6">
        <f t="shared" si="2"/>
        <v>2018.338888888889</v>
      </c>
      <c r="L15" s="41">
        <f t="shared" si="0"/>
        <v>69.083399999999997</v>
      </c>
      <c r="M15" s="41">
        <f t="shared" si="3"/>
        <v>69.071528452908751</v>
      </c>
      <c r="N15" s="50">
        <f t="shared" si="4"/>
        <v>1.1871547091246271E-2</v>
      </c>
    </row>
    <row r="16" spans="1:17" x14ac:dyDescent="0.25">
      <c r="A16" s="38">
        <v>2018</v>
      </c>
      <c r="B16" s="38">
        <v>5</v>
      </c>
      <c r="C16" s="38">
        <v>4</v>
      </c>
      <c r="D16" s="39">
        <v>58242</v>
      </c>
      <c r="E16" s="6">
        <v>7.1800000000000003E-2</v>
      </c>
      <c r="F16" s="30">
        <v>0.43690000000000001</v>
      </c>
      <c r="G16" s="49">
        <v>0.10009999999999999</v>
      </c>
      <c r="H16" s="40">
        <v>37</v>
      </c>
      <c r="I16" s="41">
        <f t="shared" si="1"/>
        <v>69.183999999999997</v>
      </c>
      <c r="K16" s="6">
        <f t="shared" si="2"/>
        <v>2018.3416666666667</v>
      </c>
      <c r="L16" s="41">
        <f t="shared" si="0"/>
        <v>69.0839</v>
      </c>
      <c r="M16" s="41">
        <f t="shared" si="3"/>
        <v>69.071741394349374</v>
      </c>
      <c r="N16" s="50">
        <f t="shared" si="4"/>
        <v>1.2158605650625987E-2</v>
      </c>
    </row>
    <row r="17" spans="1:14" x14ac:dyDescent="0.25">
      <c r="A17" s="38">
        <v>2018</v>
      </c>
      <c r="B17" s="38">
        <v>5</v>
      </c>
      <c r="C17" s="38">
        <v>5</v>
      </c>
      <c r="D17" s="39">
        <v>58243</v>
      </c>
      <c r="E17" s="6">
        <v>7.3300000000000004E-2</v>
      </c>
      <c r="F17" s="30">
        <v>0.43759999999999999</v>
      </c>
      <c r="G17" s="49">
        <v>9.9729999999999999E-2</v>
      </c>
      <c r="H17" s="40">
        <v>37</v>
      </c>
      <c r="I17" s="41">
        <f t="shared" si="1"/>
        <v>69.183999999999997</v>
      </c>
      <c r="K17" s="6">
        <f t="shared" si="2"/>
        <v>2018.3444444444444</v>
      </c>
      <c r="L17" s="41">
        <f t="shared" si="0"/>
        <v>69.084270000000004</v>
      </c>
      <c r="M17" s="41">
        <f t="shared" si="3"/>
        <v>69.071957558358008</v>
      </c>
      <c r="N17" s="50">
        <f t="shared" si="4"/>
        <v>1.231244164199552E-2</v>
      </c>
    </row>
    <row r="18" spans="1:14" x14ac:dyDescent="0.25">
      <c r="A18" s="38">
        <v>2018</v>
      </c>
      <c r="B18" s="38">
        <v>5</v>
      </c>
      <c r="C18" s="38">
        <v>6</v>
      </c>
      <c r="D18" s="39">
        <v>58244</v>
      </c>
      <c r="E18" s="6">
        <v>7.4899999999999994E-2</v>
      </c>
      <c r="F18" s="30">
        <v>0.43830000000000002</v>
      </c>
      <c r="G18" s="49">
        <v>9.9409999999999998E-2</v>
      </c>
      <c r="H18" s="40">
        <v>37</v>
      </c>
      <c r="I18" s="41">
        <f t="shared" si="1"/>
        <v>69.183999999999997</v>
      </c>
      <c r="K18" s="6">
        <f t="shared" si="2"/>
        <v>2018.3472222222222</v>
      </c>
      <c r="L18" s="41">
        <f t="shared" si="0"/>
        <v>69.084589999999992</v>
      </c>
      <c r="M18" s="41">
        <f t="shared" si="3"/>
        <v>69.072176944933744</v>
      </c>
      <c r="N18" s="50">
        <f t="shared" si="4"/>
        <v>1.2413055066247125E-2</v>
      </c>
    </row>
    <row r="19" spans="1:14" x14ac:dyDescent="0.25">
      <c r="A19" s="38">
        <v>2018</v>
      </c>
      <c r="B19" s="38">
        <v>5</v>
      </c>
      <c r="C19" s="38">
        <v>7</v>
      </c>
      <c r="D19" s="39">
        <v>58245</v>
      </c>
      <c r="E19" s="6">
        <v>7.6499999999999999E-2</v>
      </c>
      <c r="F19" s="30">
        <v>0.43880000000000002</v>
      </c>
      <c r="G19" s="49">
        <v>9.9070000000000005E-2</v>
      </c>
      <c r="H19" s="40">
        <v>37</v>
      </c>
      <c r="I19" s="41">
        <f t="shared" si="1"/>
        <v>69.183999999999997</v>
      </c>
      <c r="K19" s="6">
        <f t="shared" si="2"/>
        <v>2018.35</v>
      </c>
      <c r="L19" s="41">
        <f t="shared" si="0"/>
        <v>69.08493</v>
      </c>
      <c r="M19" s="41">
        <f t="shared" si="3"/>
        <v>69.072399554075673</v>
      </c>
      <c r="N19" s="50">
        <f t="shared" si="4"/>
        <v>1.2530445924326727E-2</v>
      </c>
    </row>
    <row r="20" spans="1:14" x14ac:dyDescent="0.25">
      <c r="A20" s="38">
        <v>2018</v>
      </c>
      <c r="B20" s="38">
        <v>5</v>
      </c>
      <c r="C20" s="38">
        <v>8</v>
      </c>
      <c r="D20" s="39">
        <v>58246</v>
      </c>
      <c r="E20" s="6">
        <v>7.8100000000000003E-2</v>
      </c>
      <c r="F20" s="30">
        <v>0.43940000000000001</v>
      </c>
      <c r="G20" s="49">
        <v>9.8659999999999998E-2</v>
      </c>
      <c r="H20" s="40">
        <v>37</v>
      </c>
      <c r="I20" s="41">
        <f t="shared" si="1"/>
        <v>69.183999999999997</v>
      </c>
      <c r="K20" s="6">
        <f t="shared" si="2"/>
        <v>2018.3527777777779</v>
      </c>
      <c r="L20" s="41">
        <f t="shared" si="0"/>
        <v>69.085340000000002</v>
      </c>
      <c r="M20" s="41">
        <f t="shared" si="3"/>
        <v>69.072625385784704</v>
      </c>
      <c r="N20" s="50">
        <f t="shared" si="4"/>
        <v>1.271461421529807E-2</v>
      </c>
    </row>
    <row r="21" spans="1:14" x14ac:dyDescent="0.25">
      <c r="A21" s="38">
        <v>2018</v>
      </c>
      <c r="B21" s="38">
        <v>5</v>
      </c>
      <c r="C21" s="38">
        <v>9</v>
      </c>
      <c r="D21" s="39">
        <v>58247</v>
      </c>
      <c r="E21" s="6">
        <v>7.9699999999999993E-2</v>
      </c>
      <c r="F21" s="30">
        <v>0.43990000000000001</v>
      </c>
      <c r="G21" s="49">
        <v>9.8169999999999993E-2</v>
      </c>
      <c r="H21" s="40">
        <v>37</v>
      </c>
      <c r="I21" s="41">
        <f t="shared" si="1"/>
        <v>69.183999999999997</v>
      </c>
      <c r="K21" s="6">
        <f t="shared" si="2"/>
        <v>2018.3555555555556</v>
      </c>
      <c r="L21" s="41">
        <f t="shared" si="0"/>
        <v>69.085830000000001</v>
      </c>
      <c r="M21" s="41">
        <f t="shared" si="3"/>
        <v>69.072854440063566</v>
      </c>
      <c r="N21" s="50">
        <f t="shared" si="4"/>
        <v>1.2975559936435843E-2</v>
      </c>
    </row>
    <row r="22" spans="1:14" x14ac:dyDescent="0.25">
      <c r="A22" s="38">
        <v>2018</v>
      </c>
      <c r="B22" s="38">
        <v>5</v>
      </c>
      <c r="C22" s="38">
        <v>10</v>
      </c>
      <c r="D22" s="39">
        <v>58248</v>
      </c>
      <c r="E22" s="6">
        <v>8.14E-2</v>
      </c>
      <c r="F22" s="30">
        <v>0.44040000000000001</v>
      </c>
      <c r="G22" s="49">
        <v>9.7549999999999998E-2</v>
      </c>
      <c r="H22" s="40">
        <v>37</v>
      </c>
      <c r="I22" s="41">
        <f t="shared" si="1"/>
        <v>69.183999999999997</v>
      </c>
      <c r="K22" s="6">
        <f t="shared" si="2"/>
        <v>2018.3583333333333</v>
      </c>
      <c r="L22" s="41">
        <f t="shared" si="0"/>
        <v>69.086449999999999</v>
      </c>
      <c r="M22" s="41">
        <f t="shared" si="3"/>
        <v>69.07308671690771</v>
      </c>
      <c r="N22" s="50">
        <f t="shared" si="4"/>
        <v>1.336328309228918E-2</v>
      </c>
    </row>
    <row r="23" spans="1:14" x14ac:dyDescent="0.25">
      <c r="A23" s="38">
        <v>2018</v>
      </c>
      <c r="B23" s="38">
        <v>5</v>
      </c>
      <c r="C23" s="38">
        <v>11</v>
      </c>
      <c r="D23" s="39">
        <v>58249</v>
      </c>
      <c r="E23" s="6">
        <v>8.3000000000000004E-2</v>
      </c>
      <c r="F23" s="30">
        <v>0.44080000000000003</v>
      </c>
      <c r="G23" s="49">
        <v>9.6809999999999993E-2</v>
      </c>
      <c r="H23" s="40">
        <v>37</v>
      </c>
      <c r="I23" s="41">
        <f t="shared" si="1"/>
        <v>69.183999999999997</v>
      </c>
      <c r="K23" s="6">
        <f t="shared" si="2"/>
        <v>2018.3611111111111</v>
      </c>
      <c r="L23" s="41">
        <f t="shared" si="0"/>
        <v>69.087189999999993</v>
      </c>
      <c r="M23" s="41">
        <f t="shared" si="3"/>
        <v>69.073322216319866</v>
      </c>
      <c r="N23" s="50">
        <f t="shared" si="4"/>
        <v>1.3867783680126422E-2</v>
      </c>
    </row>
    <row r="24" spans="1:14" x14ac:dyDescent="0.25">
      <c r="A24" s="38">
        <v>2018</v>
      </c>
      <c r="B24" s="38">
        <v>5</v>
      </c>
      <c r="C24" s="38">
        <v>12</v>
      </c>
      <c r="D24" s="39">
        <v>58250</v>
      </c>
      <c r="E24" s="6">
        <v>8.4599999999999995E-2</v>
      </c>
      <c r="F24" s="30">
        <v>0.44130000000000003</v>
      </c>
      <c r="G24" s="49">
        <v>9.5960000000000004E-2</v>
      </c>
      <c r="H24" s="40">
        <v>37</v>
      </c>
      <c r="I24" s="41">
        <f t="shared" si="1"/>
        <v>69.183999999999997</v>
      </c>
      <c r="K24" s="6">
        <f t="shared" si="2"/>
        <v>2018.3638888888888</v>
      </c>
      <c r="L24" s="41">
        <f t="shared" si="0"/>
        <v>69.088039999999992</v>
      </c>
      <c r="M24" s="41">
        <f t="shared" si="3"/>
        <v>69.073560938298215</v>
      </c>
      <c r="N24" s="50">
        <f t="shared" si="4"/>
        <v>1.4479061701777596E-2</v>
      </c>
    </row>
    <row r="25" spans="1:14" x14ac:dyDescent="0.25">
      <c r="A25" s="38">
        <v>2018</v>
      </c>
      <c r="B25" s="38">
        <v>5</v>
      </c>
      <c r="C25" s="38">
        <v>13</v>
      </c>
      <c r="D25" s="39">
        <v>58251</v>
      </c>
      <c r="E25" s="6">
        <v>8.6199999999999999E-2</v>
      </c>
      <c r="F25" s="30">
        <v>0.44169999999999998</v>
      </c>
      <c r="G25" s="49">
        <v>9.5049999999999996E-2</v>
      </c>
      <c r="H25" s="40">
        <v>37</v>
      </c>
      <c r="I25" s="41">
        <f t="shared" si="1"/>
        <v>69.183999999999997</v>
      </c>
      <c r="K25" s="6">
        <f t="shared" si="2"/>
        <v>2018.3666666666666</v>
      </c>
      <c r="L25" s="41">
        <f t="shared" si="0"/>
        <v>69.088949999999997</v>
      </c>
      <c r="M25" s="41">
        <f t="shared" si="3"/>
        <v>69.073802882844575</v>
      </c>
      <c r="N25" s="50">
        <f t="shared" si="4"/>
        <v>1.5147117155422052E-2</v>
      </c>
    </row>
    <row r="26" spans="1:14" x14ac:dyDescent="0.25">
      <c r="A26" s="38">
        <v>2018</v>
      </c>
      <c r="B26" s="38">
        <v>5</v>
      </c>
      <c r="C26" s="38">
        <v>14</v>
      </c>
      <c r="D26" s="39">
        <v>58252</v>
      </c>
      <c r="E26" s="6">
        <v>8.7900000000000006E-2</v>
      </c>
      <c r="F26" s="30">
        <v>0.44209999999999999</v>
      </c>
      <c r="G26" s="49">
        <v>9.4130000000000005E-2</v>
      </c>
      <c r="H26" s="40">
        <v>37</v>
      </c>
      <c r="I26" s="41">
        <f t="shared" si="1"/>
        <v>69.183999999999997</v>
      </c>
      <c r="K26" s="6">
        <f t="shared" si="2"/>
        <v>2018.3694444444445</v>
      </c>
      <c r="L26" s="41">
        <f t="shared" si="0"/>
        <v>69.089869999999991</v>
      </c>
      <c r="M26" s="41">
        <f t="shared" si="3"/>
        <v>69.074048049960766</v>
      </c>
      <c r="N26" s="50">
        <f t="shared" si="4"/>
        <v>1.582195003922493E-2</v>
      </c>
    </row>
    <row r="27" spans="1:14" x14ac:dyDescent="0.25">
      <c r="A27" s="38">
        <v>2018</v>
      </c>
      <c r="B27" s="38">
        <v>5</v>
      </c>
      <c r="C27" s="38">
        <v>15</v>
      </c>
      <c r="D27" s="39">
        <v>58253</v>
      </c>
      <c r="E27" s="6">
        <v>8.9499999999999996E-2</v>
      </c>
      <c r="F27" s="30">
        <v>0.4425</v>
      </c>
      <c r="G27" s="49">
        <v>9.3270000000000006E-2</v>
      </c>
      <c r="H27" s="40">
        <v>37</v>
      </c>
      <c r="I27" s="41">
        <f t="shared" si="1"/>
        <v>69.183999999999997</v>
      </c>
      <c r="K27" s="6">
        <f t="shared" si="2"/>
        <v>2018.3722222222223</v>
      </c>
      <c r="L27" s="41">
        <f t="shared" si="0"/>
        <v>69.090729999999994</v>
      </c>
      <c r="M27" s="41">
        <f t="shared" si="3"/>
        <v>69.07429643964133</v>
      </c>
      <c r="N27" s="50">
        <f t="shared" si="4"/>
        <v>1.6433560358663613E-2</v>
      </c>
    </row>
    <row r="28" spans="1:14" x14ac:dyDescent="0.25">
      <c r="A28" s="38">
        <v>2018</v>
      </c>
      <c r="B28" s="38">
        <v>5</v>
      </c>
      <c r="C28" s="38">
        <v>16</v>
      </c>
      <c r="D28" s="39">
        <v>58254</v>
      </c>
      <c r="E28" s="6">
        <v>9.11E-2</v>
      </c>
      <c r="F28" s="6">
        <v>0.44280000000000003</v>
      </c>
      <c r="G28" s="50">
        <v>9.2530000000000001E-2</v>
      </c>
      <c r="H28" s="40">
        <v>37</v>
      </c>
      <c r="I28" s="41">
        <f t="shared" si="1"/>
        <v>69.183999999999997</v>
      </c>
      <c r="K28" s="6">
        <f t="shared" si="2"/>
        <v>2018.375</v>
      </c>
      <c r="L28" s="41">
        <f t="shared" si="0"/>
        <v>69.091470000000001</v>
      </c>
      <c r="M28" s="41">
        <f t="shared" si="3"/>
        <v>69.074548051889906</v>
      </c>
      <c r="N28" s="50">
        <f t="shared" si="4"/>
        <v>1.6921948110095286E-2</v>
      </c>
    </row>
    <row r="29" spans="1:14" x14ac:dyDescent="0.25">
      <c r="A29" s="38">
        <v>2018</v>
      </c>
      <c r="B29" s="38">
        <v>5</v>
      </c>
      <c r="C29" s="38">
        <v>17</v>
      </c>
      <c r="D29" s="39">
        <v>58255</v>
      </c>
      <c r="E29" s="6">
        <v>9.2799999999999994E-2</v>
      </c>
      <c r="F29" s="6">
        <v>0.44319999999999998</v>
      </c>
      <c r="G29" s="50">
        <v>9.1950000000000004E-2</v>
      </c>
      <c r="H29" s="40">
        <v>37</v>
      </c>
      <c r="I29" s="41">
        <f t="shared" si="1"/>
        <v>69.183999999999997</v>
      </c>
      <c r="K29" s="6">
        <f t="shared" si="2"/>
        <v>2018.3777777777777</v>
      </c>
      <c r="L29" s="41">
        <f t="shared" si="0"/>
        <v>69.09205</v>
      </c>
      <c r="M29" s="41">
        <f t="shared" si="3"/>
        <v>69.074802886705584</v>
      </c>
      <c r="N29" s="50">
        <f t="shared" si="4"/>
        <v>1.7247113294416749E-2</v>
      </c>
    </row>
    <row r="30" spans="1:14" x14ac:dyDescent="0.25">
      <c r="A30" s="38">
        <v>2018</v>
      </c>
      <c r="B30" s="38">
        <v>5</v>
      </c>
      <c r="C30" s="38">
        <v>18</v>
      </c>
      <c r="D30" s="39">
        <v>58256</v>
      </c>
      <c r="E30" s="6">
        <v>9.4399999999999998E-2</v>
      </c>
      <c r="F30" s="6">
        <v>0.44350000000000001</v>
      </c>
      <c r="G30" s="50">
        <v>9.1520000000000004E-2</v>
      </c>
      <c r="H30" s="40">
        <v>37</v>
      </c>
      <c r="I30" s="41">
        <f t="shared" si="1"/>
        <v>69.183999999999997</v>
      </c>
      <c r="K30" s="6">
        <f t="shared" si="2"/>
        <v>2018.3805555555555</v>
      </c>
      <c r="L30" s="41">
        <f t="shared" si="0"/>
        <v>69.092479999999995</v>
      </c>
      <c r="M30" s="41">
        <f t="shared" si="3"/>
        <v>69.075060944090183</v>
      </c>
      <c r="N30" s="50">
        <f t="shared" si="4"/>
        <v>1.7419055909812187E-2</v>
      </c>
    </row>
    <row r="31" spans="1:14" x14ac:dyDescent="0.25">
      <c r="A31" s="38">
        <v>2018</v>
      </c>
      <c r="B31" s="38">
        <v>5</v>
      </c>
      <c r="C31" s="38">
        <v>19</v>
      </c>
      <c r="D31" s="39">
        <v>58257</v>
      </c>
      <c r="E31" s="6">
        <v>9.6000000000000002E-2</v>
      </c>
      <c r="F31" s="6">
        <v>0.44369999999999998</v>
      </c>
      <c r="G31" s="50">
        <v>9.1149999999999995E-2</v>
      </c>
      <c r="H31" s="40">
        <v>37</v>
      </c>
      <c r="I31" s="41">
        <f t="shared" si="1"/>
        <v>69.183999999999997</v>
      </c>
      <c r="K31" s="6">
        <f t="shared" si="2"/>
        <v>2018.3833333333334</v>
      </c>
      <c r="L31" s="41">
        <f t="shared" si="0"/>
        <v>69.092849999999999</v>
      </c>
      <c r="M31" s="41">
        <f t="shared" si="3"/>
        <v>69.075322224040065</v>
      </c>
      <c r="N31" s="50">
        <f t="shared" si="4"/>
        <v>1.7527775959933933E-2</v>
      </c>
    </row>
    <row r="32" spans="1:14" x14ac:dyDescent="0.25">
      <c r="A32" s="38">
        <v>2018</v>
      </c>
      <c r="B32" s="38">
        <v>5</v>
      </c>
      <c r="C32" s="38">
        <v>20</v>
      </c>
      <c r="D32" s="39">
        <v>58258</v>
      </c>
      <c r="E32" s="6">
        <v>9.7699999999999995E-2</v>
      </c>
      <c r="F32" s="6">
        <v>0.44400000000000001</v>
      </c>
      <c r="G32" s="50">
        <v>9.0770000000000003E-2</v>
      </c>
      <c r="H32" s="40">
        <v>37</v>
      </c>
      <c r="I32" s="41">
        <f t="shared" si="1"/>
        <v>69.183999999999997</v>
      </c>
      <c r="K32" s="6">
        <f t="shared" si="2"/>
        <v>2018.3861111111112</v>
      </c>
      <c r="L32" s="41">
        <f t="shared" si="0"/>
        <v>69.093229999999991</v>
      </c>
      <c r="M32" s="41">
        <f t="shared" si="3"/>
        <v>69.075586726557958</v>
      </c>
      <c r="N32" s="50">
        <f t="shared" si="4"/>
        <v>1.7643273442033092E-2</v>
      </c>
    </row>
    <row r="33" spans="1:39" x14ac:dyDescent="0.25">
      <c r="A33" s="38">
        <v>2018</v>
      </c>
      <c r="B33" s="38">
        <v>5</v>
      </c>
      <c r="C33" s="38">
        <v>21</v>
      </c>
      <c r="D33" s="39">
        <v>58259</v>
      </c>
      <c r="E33" s="6">
        <v>9.9299999999999999E-2</v>
      </c>
      <c r="F33" s="6">
        <v>0.44419999999999998</v>
      </c>
      <c r="G33" s="50">
        <v>9.0340000000000004E-2</v>
      </c>
      <c r="H33" s="40">
        <v>37</v>
      </c>
      <c r="I33" s="41">
        <f t="shared" si="1"/>
        <v>69.183999999999997</v>
      </c>
      <c r="K33" s="6">
        <f t="shared" si="2"/>
        <v>2018.3888888888889</v>
      </c>
      <c r="L33" s="41">
        <f t="shared" si="0"/>
        <v>69.09366</v>
      </c>
      <c r="M33" s="41">
        <f t="shared" si="3"/>
        <v>69.075854451642954</v>
      </c>
      <c r="N33" s="50">
        <f t="shared" si="4"/>
        <v>1.7805548357046064E-2</v>
      </c>
    </row>
    <row r="34" spans="1:39" x14ac:dyDescent="0.25">
      <c r="A34" s="38">
        <v>2018</v>
      </c>
      <c r="B34" s="38">
        <v>5</v>
      </c>
      <c r="C34" s="38">
        <v>22</v>
      </c>
      <c r="D34" s="39">
        <v>58260</v>
      </c>
      <c r="E34" s="6">
        <v>0.1009</v>
      </c>
      <c r="F34" s="6">
        <v>0.44440000000000002</v>
      </c>
      <c r="G34" s="50">
        <v>8.9800000000000005E-2</v>
      </c>
      <c r="H34" s="40">
        <v>37</v>
      </c>
      <c r="I34" s="41">
        <f t="shared" si="1"/>
        <v>69.183999999999997</v>
      </c>
      <c r="K34" s="6">
        <f t="shared" si="2"/>
        <v>2018.3916666666667</v>
      </c>
      <c r="L34" s="41">
        <f t="shared" si="0"/>
        <v>69.094200000000001</v>
      </c>
      <c r="M34" s="41">
        <f t="shared" si="3"/>
        <v>69.07612539929687</v>
      </c>
      <c r="N34" s="50">
        <f t="shared" si="4"/>
        <v>1.8074600703130272E-2</v>
      </c>
    </row>
    <row r="35" spans="1:39" x14ac:dyDescent="0.25">
      <c r="A35" s="38">
        <v>2018</v>
      </c>
      <c r="B35" s="38">
        <v>5</v>
      </c>
      <c r="C35" s="38">
        <v>23</v>
      </c>
      <c r="D35" s="39">
        <v>58261</v>
      </c>
      <c r="E35" s="6">
        <v>0.1026</v>
      </c>
      <c r="F35" s="6">
        <v>0.4446</v>
      </c>
      <c r="G35" s="50">
        <v>8.9179999999999995E-2</v>
      </c>
      <c r="H35" s="40">
        <v>37</v>
      </c>
      <c r="I35" s="41">
        <f t="shared" si="1"/>
        <v>69.183999999999997</v>
      </c>
      <c r="K35" s="6">
        <f t="shared" si="2"/>
        <v>2018.3944444444444</v>
      </c>
      <c r="L35" s="41">
        <f t="shared" si="0"/>
        <v>69.094819999999999</v>
      </c>
      <c r="M35" s="41">
        <f t="shared" si="3"/>
        <v>69.07639956951698</v>
      </c>
      <c r="N35" s="50">
        <f t="shared" si="4"/>
        <v>1.842043048301889E-2</v>
      </c>
    </row>
    <row r="36" spans="1:39" x14ac:dyDescent="0.25">
      <c r="A36" s="38">
        <v>2018</v>
      </c>
      <c r="B36" s="38">
        <v>5</v>
      </c>
      <c r="C36" s="38">
        <v>24</v>
      </c>
      <c r="D36" s="39">
        <v>58262</v>
      </c>
      <c r="E36" s="6">
        <v>0.1043</v>
      </c>
      <c r="F36" s="6">
        <v>0.44469999999999998</v>
      </c>
      <c r="G36" s="50">
        <v>8.8499999999999995E-2</v>
      </c>
      <c r="H36" s="40">
        <v>37</v>
      </c>
      <c r="I36" s="41">
        <f t="shared" si="1"/>
        <v>69.183999999999997</v>
      </c>
      <c r="K36" s="6">
        <f t="shared" si="2"/>
        <v>2018.3972222222221</v>
      </c>
      <c r="L36" s="41">
        <f t="shared" si="0"/>
        <v>69.095500000000001</v>
      </c>
      <c r="M36" s="41">
        <f t="shared" si="3"/>
        <v>69.076676962304191</v>
      </c>
      <c r="N36" s="50">
        <f t="shared" si="4"/>
        <v>1.8823037695810285E-2</v>
      </c>
    </row>
    <row r="37" spans="1:39" x14ac:dyDescent="0.25">
      <c r="A37" s="38">
        <v>2018</v>
      </c>
      <c r="B37" s="38">
        <v>5</v>
      </c>
      <c r="C37" s="38">
        <v>25</v>
      </c>
      <c r="D37" s="39">
        <v>58263</v>
      </c>
      <c r="E37" s="6">
        <v>0.10589999999999999</v>
      </c>
      <c r="F37" s="6">
        <v>0.44479999999999997</v>
      </c>
      <c r="G37" s="50">
        <v>8.7819999999999995E-2</v>
      </c>
      <c r="H37" s="40">
        <v>37</v>
      </c>
      <c r="I37" s="41">
        <f t="shared" si="1"/>
        <v>69.183999999999997</v>
      </c>
      <c r="K37" s="6">
        <f t="shared" si="2"/>
        <v>2018.4</v>
      </c>
      <c r="L37" s="41">
        <f t="shared" si="0"/>
        <v>69.096180000000004</v>
      </c>
      <c r="M37" s="41">
        <f t="shared" si="3"/>
        <v>69.076957577658504</v>
      </c>
      <c r="N37" s="50">
        <f t="shared" si="4"/>
        <v>1.9222422341499623E-2</v>
      </c>
    </row>
    <row r="38" spans="1:39" x14ac:dyDescent="0.25">
      <c r="A38" s="38">
        <v>2018</v>
      </c>
      <c r="B38" s="38">
        <v>5</v>
      </c>
      <c r="C38" s="38">
        <v>26</v>
      </c>
      <c r="D38" s="39">
        <v>58264</v>
      </c>
      <c r="E38" s="6">
        <v>0.1076</v>
      </c>
      <c r="F38" s="6">
        <v>0.44490000000000002</v>
      </c>
      <c r="G38" s="50">
        <v>8.72E-2</v>
      </c>
      <c r="H38" s="40">
        <v>37</v>
      </c>
      <c r="I38" s="41">
        <f t="shared" si="1"/>
        <v>69.183999999999997</v>
      </c>
      <c r="K38" s="6">
        <f t="shared" si="2"/>
        <v>2018.4027777777778</v>
      </c>
      <c r="L38" s="41">
        <f t="shared" si="0"/>
        <v>69.096800000000002</v>
      </c>
      <c r="M38" s="41">
        <f t="shared" si="3"/>
        <v>69.07724141557992</v>
      </c>
      <c r="N38" s="50">
        <f t="shared" si="4"/>
        <v>1.955858442008207E-2</v>
      </c>
    </row>
    <row r="39" spans="1:39" x14ac:dyDescent="0.25">
      <c r="A39" s="38">
        <v>2018</v>
      </c>
      <c r="B39" s="38">
        <v>5</v>
      </c>
      <c r="C39" s="38">
        <v>27</v>
      </c>
      <c r="D39" s="39">
        <v>58265</v>
      </c>
      <c r="E39" s="6">
        <v>0.10929999999999999</v>
      </c>
      <c r="F39" s="6">
        <v>0.44490000000000002</v>
      </c>
      <c r="G39" s="50">
        <v>8.6679999999999993E-2</v>
      </c>
      <c r="H39" s="40">
        <v>37</v>
      </c>
      <c r="I39" s="41">
        <f t="shared" si="1"/>
        <v>69.183999999999997</v>
      </c>
      <c r="K39" s="6">
        <f t="shared" si="2"/>
        <v>2018.4055555555556</v>
      </c>
      <c r="L39" s="41">
        <f t="shared" si="0"/>
        <v>69.097319999999996</v>
      </c>
      <c r="M39" s="41">
        <f t="shared" si="3"/>
        <v>69.077528476071166</v>
      </c>
      <c r="N39" s="50">
        <f t="shared" si="4"/>
        <v>1.9791523928830657E-2</v>
      </c>
      <c r="AL39" t="s">
        <v>45</v>
      </c>
    </row>
    <row r="40" spans="1:39" x14ac:dyDescent="0.25">
      <c r="A40" s="38">
        <v>2018</v>
      </c>
      <c r="B40" s="38">
        <v>5</v>
      </c>
      <c r="C40" s="38">
        <v>28</v>
      </c>
      <c r="D40" s="39">
        <v>58266</v>
      </c>
      <c r="E40" s="6">
        <v>0.1109</v>
      </c>
      <c r="F40" s="6">
        <v>0.44500000000000001</v>
      </c>
      <c r="G40" s="50">
        <v>8.6300000000000002E-2</v>
      </c>
      <c r="H40" s="40">
        <v>37</v>
      </c>
      <c r="I40" s="41">
        <f t="shared" si="1"/>
        <v>69.183999999999997</v>
      </c>
      <c r="K40" s="6">
        <f t="shared" si="2"/>
        <v>2018.4083333333333</v>
      </c>
      <c r="L40" s="41">
        <f t="shared" si="0"/>
        <v>69.097700000000003</v>
      </c>
      <c r="M40" s="41">
        <f t="shared" si="3"/>
        <v>69.077818759127695</v>
      </c>
      <c r="N40" s="50">
        <f t="shared" si="4"/>
        <v>1.9881240872308581E-2</v>
      </c>
      <c r="AL40" t="s">
        <v>44</v>
      </c>
    </row>
    <row r="41" spans="1:39" x14ac:dyDescent="0.25">
      <c r="A41" s="38">
        <v>2018</v>
      </c>
      <c r="B41" s="38">
        <v>5</v>
      </c>
      <c r="C41" s="38">
        <v>29</v>
      </c>
      <c r="D41" s="39">
        <v>58267</v>
      </c>
      <c r="E41" s="6">
        <v>0.11260000000000001</v>
      </c>
      <c r="F41" s="6">
        <v>0.44500000000000001</v>
      </c>
      <c r="G41" s="50">
        <v>8.6080000000000004E-2</v>
      </c>
      <c r="H41" s="40">
        <v>37</v>
      </c>
      <c r="I41" s="41">
        <f t="shared" si="1"/>
        <v>69.183999999999997</v>
      </c>
      <c r="K41" s="6">
        <f t="shared" si="2"/>
        <v>2018.411111111111</v>
      </c>
      <c r="L41" s="41">
        <f t="shared" si="0"/>
        <v>69.097920000000002</v>
      </c>
      <c r="M41" s="41">
        <f t="shared" si="3"/>
        <v>69.078112264751326</v>
      </c>
      <c r="N41" s="50">
        <f t="shared" si="4"/>
        <v>1.9807735248676295E-2</v>
      </c>
    </row>
    <row r="42" spans="1:39" x14ac:dyDescent="0.25">
      <c r="A42" s="38">
        <v>2018</v>
      </c>
      <c r="B42" s="38">
        <v>5</v>
      </c>
      <c r="C42" s="38">
        <v>30</v>
      </c>
      <c r="D42" s="39">
        <v>58268</v>
      </c>
      <c r="E42" s="6">
        <v>0.1143</v>
      </c>
      <c r="F42" s="6">
        <v>0.44490000000000002</v>
      </c>
      <c r="G42" s="50">
        <v>8.6010000000000003E-2</v>
      </c>
      <c r="H42" s="40">
        <v>37</v>
      </c>
      <c r="I42" s="41">
        <f t="shared" si="1"/>
        <v>69.183999999999997</v>
      </c>
      <c r="K42" s="6">
        <f t="shared" si="2"/>
        <v>2018.4138888888888</v>
      </c>
      <c r="L42" s="41">
        <f t="shared" si="0"/>
        <v>69.097989999999996</v>
      </c>
      <c r="M42" s="41">
        <f t="shared" si="3"/>
        <v>69.078408992942059</v>
      </c>
      <c r="N42" s="50">
        <f t="shared" si="4"/>
        <v>1.9581007057936972E-2</v>
      </c>
      <c r="AL42" t="s">
        <v>46</v>
      </c>
      <c r="AM42">
        <v>5.6113626895239598E-2</v>
      </c>
    </row>
    <row r="43" spans="1:39" x14ac:dyDescent="0.25">
      <c r="A43" s="38">
        <v>2018</v>
      </c>
      <c r="B43" s="38">
        <v>5</v>
      </c>
      <c r="C43" s="38">
        <v>31</v>
      </c>
      <c r="D43" s="39">
        <v>58269</v>
      </c>
      <c r="E43" s="6">
        <v>0.1159</v>
      </c>
      <c r="F43" s="6">
        <v>0.44490000000000002</v>
      </c>
      <c r="G43" s="50">
        <v>8.6069999999999994E-2</v>
      </c>
      <c r="H43" s="40">
        <v>37</v>
      </c>
      <c r="I43" s="41">
        <f t="shared" si="1"/>
        <v>69.183999999999997</v>
      </c>
      <c r="K43" s="6">
        <f t="shared" si="2"/>
        <v>2018.4166666666667</v>
      </c>
      <c r="L43" s="41">
        <f t="shared" si="0"/>
        <v>69.097929999999991</v>
      </c>
      <c r="M43" s="41">
        <f t="shared" si="3"/>
        <v>69.078708943702622</v>
      </c>
      <c r="N43" s="50">
        <f t="shared" si="4"/>
        <v>1.9221056297368477E-2</v>
      </c>
      <c r="R43" s="52" t="s">
        <v>49</v>
      </c>
      <c r="AL43" t="s">
        <v>47</v>
      </c>
      <c r="AM43">
        <v>-339.48488869678403</v>
      </c>
    </row>
    <row r="44" spans="1:39" x14ac:dyDescent="0.25">
      <c r="A44" s="38">
        <v>2018</v>
      </c>
      <c r="B44" s="38">
        <v>6</v>
      </c>
      <c r="C44" s="38">
        <v>1</v>
      </c>
      <c r="D44" s="39">
        <v>58270</v>
      </c>
      <c r="E44" s="6">
        <v>0.1176</v>
      </c>
      <c r="F44" s="6">
        <v>0.44479999999999997</v>
      </c>
      <c r="G44" s="50">
        <v>8.6209999999999995E-2</v>
      </c>
      <c r="H44" s="40">
        <v>37</v>
      </c>
      <c r="I44" s="41">
        <f t="shared" si="1"/>
        <v>69.183999999999997</v>
      </c>
      <c r="K44" s="6">
        <f t="shared" si="2"/>
        <v>2018.4166666666667</v>
      </c>
      <c r="L44" s="41">
        <f t="shared" si="0"/>
        <v>69.097790000000003</v>
      </c>
      <c r="M44" s="41">
        <f t="shared" si="3"/>
        <v>69.079012117028469</v>
      </c>
      <c r="N44" s="50">
        <f t="shared" si="4"/>
        <v>1.8777882971534154E-2</v>
      </c>
      <c r="R44" s="52">
        <v>1.6112836708380099E-6</v>
      </c>
      <c r="S44" t="s">
        <v>47</v>
      </c>
      <c r="AL44" t="s">
        <v>48</v>
      </c>
      <c r="AM44">
        <v>684622.19708024198</v>
      </c>
    </row>
    <row r="45" spans="1:39" x14ac:dyDescent="0.25">
      <c r="A45" s="38">
        <v>2018</v>
      </c>
      <c r="B45" s="38">
        <v>6</v>
      </c>
      <c r="C45" s="38">
        <v>2</v>
      </c>
      <c r="D45" s="39">
        <v>58271</v>
      </c>
      <c r="E45" s="6">
        <v>0.1192</v>
      </c>
      <c r="F45" s="6">
        <v>0.4446</v>
      </c>
      <c r="G45" s="50">
        <v>8.6389999999999995E-2</v>
      </c>
      <c r="H45" s="40">
        <v>37</v>
      </c>
      <c r="I45" s="41">
        <f t="shared" si="1"/>
        <v>69.183999999999997</v>
      </c>
      <c r="K45" s="6">
        <f t="shared" si="2"/>
        <v>2018.4194444444445</v>
      </c>
      <c r="L45" s="41">
        <f t="shared" si="0"/>
        <v>69.097610000000003</v>
      </c>
      <c r="M45" s="41">
        <f t="shared" si="3"/>
        <v>69.079318512921418</v>
      </c>
      <c r="N45" s="50">
        <f t="shared" si="4"/>
        <v>1.8291487078585078E-2</v>
      </c>
      <c r="R45" s="52">
        <v>-0.18747421438960199</v>
      </c>
      <c r="S45" t="s">
        <v>48</v>
      </c>
      <c r="AL45" t="s">
        <v>9</v>
      </c>
      <c r="AM45">
        <v>-460214035.41691798</v>
      </c>
    </row>
    <row r="46" spans="1:39" x14ac:dyDescent="0.25">
      <c r="A46" s="38">
        <v>2018</v>
      </c>
      <c r="B46" s="38">
        <v>6</v>
      </c>
      <c r="C46" s="38">
        <v>3</v>
      </c>
      <c r="D46" s="39">
        <v>58272</v>
      </c>
      <c r="E46" s="6">
        <v>0.12089999999999999</v>
      </c>
      <c r="F46" s="6">
        <v>0.44450000000000001</v>
      </c>
      <c r="G46" s="50">
        <v>8.6559999999999998E-2</v>
      </c>
      <c r="H46" s="40">
        <v>37</v>
      </c>
      <c r="I46" s="41">
        <f t="shared" si="1"/>
        <v>69.183999999999997</v>
      </c>
      <c r="K46" s="6">
        <f t="shared" si="2"/>
        <v>2018.4222222222222</v>
      </c>
      <c r="L46" s="41">
        <f t="shared" si="0"/>
        <v>69.097439999999992</v>
      </c>
      <c r="M46" s="41">
        <f t="shared" si="3"/>
        <v>69.079628131381469</v>
      </c>
      <c r="N46" s="50">
        <f t="shared" si="4"/>
        <v>1.7811868618522908E-2</v>
      </c>
      <c r="R46" s="52">
        <v>5522.26034874982</v>
      </c>
      <c r="S46" t="s">
        <v>9</v>
      </c>
    </row>
    <row r="47" spans="1:39" x14ac:dyDescent="0.25">
      <c r="A47" s="38">
        <v>2018</v>
      </c>
      <c r="B47" s="38">
        <v>6</v>
      </c>
      <c r="C47" s="38">
        <v>4</v>
      </c>
      <c r="D47" s="39">
        <v>58273</v>
      </c>
      <c r="E47" s="6">
        <v>0.1226</v>
      </c>
      <c r="F47" s="6">
        <v>0.44429999999999997</v>
      </c>
      <c r="G47" s="50">
        <v>8.6660000000000001E-2</v>
      </c>
      <c r="H47" s="40">
        <v>37</v>
      </c>
      <c r="I47" s="41">
        <f t="shared" si="1"/>
        <v>69.183999999999997</v>
      </c>
      <c r="K47" s="6">
        <f t="shared" si="2"/>
        <v>2018.425</v>
      </c>
      <c r="L47" s="41">
        <f t="shared" si="0"/>
        <v>69.097340000000003</v>
      </c>
      <c r="M47" s="41">
        <f t="shared" si="3"/>
        <v>69.07994097241135</v>
      </c>
      <c r="N47" s="50">
        <f t="shared" si="4"/>
        <v>1.7399027588652416E-2</v>
      </c>
    </row>
    <row r="48" spans="1:39" x14ac:dyDescent="0.25">
      <c r="A48" s="38">
        <v>2018</v>
      </c>
      <c r="B48" s="38">
        <v>6</v>
      </c>
      <c r="C48" s="38">
        <v>5</v>
      </c>
      <c r="D48" s="39">
        <v>58274</v>
      </c>
      <c r="E48" s="6">
        <v>0.1242</v>
      </c>
      <c r="F48" s="6">
        <v>0.44409999999999999</v>
      </c>
      <c r="G48" s="50">
        <v>8.6669999999999997E-2</v>
      </c>
      <c r="H48" s="40">
        <v>37</v>
      </c>
      <c r="I48" s="41">
        <f t="shared" si="1"/>
        <v>69.183999999999997</v>
      </c>
      <c r="K48" s="6">
        <f t="shared" si="2"/>
        <v>2018.4277777777777</v>
      </c>
      <c r="L48" s="41">
        <f t="shared" si="0"/>
        <v>69.097329999999999</v>
      </c>
      <c r="M48" s="41">
        <f t="shared" si="3"/>
        <v>69.080257036006515</v>
      </c>
      <c r="N48" s="50">
        <f t="shared" si="4"/>
        <v>1.7072963993484791E-2</v>
      </c>
    </row>
    <row r="49" spans="1:14" x14ac:dyDescent="0.25">
      <c r="A49" s="38">
        <v>2018</v>
      </c>
      <c r="B49" s="38">
        <v>6</v>
      </c>
      <c r="C49" s="38">
        <v>6</v>
      </c>
      <c r="D49" s="39">
        <v>58275</v>
      </c>
      <c r="E49" s="6">
        <v>0.12590000000000001</v>
      </c>
      <c r="F49" s="6">
        <v>0.44390000000000002</v>
      </c>
      <c r="G49" s="50">
        <v>8.6540000000000006E-2</v>
      </c>
      <c r="H49" s="40">
        <v>37</v>
      </c>
      <c r="I49" s="41">
        <f t="shared" si="1"/>
        <v>69.183999999999997</v>
      </c>
      <c r="K49" s="6">
        <f t="shared" si="2"/>
        <v>2018.4305555555557</v>
      </c>
      <c r="L49" s="41">
        <f t="shared" si="0"/>
        <v>69.097459999999998</v>
      </c>
      <c r="M49" s="41">
        <f t="shared" si="3"/>
        <v>69.080576322168781</v>
      </c>
      <c r="N49" s="50">
        <f t="shared" si="4"/>
        <v>1.6883677831216914E-2</v>
      </c>
    </row>
    <row r="50" spans="1:14" x14ac:dyDescent="0.25">
      <c r="A50" s="38">
        <v>2018</v>
      </c>
      <c r="B50" s="38">
        <v>6</v>
      </c>
      <c r="C50" s="38">
        <v>7</v>
      </c>
      <c r="D50" s="39">
        <v>58276</v>
      </c>
      <c r="E50" s="6">
        <v>0.1275</v>
      </c>
      <c r="F50" s="6">
        <v>0.44369999999999998</v>
      </c>
      <c r="G50" s="50">
        <v>8.6269999999999999E-2</v>
      </c>
      <c r="H50" s="40">
        <v>37</v>
      </c>
      <c r="I50" s="41">
        <f t="shared" si="1"/>
        <v>69.183999999999997</v>
      </c>
      <c r="K50" s="6">
        <f t="shared" si="2"/>
        <v>2018.4333333333334</v>
      </c>
      <c r="L50" s="41">
        <f t="shared" si="0"/>
        <v>69.097729999999999</v>
      </c>
      <c r="M50" s="41">
        <f t="shared" si="3"/>
        <v>69.080898830899059</v>
      </c>
      <c r="N50" s="50">
        <f t="shared" si="4"/>
        <v>1.6831169100939292E-2</v>
      </c>
    </row>
    <row r="51" spans="1:14" x14ac:dyDescent="0.25">
      <c r="A51" s="38">
        <v>2018</v>
      </c>
      <c r="B51" s="38">
        <v>6</v>
      </c>
      <c r="C51" s="38">
        <v>8</v>
      </c>
      <c r="D51" s="39">
        <v>58277</v>
      </c>
      <c r="E51" s="6">
        <v>0.12909999999999999</v>
      </c>
      <c r="F51" s="6">
        <v>0.44340000000000002</v>
      </c>
      <c r="G51" s="50">
        <v>8.5870000000000002E-2</v>
      </c>
      <c r="H51" s="40">
        <v>37</v>
      </c>
      <c r="I51" s="41">
        <f t="shared" si="1"/>
        <v>69.183999999999997</v>
      </c>
      <c r="K51" s="6">
        <f t="shared" si="2"/>
        <v>2018.4361111111111</v>
      </c>
      <c r="L51" s="41">
        <f t="shared" si="0"/>
        <v>69.098129999999998</v>
      </c>
      <c r="M51" s="41">
        <f t="shared" si="3"/>
        <v>69.08122456219553</v>
      </c>
      <c r="N51" s="50">
        <f t="shared" si="4"/>
        <v>1.6905437804467738E-2</v>
      </c>
    </row>
    <row r="52" spans="1:14" x14ac:dyDescent="0.25">
      <c r="A52" s="38">
        <v>2018</v>
      </c>
      <c r="B52" s="38">
        <v>6</v>
      </c>
      <c r="C52" s="38">
        <v>9</v>
      </c>
      <c r="D52" s="39">
        <v>58278</v>
      </c>
      <c r="E52" s="6">
        <v>0.1308</v>
      </c>
      <c r="F52" s="6">
        <v>0.44309999999999999</v>
      </c>
      <c r="G52" s="50">
        <v>8.5360000000000005E-2</v>
      </c>
      <c r="H52" s="40">
        <v>37</v>
      </c>
      <c r="I52" s="41">
        <f t="shared" si="1"/>
        <v>69.183999999999997</v>
      </c>
      <c r="K52" s="6">
        <f t="shared" si="2"/>
        <v>2018.4388888888889</v>
      </c>
      <c r="L52" s="41">
        <f t="shared" si="0"/>
        <v>69.098640000000003</v>
      </c>
      <c r="M52" s="41">
        <f t="shared" si="3"/>
        <v>69.081553516061831</v>
      </c>
      <c r="N52" s="50">
        <f t="shared" si="4"/>
        <v>1.7086483938172137E-2</v>
      </c>
    </row>
    <row r="53" spans="1:14" x14ac:dyDescent="0.25">
      <c r="A53" s="38">
        <v>2018</v>
      </c>
      <c r="B53" s="38">
        <v>6</v>
      </c>
      <c r="C53" s="38">
        <v>10</v>
      </c>
      <c r="D53" s="39">
        <v>58279</v>
      </c>
      <c r="E53" s="6">
        <v>0.13239999999999999</v>
      </c>
      <c r="F53" s="6">
        <v>0.44280000000000003</v>
      </c>
      <c r="G53" s="50">
        <v>8.4790000000000004E-2</v>
      </c>
      <c r="H53" s="40">
        <v>37</v>
      </c>
      <c r="I53" s="41">
        <f t="shared" si="1"/>
        <v>69.183999999999997</v>
      </c>
      <c r="K53" s="6">
        <f t="shared" si="2"/>
        <v>2018.4416666666666</v>
      </c>
      <c r="L53" s="41">
        <f t="shared" si="0"/>
        <v>69.099209999999999</v>
      </c>
      <c r="M53" s="41">
        <f t="shared" si="3"/>
        <v>69.081885692494325</v>
      </c>
      <c r="N53" s="50">
        <f t="shared" si="4"/>
        <v>1.7324307505674597E-2</v>
      </c>
    </row>
    <row r="54" spans="1:14" x14ac:dyDescent="0.25">
      <c r="A54" s="38">
        <v>2018</v>
      </c>
      <c r="B54" s="38">
        <v>6</v>
      </c>
      <c r="C54" s="38">
        <v>11</v>
      </c>
      <c r="D54" s="39">
        <v>58280</v>
      </c>
      <c r="E54" s="6">
        <v>0.13400000000000001</v>
      </c>
      <c r="F54" s="6">
        <v>0.44240000000000002</v>
      </c>
      <c r="G54" s="50">
        <v>8.4239999999999995E-2</v>
      </c>
      <c r="H54" s="40">
        <v>37</v>
      </c>
      <c r="I54" s="41">
        <f t="shared" si="1"/>
        <v>69.183999999999997</v>
      </c>
      <c r="K54" s="6">
        <f t="shared" si="2"/>
        <v>2018.4444444444443</v>
      </c>
      <c r="L54" s="41">
        <f t="shared" si="0"/>
        <v>69.099760000000003</v>
      </c>
      <c r="M54" s="41">
        <f t="shared" si="3"/>
        <v>69.082221091493011</v>
      </c>
      <c r="N54" s="50">
        <f t="shared" si="4"/>
        <v>1.7538908506992357E-2</v>
      </c>
    </row>
    <row r="55" spans="1:14" x14ac:dyDescent="0.25">
      <c r="A55" s="38">
        <v>2018</v>
      </c>
      <c r="B55" s="38">
        <v>6</v>
      </c>
      <c r="C55" s="38">
        <v>12</v>
      </c>
      <c r="D55" s="39">
        <v>58281</v>
      </c>
      <c r="E55" s="6">
        <v>0.1356</v>
      </c>
      <c r="F55" s="6">
        <v>0.44209999999999999</v>
      </c>
      <c r="G55" s="50">
        <v>8.3769999999999997E-2</v>
      </c>
      <c r="H55" s="40">
        <v>37</v>
      </c>
      <c r="I55" s="41">
        <f t="shared" si="1"/>
        <v>69.183999999999997</v>
      </c>
      <c r="K55" s="6">
        <f t="shared" si="2"/>
        <v>2018.4472222222223</v>
      </c>
      <c r="L55" s="41">
        <f t="shared" si="0"/>
        <v>69.100229999999996</v>
      </c>
      <c r="M55" s="41">
        <f t="shared" si="3"/>
        <v>69.082559713059709</v>
      </c>
      <c r="N55" s="50">
        <f t="shared" si="4"/>
        <v>1.7670286940287383E-2</v>
      </c>
    </row>
    <row r="56" spans="1:14" x14ac:dyDescent="0.25">
      <c r="A56" s="38">
        <v>2018</v>
      </c>
      <c r="B56" s="38">
        <v>6</v>
      </c>
      <c r="C56" s="38">
        <v>13</v>
      </c>
      <c r="D56" s="39">
        <v>58282</v>
      </c>
      <c r="E56" s="6">
        <v>0.13719999999999999</v>
      </c>
      <c r="F56" s="6">
        <v>0.44169999999999998</v>
      </c>
      <c r="G56" s="50">
        <v>8.3430000000000004E-2</v>
      </c>
      <c r="H56" s="40">
        <v>37</v>
      </c>
      <c r="I56" s="41">
        <f t="shared" si="1"/>
        <v>69.183999999999997</v>
      </c>
      <c r="K56" s="6">
        <f t="shared" si="2"/>
        <v>2018.45</v>
      </c>
      <c r="L56" s="41">
        <f t="shared" si="0"/>
        <v>69.100569999999991</v>
      </c>
      <c r="M56" s="41">
        <f t="shared" si="3"/>
        <v>69.082901557195328</v>
      </c>
      <c r="N56" s="50">
        <f t="shared" si="4"/>
        <v>1.7668442804662732E-2</v>
      </c>
    </row>
    <row r="57" spans="1:14" x14ac:dyDescent="0.25">
      <c r="A57" s="38">
        <v>2018</v>
      </c>
      <c r="B57" s="38">
        <v>6</v>
      </c>
      <c r="C57" s="38">
        <v>14</v>
      </c>
      <c r="D57" s="39">
        <v>58283</v>
      </c>
      <c r="E57" s="6">
        <v>0.13880000000000001</v>
      </c>
      <c r="F57" s="6">
        <v>0.44119999999999998</v>
      </c>
      <c r="G57" s="50">
        <v>8.3239999999999995E-2</v>
      </c>
      <c r="H57" s="40">
        <v>37</v>
      </c>
      <c r="I57" s="41">
        <f t="shared" si="1"/>
        <v>69.183999999999997</v>
      </c>
      <c r="K57" s="6">
        <f t="shared" si="2"/>
        <v>2018.4527777777778</v>
      </c>
      <c r="L57" s="41">
        <f t="shared" si="0"/>
        <v>69.100759999999994</v>
      </c>
      <c r="M57" s="41">
        <f t="shared" si="3"/>
        <v>69.083246623897139</v>
      </c>
      <c r="N57" s="50">
        <f t="shared" si="4"/>
        <v>1.751337610285475E-2</v>
      </c>
    </row>
    <row r="58" spans="1:14" x14ac:dyDescent="0.25">
      <c r="A58" s="38">
        <v>2018</v>
      </c>
      <c r="B58" s="38">
        <v>6</v>
      </c>
      <c r="C58" s="38">
        <v>15</v>
      </c>
      <c r="D58" s="39">
        <v>58284</v>
      </c>
      <c r="E58" s="6">
        <v>0.1404</v>
      </c>
      <c r="F58" s="6">
        <v>0.44080000000000003</v>
      </c>
      <c r="G58" s="50">
        <v>8.3150000000000002E-2</v>
      </c>
      <c r="H58" s="40">
        <v>37</v>
      </c>
      <c r="I58" s="41">
        <f t="shared" si="1"/>
        <v>69.183999999999997</v>
      </c>
      <c r="K58" s="6">
        <f t="shared" si="2"/>
        <v>2018.4555555555555</v>
      </c>
      <c r="L58" s="41">
        <f t="shared" si="0"/>
        <v>69.100849999999994</v>
      </c>
      <c r="M58" s="41">
        <f t="shared" si="3"/>
        <v>69.083594913165143</v>
      </c>
      <c r="N58" s="50">
        <f t="shared" si="4"/>
        <v>1.7255086834850886E-2</v>
      </c>
    </row>
    <row r="59" spans="1:14" x14ac:dyDescent="0.25">
      <c r="A59" s="38">
        <v>2018</v>
      </c>
      <c r="B59" s="38">
        <v>6</v>
      </c>
      <c r="C59" s="38">
        <v>16</v>
      </c>
      <c r="D59" s="39">
        <v>58285</v>
      </c>
      <c r="E59" s="6">
        <v>0.14199999999999999</v>
      </c>
      <c r="F59" s="6">
        <v>0.44030000000000002</v>
      </c>
      <c r="G59" s="50">
        <v>8.3099999999999993E-2</v>
      </c>
      <c r="H59" s="40">
        <v>37</v>
      </c>
      <c r="I59" s="41">
        <f t="shared" si="1"/>
        <v>69.183999999999997</v>
      </c>
      <c r="K59" s="6">
        <f t="shared" si="2"/>
        <v>2018.4583333333333</v>
      </c>
      <c r="L59" s="41">
        <f t="shared" si="0"/>
        <v>69.100899999999996</v>
      </c>
      <c r="M59" s="41">
        <f t="shared" si="3"/>
        <v>69.083946425001159</v>
      </c>
      <c r="N59" s="50">
        <f t="shared" si="4"/>
        <v>1.6953574998836984E-2</v>
      </c>
    </row>
    <row r="60" spans="1:14" x14ac:dyDescent="0.25">
      <c r="A60" s="38">
        <v>2018</v>
      </c>
      <c r="B60" s="38">
        <v>6</v>
      </c>
      <c r="C60" s="38">
        <v>17</v>
      </c>
      <c r="D60" s="39">
        <v>58286</v>
      </c>
      <c r="E60" s="6">
        <v>0.14360000000000001</v>
      </c>
      <c r="F60" s="6">
        <v>0.43980000000000002</v>
      </c>
      <c r="G60" s="50">
        <v>8.301E-2</v>
      </c>
      <c r="H60" s="40">
        <v>37</v>
      </c>
      <c r="I60" s="41">
        <f t="shared" si="1"/>
        <v>69.183999999999997</v>
      </c>
      <c r="K60" s="6">
        <f t="shared" si="2"/>
        <v>2018.4611111111112</v>
      </c>
      <c r="L60" s="41">
        <f t="shared" si="0"/>
        <v>69.100989999999996</v>
      </c>
      <c r="M60" s="41">
        <f t="shared" si="3"/>
        <v>69.084301159406095</v>
      </c>
      <c r="N60" s="50">
        <f t="shared" si="4"/>
        <v>1.6688840593900522E-2</v>
      </c>
    </row>
    <row r="61" spans="1:14" x14ac:dyDescent="0.25">
      <c r="A61" s="38">
        <v>2018</v>
      </c>
      <c r="B61" s="38">
        <v>6</v>
      </c>
      <c r="C61" s="38">
        <v>18</v>
      </c>
      <c r="D61" s="39">
        <v>58287</v>
      </c>
      <c r="E61" s="6">
        <v>0.1452</v>
      </c>
      <c r="F61" s="6">
        <v>0.43930000000000002</v>
      </c>
      <c r="G61" s="50">
        <v>8.2830000000000001E-2</v>
      </c>
      <c r="H61" s="40">
        <v>37</v>
      </c>
      <c r="I61" s="41">
        <f t="shared" si="1"/>
        <v>69.183999999999997</v>
      </c>
      <c r="K61" s="6">
        <f t="shared" si="2"/>
        <v>2018.463888888889</v>
      </c>
      <c r="L61" s="41">
        <f t="shared" si="0"/>
        <v>69.101169999999996</v>
      </c>
      <c r="M61" s="41">
        <f t="shared" si="3"/>
        <v>69.084659116377225</v>
      </c>
      <c r="N61" s="50">
        <f t="shared" si="4"/>
        <v>1.6510883622771644E-2</v>
      </c>
    </row>
    <row r="62" spans="1:14" x14ac:dyDescent="0.25">
      <c r="A62" s="38">
        <v>2018</v>
      </c>
      <c r="B62" s="38">
        <v>6</v>
      </c>
      <c r="C62" s="38">
        <v>19</v>
      </c>
      <c r="D62" s="39">
        <v>58288</v>
      </c>
      <c r="E62" s="6">
        <v>0.1467</v>
      </c>
      <c r="F62" s="6">
        <v>0.43869999999999998</v>
      </c>
      <c r="G62" s="50">
        <v>8.2559999999999995E-2</v>
      </c>
      <c r="H62" s="40">
        <v>37</v>
      </c>
      <c r="I62" s="41">
        <f t="shared" si="1"/>
        <v>69.183999999999997</v>
      </c>
      <c r="K62" s="6">
        <f t="shared" si="2"/>
        <v>2018.4666666666667</v>
      </c>
      <c r="L62" s="41">
        <f t="shared" si="0"/>
        <v>69.101439999999997</v>
      </c>
      <c r="M62" s="41">
        <f t="shared" si="3"/>
        <v>69.085020295914546</v>
      </c>
      <c r="N62" s="50">
        <f t="shared" si="4"/>
        <v>1.6419704085450348E-2</v>
      </c>
    </row>
    <row r="63" spans="1:14" x14ac:dyDescent="0.25">
      <c r="A63" s="38">
        <v>2018</v>
      </c>
      <c r="B63" s="38">
        <v>6</v>
      </c>
      <c r="C63" s="38">
        <v>20</v>
      </c>
      <c r="D63" s="39">
        <v>58289</v>
      </c>
      <c r="E63" s="6">
        <v>0.14829999999999999</v>
      </c>
      <c r="F63" s="6">
        <v>0.43809999999999999</v>
      </c>
      <c r="G63" s="50">
        <v>8.2229999999999998E-2</v>
      </c>
      <c r="H63" s="40">
        <v>37</v>
      </c>
      <c r="I63" s="41">
        <f t="shared" si="1"/>
        <v>69.183999999999997</v>
      </c>
      <c r="K63" s="6">
        <f t="shared" si="2"/>
        <v>2018.4694444444444</v>
      </c>
      <c r="L63" s="41">
        <f t="shared" si="0"/>
        <v>69.101770000000002</v>
      </c>
      <c r="M63" s="41">
        <f t="shared" si="3"/>
        <v>69.08538469801988</v>
      </c>
      <c r="N63" s="50">
        <f t="shared" si="4"/>
        <v>1.6385301980122335E-2</v>
      </c>
    </row>
    <row r="64" spans="1:14" x14ac:dyDescent="0.25">
      <c r="A64" s="38">
        <v>2018</v>
      </c>
      <c r="B64" s="38">
        <v>6</v>
      </c>
      <c r="C64" s="38">
        <v>21</v>
      </c>
      <c r="D64" s="39">
        <v>58290</v>
      </c>
      <c r="E64" s="6">
        <v>0.14979999999999999</v>
      </c>
      <c r="F64" s="6">
        <v>0.4375</v>
      </c>
      <c r="G64" s="50">
        <v>8.1900000000000001E-2</v>
      </c>
      <c r="H64" s="40">
        <v>37</v>
      </c>
      <c r="I64" s="41">
        <f t="shared" si="1"/>
        <v>69.183999999999997</v>
      </c>
      <c r="K64" s="6">
        <f t="shared" si="2"/>
        <v>2018.4722222222222</v>
      </c>
      <c r="L64" s="41">
        <f t="shared" si="0"/>
        <v>69.102099999999993</v>
      </c>
      <c r="M64" s="41">
        <f t="shared" si="3"/>
        <v>69.085752322692315</v>
      </c>
      <c r="N64" s="50">
        <f t="shared" si="4"/>
        <v>1.6347677307678055E-2</v>
      </c>
    </row>
    <row r="65" spans="1:14" x14ac:dyDescent="0.25">
      <c r="A65" s="38">
        <v>2018</v>
      </c>
      <c r="B65" s="38">
        <v>6</v>
      </c>
      <c r="C65" s="38">
        <v>22</v>
      </c>
      <c r="D65" s="39">
        <v>58291</v>
      </c>
      <c r="E65" s="6">
        <v>0.15129999999999999</v>
      </c>
      <c r="F65" s="6">
        <v>0.43690000000000001</v>
      </c>
      <c r="G65" s="50">
        <v>8.1619999999999998E-2</v>
      </c>
      <c r="H65" s="40">
        <v>37</v>
      </c>
      <c r="I65" s="41">
        <f t="shared" si="1"/>
        <v>69.183999999999997</v>
      </c>
      <c r="K65" s="6">
        <f t="shared" si="2"/>
        <v>2018.4749999999999</v>
      </c>
      <c r="L65" s="41">
        <f t="shared" si="0"/>
        <v>69.102379999999997</v>
      </c>
      <c r="M65" s="41">
        <f t="shared" si="3"/>
        <v>69.086123169934581</v>
      </c>
      <c r="N65" s="50">
        <f t="shared" si="4"/>
        <v>1.6256830065415784E-2</v>
      </c>
    </row>
    <row r="66" spans="1:14" x14ac:dyDescent="0.25">
      <c r="A66" s="38">
        <v>2018</v>
      </c>
      <c r="B66" s="38">
        <v>6</v>
      </c>
      <c r="C66" s="38">
        <v>23</v>
      </c>
      <c r="D66" s="39">
        <v>58292</v>
      </c>
      <c r="E66" s="6">
        <v>0.15279999999999999</v>
      </c>
      <c r="F66" s="6">
        <v>0.43630000000000002</v>
      </c>
      <c r="G66" s="50">
        <v>8.1439999999999999E-2</v>
      </c>
      <c r="H66" s="40">
        <v>37</v>
      </c>
      <c r="I66" s="41">
        <f t="shared" si="1"/>
        <v>69.183999999999997</v>
      </c>
      <c r="K66" s="6">
        <f t="shared" si="2"/>
        <v>2018.4777777777779</v>
      </c>
      <c r="L66" s="41">
        <f t="shared" ref="L66:L129" si="5">I66-G66</f>
        <v>69.102559999999997</v>
      </c>
      <c r="M66" s="41">
        <f t="shared" si="3"/>
        <v>69.08649723974122</v>
      </c>
      <c r="N66" s="50">
        <f t="shared" si="4"/>
        <v>1.6062760258776621E-2</v>
      </c>
    </row>
    <row r="67" spans="1:14" x14ac:dyDescent="0.25">
      <c r="A67" s="38">
        <v>2018</v>
      </c>
      <c r="B67" s="38">
        <v>6</v>
      </c>
      <c r="C67" s="38">
        <v>24</v>
      </c>
      <c r="D67" s="39">
        <v>58293</v>
      </c>
      <c r="E67" s="6">
        <v>0.15429999999999999</v>
      </c>
      <c r="F67" s="6">
        <v>0.43559999999999999</v>
      </c>
      <c r="G67" s="50">
        <v>8.1390000000000004E-2</v>
      </c>
      <c r="H67" s="40">
        <v>37</v>
      </c>
      <c r="I67" s="41">
        <f t="shared" ref="I67:I130" si="6">H67+32.184</f>
        <v>69.183999999999997</v>
      </c>
      <c r="K67" s="6">
        <f t="shared" ref="K67:K130" si="7">A67+((B67-1) + (C67-1)/30)/12</f>
        <v>2018.4805555555556</v>
      </c>
      <c r="L67" s="41">
        <f t="shared" si="5"/>
        <v>69.102609999999999</v>
      </c>
      <c r="M67" s="41">
        <f t="shared" ref="M67:M130" si="8" xml:space="preserve"> $R$44*POWER(D67,2) + $R$45*D67 +$R$46</f>
        <v>69.086874532115871</v>
      </c>
      <c r="N67" s="50">
        <f t="shared" ref="N67:N130" si="9">L67-M67</f>
        <v>1.5735467884127274E-2</v>
      </c>
    </row>
    <row r="68" spans="1:14" x14ac:dyDescent="0.25">
      <c r="A68" s="38">
        <v>2018</v>
      </c>
      <c r="B68" s="38">
        <v>6</v>
      </c>
      <c r="C68" s="38">
        <v>25</v>
      </c>
      <c r="D68" s="39">
        <v>58294</v>
      </c>
      <c r="E68" s="6">
        <v>0.15579999999999999</v>
      </c>
      <c r="F68" s="6">
        <v>0.43490000000000001</v>
      </c>
      <c r="G68" s="50">
        <v>8.1479999999999997E-2</v>
      </c>
      <c r="H68" s="40">
        <v>37</v>
      </c>
      <c r="I68" s="41">
        <f t="shared" si="6"/>
        <v>69.183999999999997</v>
      </c>
      <c r="K68" s="6">
        <f t="shared" si="7"/>
        <v>2018.4833333333333</v>
      </c>
      <c r="L68" s="41">
        <f t="shared" si="5"/>
        <v>69.102519999999998</v>
      </c>
      <c r="M68" s="41">
        <f t="shared" si="8"/>
        <v>69.087255047058534</v>
      </c>
      <c r="N68" s="50">
        <f t="shared" si="9"/>
        <v>1.5264952941464571E-2</v>
      </c>
    </row>
    <row r="69" spans="1:14" x14ac:dyDescent="0.25">
      <c r="A69" s="38">
        <v>2018</v>
      </c>
      <c r="B69" s="38">
        <v>6</v>
      </c>
      <c r="C69" s="38">
        <v>26</v>
      </c>
      <c r="D69" s="39">
        <v>58295</v>
      </c>
      <c r="E69" s="6">
        <v>0.1573</v>
      </c>
      <c r="F69" s="6">
        <v>0.43419999999999997</v>
      </c>
      <c r="G69" s="50">
        <v>8.1720000000000001E-2</v>
      </c>
      <c r="H69" s="40">
        <v>37</v>
      </c>
      <c r="I69" s="41">
        <f t="shared" si="6"/>
        <v>69.183999999999997</v>
      </c>
      <c r="K69" s="6">
        <f t="shared" si="7"/>
        <v>2018.4861111111111</v>
      </c>
      <c r="L69" s="41">
        <f t="shared" si="5"/>
        <v>69.102279999999993</v>
      </c>
      <c r="M69" s="41">
        <f t="shared" si="8"/>
        <v>69.087638784569208</v>
      </c>
      <c r="N69" s="50">
        <f t="shared" si="9"/>
        <v>1.4641215430785337E-2</v>
      </c>
    </row>
    <row r="70" spans="1:14" x14ac:dyDescent="0.25">
      <c r="A70" s="38">
        <v>2018</v>
      </c>
      <c r="B70" s="38">
        <v>6</v>
      </c>
      <c r="C70" s="38">
        <v>27</v>
      </c>
      <c r="D70" s="39">
        <v>58296</v>
      </c>
      <c r="E70" s="6">
        <v>0.1588</v>
      </c>
      <c r="F70" s="6">
        <v>0.43340000000000001</v>
      </c>
      <c r="G70" s="50">
        <v>8.2089999999999996E-2</v>
      </c>
      <c r="H70" s="40">
        <v>37</v>
      </c>
      <c r="I70" s="41">
        <f t="shared" si="6"/>
        <v>69.183999999999997</v>
      </c>
      <c r="K70" s="6">
        <f t="shared" si="7"/>
        <v>2018.4888888888888</v>
      </c>
      <c r="L70" s="41">
        <f t="shared" si="5"/>
        <v>69.101910000000004</v>
      </c>
      <c r="M70" s="41">
        <f t="shared" si="8"/>
        <v>69.088025744646075</v>
      </c>
      <c r="N70" s="50">
        <f t="shared" si="9"/>
        <v>1.388425535392912E-2</v>
      </c>
    </row>
    <row r="71" spans="1:14" x14ac:dyDescent="0.25">
      <c r="A71" s="38">
        <v>2018</v>
      </c>
      <c r="B71" s="38">
        <v>6</v>
      </c>
      <c r="C71" s="38">
        <v>28</v>
      </c>
      <c r="D71" s="39">
        <v>58297</v>
      </c>
      <c r="E71" s="6">
        <v>0.16020000000000001</v>
      </c>
      <c r="F71" s="6">
        <v>0.43269999999999997</v>
      </c>
      <c r="G71" s="50">
        <v>8.2549999999999998E-2</v>
      </c>
      <c r="H71" s="40">
        <v>37</v>
      </c>
      <c r="I71" s="41">
        <f t="shared" si="6"/>
        <v>69.183999999999997</v>
      </c>
      <c r="K71" s="6">
        <f t="shared" si="7"/>
        <v>2018.4916666666666</v>
      </c>
      <c r="L71" s="41">
        <f t="shared" si="5"/>
        <v>69.10145</v>
      </c>
      <c r="M71" s="41">
        <f t="shared" si="8"/>
        <v>69.088415927290043</v>
      </c>
      <c r="N71" s="50">
        <f t="shared" si="9"/>
        <v>1.303407270995649E-2</v>
      </c>
    </row>
    <row r="72" spans="1:14" x14ac:dyDescent="0.25">
      <c r="A72" s="38">
        <v>2018</v>
      </c>
      <c r="B72" s="38">
        <v>6</v>
      </c>
      <c r="C72" s="38">
        <v>29</v>
      </c>
      <c r="D72" s="39">
        <v>58298</v>
      </c>
      <c r="E72" s="6">
        <v>0.16170000000000001</v>
      </c>
      <c r="F72" s="6">
        <v>0.43190000000000001</v>
      </c>
      <c r="G72" s="50">
        <v>8.3070000000000005E-2</v>
      </c>
      <c r="H72" s="40">
        <v>37</v>
      </c>
      <c r="I72" s="41">
        <f t="shared" si="6"/>
        <v>69.183999999999997</v>
      </c>
      <c r="K72" s="6">
        <f t="shared" si="7"/>
        <v>2018.4944444444445</v>
      </c>
      <c r="L72" s="41">
        <f t="shared" si="5"/>
        <v>69.100929999999991</v>
      </c>
      <c r="M72" s="41">
        <f t="shared" si="8"/>
        <v>69.088809332501114</v>
      </c>
      <c r="N72" s="50">
        <f t="shared" si="9"/>
        <v>1.2120667498876969E-2</v>
      </c>
    </row>
    <row r="73" spans="1:14" x14ac:dyDescent="0.25">
      <c r="A73" s="38">
        <v>2018</v>
      </c>
      <c r="B73" s="38">
        <v>6</v>
      </c>
      <c r="C73" s="38">
        <v>30</v>
      </c>
      <c r="D73" s="39">
        <v>58299</v>
      </c>
      <c r="E73" s="6">
        <v>0.16309999999999999</v>
      </c>
      <c r="F73" s="6">
        <v>0.43099999999999999</v>
      </c>
      <c r="G73" s="50">
        <v>8.3589999999999998E-2</v>
      </c>
      <c r="H73" s="40">
        <v>37</v>
      </c>
      <c r="I73" s="41">
        <f t="shared" si="6"/>
        <v>69.183999999999997</v>
      </c>
      <c r="K73" s="6">
        <f t="shared" si="7"/>
        <v>2018.4972222222223</v>
      </c>
      <c r="L73" s="41">
        <f t="shared" si="5"/>
        <v>69.100409999999997</v>
      </c>
      <c r="M73" s="41">
        <f t="shared" si="8"/>
        <v>69.089205960282015</v>
      </c>
      <c r="N73" s="50">
        <f t="shared" si="9"/>
        <v>1.1204039717981118E-2</v>
      </c>
    </row>
    <row r="74" spans="1:14" x14ac:dyDescent="0.25">
      <c r="A74" s="38">
        <v>2018</v>
      </c>
      <c r="B74" s="38">
        <v>7</v>
      </c>
      <c r="C74" s="38">
        <v>1</v>
      </c>
      <c r="D74" s="39">
        <v>58300</v>
      </c>
      <c r="E74" s="6">
        <v>0.16450000000000001</v>
      </c>
      <c r="F74" s="6">
        <v>0.43020000000000003</v>
      </c>
      <c r="G74" s="50">
        <v>8.4070000000000006E-2</v>
      </c>
      <c r="H74" s="40">
        <v>37</v>
      </c>
      <c r="I74" s="41">
        <f t="shared" si="6"/>
        <v>69.183999999999997</v>
      </c>
      <c r="K74" s="6">
        <f t="shared" si="7"/>
        <v>2018.5</v>
      </c>
      <c r="L74" s="41">
        <f t="shared" si="5"/>
        <v>69.099930000000001</v>
      </c>
      <c r="M74" s="41">
        <f t="shared" si="8"/>
        <v>69.0896058106282</v>
      </c>
      <c r="N74" s="50">
        <f t="shared" si="9"/>
        <v>1.0324189371800685E-2</v>
      </c>
    </row>
    <row r="75" spans="1:14" x14ac:dyDescent="0.25">
      <c r="A75" s="38">
        <v>2018</v>
      </c>
      <c r="B75" s="38">
        <v>7</v>
      </c>
      <c r="C75" s="38">
        <v>2</v>
      </c>
      <c r="D75" s="39">
        <v>58301</v>
      </c>
      <c r="E75" s="6">
        <v>0.16589999999999999</v>
      </c>
      <c r="F75" s="6">
        <v>0.4294</v>
      </c>
      <c r="G75" s="50">
        <v>8.4470000000000003E-2</v>
      </c>
      <c r="H75" s="40">
        <v>37</v>
      </c>
      <c r="I75" s="41">
        <f t="shared" si="6"/>
        <v>69.183999999999997</v>
      </c>
      <c r="K75" s="6">
        <f t="shared" si="7"/>
        <v>2018.5027777777777</v>
      </c>
      <c r="L75" s="41">
        <f t="shared" si="5"/>
        <v>69.099530000000001</v>
      </c>
      <c r="M75" s="41">
        <f t="shared" si="8"/>
        <v>69.090008883541486</v>
      </c>
      <c r="N75" s="50">
        <f t="shared" si="9"/>
        <v>9.5211164585151664E-3</v>
      </c>
    </row>
    <row r="76" spans="1:14" x14ac:dyDescent="0.25">
      <c r="A76" s="38">
        <v>2018</v>
      </c>
      <c r="B76" s="38">
        <v>7</v>
      </c>
      <c r="C76" s="38">
        <v>3</v>
      </c>
      <c r="D76" s="39">
        <v>58302</v>
      </c>
      <c r="E76" s="6">
        <v>0.16719999999999999</v>
      </c>
      <c r="F76" s="6">
        <v>0.42849999999999999</v>
      </c>
      <c r="G76" s="50">
        <v>8.4760000000000002E-2</v>
      </c>
      <c r="H76" s="40">
        <v>37</v>
      </c>
      <c r="I76" s="41">
        <f t="shared" si="6"/>
        <v>69.183999999999997</v>
      </c>
      <c r="K76" s="6">
        <f t="shared" si="7"/>
        <v>2018.5055555555555</v>
      </c>
      <c r="L76" s="41">
        <f t="shared" si="5"/>
        <v>69.099239999999995</v>
      </c>
      <c r="M76" s="41">
        <f t="shared" si="8"/>
        <v>69.090415179021875</v>
      </c>
      <c r="N76" s="50">
        <f t="shared" si="9"/>
        <v>8.8248209781198739E-3</v>
      </c>
    </row>
    <row r="77" spans="1:14" x14ac:dyDescent="0.25">
      <c r="A77" s="38">
        <v>2018</v>
      </c>
      <c r="B77" s="38">
        <v>7</v>
      </c>
      <c r="C77" s="38">
        <v>4</v>
      </c>
      <c r="D77" s="39">
        <v>58303</v>
      </c>
      <c r="E77" s="6">
        <v>0.1686</v>
      </c>
      <c r="F77" s="6">
        <v>0.42759999999999998</v>
      </c>
      <c r="G77" s="50">
        <v>8.4930000000000005E-2</v>
      </c>
      <c r="H77" s="40">
        <v>37</v>
      </c>
      <c r="I77" s="41">
        <f t="shared" si="6"/>
        <v>69.183999999999997</v>
      </c>
      <c r="K77" s="6">
        <f t="shared" si="7"/>
        <v>2018.5083333333334</v>
      </c>
      <c r="L77" s="41">
        <f t="shared" si="5"/>
        <v>69.099069999999998</v>
      </c>
      <c r="M77" s="41">
        <f t="shared" si="8"/>
        <v>69.090824697070275</v>
      </c>
      <c r="N77" s="50">
        <f t="shared" si="9"/>
        <v>8.2453029297226976E-3</v>
      </c>
    </row>
    <row r="78" spans="1:14" x14ac:dyDescent="0.25">
      <c r="A78" s="38">
        <v>2018</v>
      </c>
      <c r="B78" s="38">
        <v>7</v>
      </c>
      <c r="C78" s="38">
        <v>5</v>
      </c>
      <c r="D78" s="39">
        <v>58304</v>
      </c>
      <c r="E78" s="6">
        <v>0.1699</v>
      </c>
      <c r="F78" s="6">
        <v>0.42659999999999998</v>
      </c>
      <c r="G78" s="50">
        <v>8.4959999999999994E-2</v>
      </c>
      <c r="H78" s="40">
        <v>37</v>
      </c>
      <c r="I78" s="41">
        <f t="shared" si="6"/>
        <v>69.183999999999997</v>
      </c>
      <c r="K78" s="6">
        <f t="shared" si="7"/>
        <v>2018.5111111111112</v>
      </c>
      <c r="L78" s="41">
        <f t="shared" si="5"/>
        <v>69.099040000000002</v>
      </c>
      <c r="M78" s="41">
        <f t="shared" si="8"/>
        <v>69.091237437687596</v>
      </c>
      <c r="N78" s="50">
        <f t="shared" si="9"/>
        <v>7.8025623124062804E-3</v>
      </c>
    </row>
    <row r="79" spans="1:14" x14ac:dyDescent="0.25">
      <c r="A79" s="38">
        <v>2018</v>
      </c>
      <c r="B79" s="38">
        <v>7</v>
      </c>
      <c r="C79" s="38">
        <v>6</v>
      </c>
      <c r="D79" s="39">
        <v>58305</v>
      </c>
      <c r="E79" s="6">
        <v>0.17130000000000001</v>
      </c>
      <c r="F79" s="6">
        <v>0.42570000000000002</v>
      </c>
      <c r="G79" s="50">
        <v>8.4900000000000003E-2</v>
      </c>
      <c r="H79" s="40">
        <v>37</v>
      </c>
      <c r="I79" s="41">
        <f t="shared" si="6"/>
        <v>69.183999999999997</v>
      </c>
      <c r="K79" s="6">
        <f t="shared" si="7"/>
        <v>2018.5138888888889</v>
      </c>
      <c r="L79" s="41">
        <f t="shared" si="5"/>
        <v>69.099099999999993</v>
      </c>
      <c r="M79" s="41">
        <f t="shared" si="8"/>
        <v>69.0916534008702</v>
      </c>
      <c r="N79" s="50">
        <f t="shared" si="9"/>
        <v>7.4465991297927303E-3</v>
      </c>
    </row>
    <row r="80" spans="1:14" x14ac:dyDescent="0.25">
      <c r="A80" s="38">
        <v>2018</v>
      </c>
      <c r="B80" s="38">
        <v>7</v>
      </c>
      <c r="C80" s="38">
        <v>7</v>
      </c>
      <c r="D80" s="39">
        <v>58306</v>
      </c>
      <c r="E80" s="6">
        <v>0.1726</v>
      </c>
      <c r="F80" s="6">
        <v>0.42470000000000002</v>
      </c>
      <c r="G80" s="50">
        <v>8.4760000000000002E-2</v>
      </c>
      <c r="H80" s="40">
        <v>37</v>
      </c>
      <c r="I80" s="41">
        <f t="shared" si="6"/>
        <v>69.183999999999997</v>
      </c>
      <c r="K80" s="6">
        <f t="shared" si="7"/>
        <v>2018.5166666666667</v>
      </c>
      <c r="L80" s="41">
        <f t="shared" si="5"/>
        <v>69.099239999999995</v>
      </c>
      <c r="M80" s="41">
        <f t="shared" si="8"/>
        <v>69.092072586619906</v>
      </c>
      <c r="N80" s="50">
        <f t="shared" si="9"/>
        <v>7.1674133800883055E-3</v>
      </c>
    </row>
    <row r="81" spans="1:14" x14ac:dyDescent="0.25">
      <c r="A81" s="38">
        <v>2018</v>
      </c>
      <c r="B81" s="38">
        <v>7</v>
      </c>
      <c r="C81" s="38">
        <v>8</v>
      </c>
      <c r="D81" s="39">
        <v>58307</v>
      </c>
      <c r="E81" s="6">
        <v>0.1739</v>
      </c>
      <c r="F81" s="6">
        <v>0.42370000000000002</v>
      </c>
      <c r="G81" s="50">
        <v>8.4589999999999999E-2</v>
      </c>
      <c r="H81" s="40">
        <v>37</v>
      </c>
      <c r="I81" s="41">
        <f t="shared" si="6"/>
        <v>69.183999999999997</v>
      </c>
      <c r="K81" s="6">
        <f t="shared" si="7"/>
        <v>2018.5194444444444</v>
      </c>
      <c r="L81" s="41">
        <f t="shared" si="5"/>
        <v>69.099409999999992</v>
      </c>
      <c r="M81" s="41">
        <f t="shared" si="8"/>
        <v>69.092494994937624</v>
      </c>
      <c r="N81" s="50">
        <f t="shared" si="9"/>
        <v>6.9150050623676407E-3</v>
      </c>
    </row>
    <row r="82" spans="1:14" x14ac:dyDescent="0.25">
      <c r="A82" s="38">
        <v>2018</v>
      </c>
      <c r="B82" s="38">
        <v>7</v>
      </c>
      <c r="C82" s="38">
        <v>9</v>
      </c>
      <c r="D82" s="39">
        <v>58308</v>
      </c>
      <c r="E82" s="6">
        <v>0.17510000000000001</v>
      </c>
      <c r="F82" s="6">
        <v>0.42270000000000002</v>
      </c>
      <c r="G82" s="50">
        <v>8.4449999999999997E-2</v>
      </c>
      <c r="H82" s="40">
        <v>37</v>
      </c>
      <c r="I82" s="41">
        <f t="shared" si="6"/>
        <v>69.183999999999997</v>
      </c>
      <c r="K82" s="6">
        <f t="shared" si="7"/>
        <v>2018.5222222222221</v>
      </c>
      <c r="L82" s="41">
        <f t="shared" si="5"/>
        <v>69.099549999999994</v>
      </c>
      <c r="M82" s="41">
        <f t="shared" si="8"/>
        <v>69.092920625824263</v>
      </c>
      <c r="N82" s="50">
        <f t="shared" si="9"/>
        <v>6.6293741757306179E-3</v>
      </c>
    </row>
    <row r="83" spans="1:14" x14ac:dyDescent="0.25">
      <c r="A83" s="38">
        <v>2018</v>
      </c>
      <c r="B83" s="38">
        <v>7</v>
      </c>
      <c r="C83" s="38">
        <v>10</v>
      </c>
      <c r="D83" s="39">
        <v>58309</v>
      </c>
      <c r="E83" s="6">
        <v>0.1764</v>
      </c>
      <c r="F83" s="6">
        <v>0.42170000000000002</v>
      </c>
      <c r="G83" s="50">
        <v>8.4400000000000003E-2</v>
      </c>
      <c r="H83" s="40">
        <v>37</v>
      </c>
      <c r="I83" s="41">
        <f t="shared" si="6"/>
        <v>69.183999999999997</v>
      </c>
      <c r="K83" s="6">
        <f t="shared" si="7"/>
        <v>2018.5250000000001</v>
      </c>
      <c r="L83" s="41">
        <f t="shared" si="5"/>
        <v>69.099599999999995</v>
      </c>
      <c r="M83" s="41">
        <f t="shared" si="8"/>
        <v>69.093349479276185</v>
      </c>
      <c r="N83" s="50">
        <f t="shared" si="9"/>
        <v>6.2505207238103822E-3</v>
      </c>
    </row>
    <row r="84" spans="1:14" x14ac:dyDescent="0.25">
      <c r="A84" s="38">
        <v>2018</v>
      </c>
      <c r="B84" s="38">
        <v>7</v>
      </c>
      <c r="C84" s="38">
        <v>11</v>
      </c>
      <c r="D84" s="39">
        <v>58310</v>
      </c>
      <c r="E84" s="6">
        <v>0.17760000000000001</v>
      </c>
      <c r="F84" s="6">
        <v>0.42070000000000002</v>
      </c>
      <c r="G84" s="50">
        <v>8.4459999999999993E-2</v>
      </c>
      <c r="H84" s="40">
        <v>37</v>
      </c>
      <c r="I84" s="41">
        <f t="shared" si="6"/>
        <v>69.183999999999997</v>
      </c>
      <c r="K84" s="6">
        <f t="shared" si="7"/>
        <v>2018.5277777777778</v>
      </c>
      <c r="L84" s="41">
        <f t="shared" si="5"/>
        <v>69.09953999999999</v>
      </c>
      <c r="M84" s="41">
        <f t="shared" si="8"/>
        <v>69.093781555295209</v>
      </c>
      <c r="N84" s="50">
        <f t="shared" si="9"/>
        <v>5.7584447047815956E-3</v>
      </c>
    </row>
    <row r="85" spans="1:14" x14ac:dyDescent="0.25">
      <c r="A85" s="38">
        <v>2018</v>
      </c>
      <c r="B85" s="38">
        <v>7</v>
      </c>
      <c r="C85" s="38">
        <v>12</v>
      </c>
      <c r="D85" s="39">
        <v>58311</v>
      </c>
      <c r="E85" s="6">
        <v>0.17879999999999999</v>
      </c>
      <c r="F85" s="6">
        <v>0.41959999999999997</v>
      </c>
      <c r="G85" s="50">
        <v>8.4599999999999995E-2</v>
      </c>
      <c r="H85" s="40">
        <v>37</v>
      </c>
      <c r="I85" s="41">
        <f t="shared" si="6"/>
        <v>69.183999999999997</v>
      </c>
      <c r="K85" s="6">
        <f t="shared" si="7"/>
        <v>2018.5305555555556</v>
      </c>
      <c r="L85" s="41">
        <f t="shared" si="5"/>
        <v>69.099400000000003</v>
      </c>
      <c r="M85" s="41">
        <f t="shared" si="8"/>
        <v>69.094216853882244</v>
      </c>
      <c r="N85" s="50">
        <f t="shared" si="9"/>
        <v>5.183146117758497E-3</v>
      </c>
    </row>
    <row r="86" spans="1:14" x14ac:dyDescent="0.25">
      <c r="A86" s="38">
        <v>2018</v>
      </c>
      <c r="B86" s="38">
        <v>7</v>
      </c>
      <c r="C86" s="38">
        <v>13</v>
      </c>
      <c r="D86" s="39">
        <v>58312</v>
      </c>
      <c r="E86" s="6">
        <v>0.18</v>
      </c>
      <c r="F86" s="6">
        <v>0.41849999999999998</v>
      </c>
      <c r="G86" s="50">
        <v>8.4779999999999994E-2</v>
      </c>
      <c r="H86" s="40">
        <v>37</v>
      </c>
      <c r="I86" s="41">
        <f t="shared" si="6"/>
        <v>69.183999999999997</v>
      </c>
      <c r="K86" s="6">
        <f t="shared" si="7"/>
        <v>2018.5333333333333</v>
      </c>
      <c r="L86" s="41">
        <f t="shared" si="5"/>
        <v>69.099220000000003</v>
      </c>
      <c r="M86" s="41">
        <f t="shared" si="8"/>
        <v>69.094655375038201</v>
      </c>
      <c r="N86" s="50">
        <f t="shared" si="9"/>
        <v>4.5646249618016554E-3</v>
      </c>
    </row>
    <row r="87" spans="1:14" x14ac:dyDescent="0.25">
      <c r="A87" s="38">
        <v>2018</v>
      </c>
      <c r="B87" s="38">
        <v>7</v>
      </c>
      <c r="C87" s="38">
        <v>14</v>
      </c>
      <c r="D87" s="39">
        <v>58313</v>
      </c>
      <c r="E87" s="6">
        <v>0.1812</v>
      </c>
      <c r="F87" s="6">
        <v>0.41739999999999999</v>
      </c>
      <c r="G87" s="50">
        <v>8.4919999999999995E-2</v>
      </c>
      <c r="H87" s="40">
        <v>37</v>
      </c>
      <c r="I87" s="41">
        <f t="shared" si="6"/>
        <v>69.183999999999997</v>
      </c>
      <c r="K87" s="6">
        <f t="shared" si="7"/>
        <v>2018.536111111111</v>
      </c>
      <c r="L87" s="41">
        <f t="shared" si="5"/>
        <v>69.099080000000001</v>
      </c>
      <c r="M87" s="41">
        <f t="shared" si="8"/>
        <v>69.09509711875944</v>
      </c>
      <c r="N87" s="50">
        <f t="shared" si="9"/>
        <v>3.9828812405602321E-3</v>
      </c>
    </row>
    <row r="88" spans="1:14" x14ac:dyDescent="0.25">
      <c r="A88" s="38">
        <v>2018</v>
      </c>
      <c r="B88" s="38">
        <v>7</v>
      </c>
      <c r="C88" s="38">
        <v>15</v>
      </c>
      <c r="D88" s="39">
        <v>58314</v>
      </c>
      <c r="E88" s="6">
        <v>0.18229999999999999</v>
      </c>
      <c r="F88" s="6">
        <v>0.4163</v>
      </c>
      <c r="G88" s="50">
        <v>8.4940000000000002E-2</v>
      </c>
      <c r="H88" s="40">
        <v>37</v>
      </c>
      <c r="I88" s="41">
        <f t="shared" si="6"/>
        <v>69.183999999999997</v>
      </c>
      <c r="K88" s="6">
        <f t="shared" si="7"/>
        <v>2018.5388888888888</v>
      </c>
      <c r="L88" s="41">
        <f t="shared" si="5"/>
        <v>69.099059999999994</v>
      </c>
      <c r="M88" s="41">
        <f t="shared" si="8"/>
        <v>69.095542085048692</v>
      </c>
      <c r="N88" s="50">
        <f t="shared" si="9"/>
        <v>3.5179149513027141E-3</v>
      </c>
    </row>
    <row r="89" spans="1:14" x14ac:dyDescent="0.25">
      <c r="A89" s="38">
        <v>2018</v>
      </c>
      <c r="B89" s="38">
        <v>7</v>
      </c>
      <c r="C89" s="38">
        <v>16</v>
      </c>
      <c r="D89" s="39">
        <v>58315</v>
      </c>
      <c r="E89" s="6">
        <v>0.1835</v>
      </c>
      <c r="F89" s="6">
        <v>0.41520000000000001</v>
      </c>
      <c r="G89" s="50">
        <v>8.4820000000000007E-2</v>
      </c>
      <c r="H89" s="40">
        <v>37</v>
      </c>
      <c r="I89" s="41">
        <f t="shared" si="6"/>
        <v>69.183999999999997</v>
      </c>
      <c r="K89" s="6">
        <f t="shared" si="7"/>
        <v>2018.5416666666667</v>
      </c>
      <c r="L89" s="41">
        <f t="shared" si="5"/>
        <v>69.099180000000004</v>
      </c>
      <c r="M89" s="41">
        <f t="shared" si="8"/>
        <v>69.095990273905045</v>
      </c>
      <c r="N89" s="50">
        <f t="shared" si="9"/>
        <v>3.1897260949591555E-3</v>
      </c>
    </row>
    <row r="90" spans="1:14" x14ac:dyDescent="0.25">
      <c r="A90" s="38">
        <v>2018</v>
      </c>
      <c r="B90" s="38">
        <v>7</v>
      </c>
      <c r="C90" s="38">
        <v>17</v>
      </c>
      <c r="D90" s="39">
        <v>58316</v>
      </c>
      <c r="E90" s="6">
        <v>0.18459999999999999</v>
      </c>
      <c r="F90" s="6">
        <v>0.41399999999999998</v>
      </c>
      <c r="G90" s="50">
        <v>8.4589999999999999E-2</v>
      </c>
      <c r="H90" s="40">
        <v>37</v>
      </c>
      <c r="I90" s="41">
        <f t="shared" si="6"/>
        <v>69.183999999999997</v>
      </c>
      <c r="K90" s="6">
        <f t="shared" si="7"/>
        <v>2018.5444444444445</v>
      </c>
      <c r="L90" s="41">
        <f t="shared" si="5"/>
        <v>69.099409999999992</v>
      </c>
      <c r="M90" s="41">
        <f t="shared" si="8"/>
        <v>69.0964416853285</v>
      </c>
      <c r="N90" s="50">
        <f t="shared" si="9"/>
        <v>2.968314671491612E-3</v>
      </c>
    </row>
    <row r="91" spans="1:14" x14ac:dyDescent="0.25">
      <c r="A91" s="38">
        <v>2018</v>
      </c>
      <c r="B91" s="38">
        <v>7</v>
      </c>
      <c r="C91" s="38">
        <v>18</v>
      </c>
      <c r="D91" s="39">
        <v>58317</v>
      </c>
      <c r="E91" s="6">
        <v>0.1857</v>
      </c>
      <c r="F91" s="6">
        <v>0.4128</v>
      </c>
      <c r="G91" s="50">
        <v>8.43E-2</v>
      </c>
      <c r="H91" s="40">
        <v>37</v>
      </c>
      <c r="I91" s="41">
        <f t="shared" si="6"/>
        <v>69.183999999999997</v>
      </c>
      <c r="K91" s="6">
        <f t="shared" si="7"/>
        <v>2018.5472222222222</v>
      </c>
      <c r="L91" s="41">
        <f t="shared" si="5"/>
        <v>69.099699999999999</v>
      </c>
      <c r="M91" s="41">
        <f t="shared" si="8"/>
        <v>69.096896319320877</v>
      </c>
      <c r="N91" s="50">
        <f t="shared" si="9"/>
        <v>2.803680679122067E-3</v>
      </c>
    </row>
    <row r="92" spans="1:14" x14ac:dyDescent="0.25">
      <c r="A92" s="38">
        <v>2018</v>
      </c>
      <c r="B92" s="38">
        <v>7</v>
      </c>
      <c r="C92" s="38">
        <v>19</v>
      </c>
      <c r="D92" s="39">
        <v>58318</v>
      </c>
      <c r="E92" s="6">
        <v>0.1867</v>
      </c>
      <c r="F92" s="6">
        <v>0.41160000000000002</v>
      </c>
      <c r="G92" s="50">
        <v>8.4029999999999994E-2</v>
      </c>
      <c r="H92" s="40">
        <v>37</v>
      </c>
      <c r="I92" s="41">
        <f t="shared" si="6"/>
        <v>69.183999999999997</v>
      </c>
      <c r="K92" s="6">
        <f t="shared" si="7"/>
        <v>2018.55</v>
      </c>
      <c r="L92" s="41">
        <f t="shared" si="5"/>
        <v>69.099969999999999</v>
      </c>
      <c r="M92" s="41">
        <f t="shared" si="8"/>
        <v>69.097354175878536</v>
      </c>
      <c r="N92" s="50">
        <f t="shared" si="9"/>
        <v>2.6158241214631062E-3</v>
      </c>
    </row>
    <row r="93" spans="1:14" x14ac:dyDescent="0.25">
      <c r="A93" s="38">
        <v>2018</v>
      </c>
      <c r="B93" s="38">
        <v>7</v>
      </c>
      <c r="C93" s="38">
        <v>20</v>
      </c>
      <c r="D93" s="39">
        <v>58319</v>
      </c>
      <c r="E93" s="6">
        <v>0.18779999999999999</v>
      </c>
      <c r="F93" s="6">
        <v>0.41039999999999999</v>
      </c>
      <c r="G93" s="50">
        <v>8.3849999999999994E-2</v>
      </c>
      <c r="H93" s="40">
        <v>37</v>
      </c>
      <c r="I93" s="41">
        <f t="shared" si="6"/>
        <v>69.183999999999997</v>
      </c>
      <c r="K93" s="6">
        <f t="shared" si="7"/>
        <v>2018.5527777777777</v>
      </c>
      <c r="L93" s="41">
        <f t="shared" si="5"/>
        <v>69.100149999999999</v>
      </c>
      <c r="M93" s="41">
        <f t="shared" si="8"/>
        <v>69.097815255004207</v>
      </c>
      <c r="N93" s="50">
        <f t="shared" si="9"/>
        <v>2.3347449957924482E-3</v>
      </c>
    </row>
    <row r="94" spans="1:14" x14ac:dyDescent="0.25">
      <c r="A94" s="38">
        <v>2018</v>
      </c>
      <c r="B94" s="38">
        <v>7</v>
      </c>
      <c r="C94" s="38">
        <v>21</v>
      </c>
      <c r="D94" s="39">
        <v>58320</v>
      </c>
      <c r="E94" s="6">
        <v>0.1888</v>
      </c>
      <c r="F94" s="6">
        <v>0.40920000000000001</v>
      </c>
      <c r="G94" s="50">
        <v>8.3809999999999996E-2</v>
      </c>
      <c r="H94" s="40">
        <v>37</v>
      </c>
      <c r="I94" s="41">
        <f t="shared" si="6"/>
        <v>69.183999999999997</v>
      </c>
      <c r="K94" s="6">
        <f t="shared" si="7"/>
        <v>2018.5555555555557</v>
      </c>
      <c r="L94" s="41">
        <f t="shared" si="5"/>
        <v>69.100189999999998</v>
      </c>
      <c r="M94" s="41">
        <f t="shared" si="8"/>
        <v>69.09827955669698</v>
      </c>
      <c r="N94" s="50">
        <f t="shared" si="9"/>
        <v>1.910443303017928E-3</v>
      </c>
    </row>
    <row r="95" spans="1:14" x14ac:dyDescent="0.25">
      <c r="A95" s="38">
        <v>2018</v>
      </c>
      <c r="B95" s="38">
        <v>7</v>
      </c>
      <c r="C95" s="38">
        <v>22</v>
      </c>
      <c r="D95" s="39">
        <v>58321</v>
      </c>
      <c r="E95" s="6">
        <v>0.1898</v>
      </c>
      <c r="F95" s="6">
        <v>0.40799999999999997</v>
      </c>
      <c r="G95" s="50">
        <v>8.3909999999999998E-2</v>
      </c>
      <c r="H95" s="40">
        <v>37</v>
      </c>
      <c r="I95" s="41">
        <f t="shared" si="6"/>
        <v>69.183999999999997</v>
      </c>
      <c r="K95" s="6">
        <f t="shared" si="7"/>
        <v>2018.5583333333334</v>
      </c>
      <c r="L95" s="41">
        <f t="shared" si="5"/>
        <v>69.100089999999994</v>
      </c>
      <c r="M95" s="41">
        <f t="shared" si="8"/>
        <v>69.098747080959583</v>
      </c>
      <c r="N95" s="50">
        <f t="shared" si="9"/>
        <v>1.3429190404110614E-3</v>
      </c>
    </row>
    <row r="96" spans="1:14" x14ac:dyDescent="0.25">
      <c r="A96" s="38">
        <v>2018</v>
      </c>
      <c r="B96" s="38">
        <v>7</v>
      </c>
      <c r="C96" s="38">
        <v>23</v>
      </c>
      <c r="D96" s="39">
        <v>58322</v>
      </c>
      <c r="E96" s="6">
        <v>0.1908</v>
      </c>
      <c r="F96" s="6">
        <v>0.40670000000000001</v>
      </c>
      <c r="G96" s="50">
        <v>8.4150000000000003E-2</v>
      </c>
      <c r="H96" s="40">
        <v>37</v>
      </c>
      <c r="I96" s="41">
        <f t="shared" si="6"/>
        <v>69.183999999999997</v>
      </c>
      <c r="K96" s="6">
        <f t="shared" si="7"/>
        <v>2018.5611111111111</v>
      </c>
      <c r="L96" s="41">
        <f t="shared" si="5"/>
        <v>69.099850000000004</v>
      </c>
      <c r="M96" s="41">
        <f t="shared" si="8"/>
        <v>69.099217827786561</v>
      </c>
      <c r="N96" s="50">
        <f t="shared" si="9"/>
        <v>6.3217221344302743E-4</v>
      </c>
    </row>
    <row r="97" spans="1:14" x14ac:dyDescent="0.25">
      <c r="A97" s="38">
        <v>2018</v>
      </c>
      <c r="B97" s="38">
        <v>7</v>
      </c>
      <c r="C97" s="38">
        <v>24</v>
      </c>
      <c r="D97" s="39">
        <v>58323</v>
      </c>
      <c r="E97" s="6">
        <v>0.19170000000000001</v>
      </c>
      <c r="F97" s="6">
        <v>0.40539999999999998</v>
      </c>
      <c r="G97" s="50">
        <v>8.4529999999999994E-2</v>
      </c>
      <c r="H97" s="40">
        <v>37</v>
      </c>
      <c r="I97" s="41">
        <f t="shared" si="6"/>
        <v>69.183999999999997</v>
      </c>
      <c r="K97" s="6">
        <f t="shared" si="7"/>
        <v>2018.5638888888889</v>
      </c>
      <c r="L97" s="41">
        <f t="shared" si="5"/>
        <v>69.099469999999997</v>
      </c>
      <c r="M97" s="41">
        <f t="shared" si="8"/>
        <v>69.099691797181549</v>
      </c>
      <c r="N97" s="50">
        <f t="shared" si="9"/>
        <v>-2.2179718155257433E-4</v>
      </c>
    </row>
    <row r="98" spans="1:14" x14ac:dyDescent="0.25">
      <c r="A98" s="38">
        <v>2018</v>
      </c>
      <c r="B98" s="38">
        <v>7</v>
      </c>
      <c r="C98" s="38">
        <v>25</v>
      </c>
      <c r="D98" s="39">
        <v>58324</v>
      </c>
      <c r="E98" s="6">
        <v>0.19259999999999999</v>
      </c>
      <c r="F98" s="6">
        <v>0.40410000000000001</v>
      </c>
      <c r="G98" s="50">
        <v>8.4989999999999996E-2</v>
      </c>
      <c r="H98" s="40">
        <v>37</v>
      </c>
      <c r="I98" s="41">
        <f t="shared" si="6"/>
        <v>69.183999999999997</v>
      </c>
      <c r="K98" s="6">
        <f t="shared" si="7"/>
        <v>2018.5666666666666</v>
      </c>
      <c r="L98" s="41">
        <f t="shared" si="5"/>
        <v>69.099009999999993</v>
      </c>
      <c r="M98" s="41">
        <f t="shared" si="8"/>
        <v>69.10016898914364</v>
      </c>
      <c r="N98" s="50">
        <f t="shared" si="9"/>
        <v>-1.1589891436472044E-3</v>
      </c>
    </row>
    <row r="99" spans="1:14" x14ac:dyDescent="0.25">
      <c r="A99" s="38">
        <v>2018</v>
      </c>
      <c r="B99" s="38">
        <v>7</v>
      </c>
      <c r="C99" s="38">
        <v>26</v>
      </c>
      <c r="D99" s="39">
        <v>58325</v>
      </c>
      <c r="E99" s="6">
        <v>0.19359999999999999</v>
      </c>
      <c r="F99" s="6">
        <v>0.40279999999999999</v>
      </c>
      <c r="G99" s="50">
        <v>8.5510000000000003E-2</v>
      </c>
      <c r="H99" s="40">
        <v>37</v>
      </c>
      <c r="I99" s="41">
        <f t="shared" si="6"/>
        <v>69.183999999999997</v>
      </c>
      <c r="K99" s="6">
        <f t="shared" si="7"/>
        <v>2018.5694444444443</v>
      </c>
      <c r="L99" s="41">
        <f t="shared" si="5"/>
        <v>69.098489999999998</v>
      </c>
      <c r="M99" s="41">
        <f t="shared" si="8"/>
        <v>69.100649403675561</v>
      </c>
      <c r="N99" s="50">
        <f t="shared" si="9"/>
        <v>-2.1594036755629986E-3</v>
      </c>
    </row>
    <row r="100" spans="1:14" x14ac:dyDescent="0.25">
      <c r="A100" s="38">
        <v>2018</v>
      </c>
      <c r="B100" s="38">
        <v>7</v>
      </c>
      <c r="C100" s="38">
        <v>27</v>
      </c>
      <c r="D100" s="39">
        <v>58326</v>
      </c>
      <c r="E100" s="6">
        <v>0.19439999999999999</v>
      </c>
      <c r="F100" s="6">
        <v>0.40150000000000002</v>
      </c>
      <c r="G100" s="50">
        <v>8.6040000000000005E-2</v>
      </c>
      <c r="H100" s="40">
        <v>37</v>
      </c>
      <c r="I100" s="41">
        <f t="shared" si="6"/>
        <v>69.183999999999997</v>
      </c>
      <c r="K100" s="6">
        <f t="shared" si="7"/>
        <v>2018.5722222222223</v>
      </c>
      <c r="L100" s="41">
        <f t="shared" si="5"/>
        <v>69.09796</v>
      </c>
      <c r="M100" s="41">
        <f t="shared" si="8"/>
        <v>69.101133040771856</v>
      </c>
      <c r="N100" s="50">
        <f t="shared" si="9"/>
        <v>-3.1730407718555398E-3</v>
      </c>
    </row>
    <row r="101" spans="1:14" x14ac:dyDescent="0.25">
      <c r="A101" s="38">
        <v>2018</v>
      </c>
      <c r="B101" s="38">
        <v>7</v>
      </c>
      <c r="C101" s="38">
        <v>28</v>
      </c>
      <c r="D101" s="39">
        <v>58327</v>
      </c>
      <c r="E101" s="6">
        <v>0.1953</v>
      </c>
      <c r="F101" s="6">
        <v>0.4002</v>
      </c>
      <c r="G101" s="50">
        <v>8.652E-2</v>
      </c>
      <c r="H101" s="40">
        <v>37</v>
      </c>
      <c r="I101" s="41">
        <f t="shared" si="6"/>
        <v>69.183999999999997</v>
      </c>
      <c r="K101" s="6">
        <f t="shared" si="7"/>
        <v>2018.575</v>
      </c>
      <c r="L101" s="41">
        <f t="shared" si="5"/>
        <v>69.097480000000004</v>
      </c>
      <c r="M101" s="41">
        <f t="shared" si="8"/>
        <v>69.101619900436162</v>
      </c>
      <c r="N101" s="50">
        <f t="shared" si="9"/>
        <v>-4.1399004361579728E-3</v>
      </c>
    </row>
    <row r="102" spans="1:14" x14ac:dyDescent="0.25">
      <c r="A102" s="38">
        <v>2018</v>
      </c>
      <c r="B102" s="38">
        <v>7</v>
      </c>
      <c r="C102" s="38">
        <v>29</v>
      </c>
      <c r="D102" s="39">
        <v>58328</v>
      </c>
      <c r="E102" s="6">
        <v>0.1961</v>
      </c>
      <c r="F102" s="6">
        <v>0.39879999999999999</v>
      </c>
      <c r="G102" s="50">
        <v>8.6929999999999993E-2</v>
      </c>
      <c r="H102" s="40">
        <v>37</v>
      </c>
      <c r="I102" s="41">
        <f t="shared" si="6"/>
        <v>69.183999999999997</v>
      </c>
      <c r="K102" s="6">
        <f t="shared" si="7"/>
        <v>2018.5777777777778</v>
      </c>
      <c r="L102" s="41">
        <f t="shared" si="5"/>
        <v>69.097070000000002</v>
      </c>
      <c r="M102" s="41">
        <f t="shared" si="8"/>
        <v>69.102109982667571</v>
      </c>
      <c r="N102" s="50">
        <f t="shared" si="9"/>
        <v>-5.0399826675686654E-3</v>
      </c>
    </row>
    <row r="103" spans="1:14" x14ac:dyDescent="0.25">
      <c r="A103" s="38">
        <v>2018</v>
      </c>
      <c r="B103" s="38">
        <v>7</v>
      </c>
      <c r="C103" s="38">
        <v>30</v>
      </c>
      <c r="D103" s="39">
        <v>58329</v>
      </c>
      <c r="E103" s="6">
        <v>0.19689999999999999</v>
      </c>
      <c r="F103" s="6">
        <v>0.39750000000000002</v>
      </c>
      <c r="G103" s="50">
        <v>8.7209999999999996E-2</v>
      </c>
      <c r="H103" s="40">
        <v>37</v>
      </c>
      <c r="I103" s="41">
        <f t="shared" si="6"/>
        <v>69.183999999999997</v>
      </c>
      <c r="K103" s="6">
        <f t="shared" si="7"/>
        <v>2018.5805555555555</v>
      </c>
      <c r="L103" s="41">
        <f t="shared" si="5"/>
        <v>69.096789999999999</v>
      </c>
      <c r="M103" s="41">
        <f t="shared" si="8"/>
        <v>69.102603287466991</v>
      </c>
      <c r="N103" s="50">
        <f t="shared" si="9"/>
        <v>-5.8132874669922785E-3</v>
      </c>
    </row>
    <row r="104" spans="1:14" x14ac:dyDescent="0.25">
      <c r="A104" s="38">
        <v>2018</v>
      </c>
      <c r="B104" s="38">
        <v>7</v>
      </c>
      <c r="C104" s="38">
        <v>31</v>
      </c>
      <c r="D104" s="39">
        <v>58330</v>
      </c>
      <c r="E104" s="6">
        <v>0.19769999999999999</v>
      </c>
      <c r="F104" s="6">
        <v>0.39610000000000001</v>
      </c>
      <c r="G104" s="50">
        <v>8.7370000000000003E-2</v>
      </c>
      <c r="H104" s="40">
        <v>37</v>
      </c>
      <c r="I104" s="41">
        <f t="shared" si="6"/>
        <v>69.183999999999997</v>
      </c>
      <c r="K104" s="6">
        <f t="shared" si="7"/>
        <v>2018.5833333333333</v>
      </c>
      <c r="L104" s="41">
        <f t="shared" si="5"/>
        <v>69.09662999999999</v>
      </c>
      <c r="M104" s="41">
        <f t="shared" si="8"/>
        <v>69.103099814835332</v>
      </c>
      <c r="N104" s="50">
        <f t="shared" si="9"/>
        <v>-6.4698148353414808E-3</v>
      </c>
    </row>
    <row r="105" spans="1:14" x14ac:dyDescent="0.25">
      <c r="A105" s="38">
        <v>2018</v>
      </c>
      <c r="B105" s="38">
        <v>8</v>
      </c>
      <c r="C105" s="38">
        <v>1</v>
      </c>
      <c r="D105" s="39">
        <v>58331</v>
      </c>
      <c r="E105" s="6">
        <v>0.19839999999999999</v>
      </c>
      <c r="F105" s="6">
        <v>0.3947</v>
      </c>
      <c r="G105" s="50">
        <v>8.7400000000000005E-2</v>
      </c>
      <c r="H105" s="40">
        <v>37</v>
      </c>
      <c r="I105" s="41">
        <f t="shared" si="6"/>
        <v>69.183999999999997</v>
      </c>
      <c r="K105" s="6">
        <f t="shared" si="7"/>
        <v>2018.5833333333333</v>
      </c>
      <c r="L105" s="41">
        <f t="shared" si="5"/>
        <v>69.096599999999995</v>
      </c>
      <c r="M105" s="41">
        <f t="shared" si="8"/>
        <v>69.103599564768956</v>
      </c>
      <c r="N105" s="50">
        <f t="shared" si="9"/>
        <v>-6.9995647689609086E-3</v>
      </c>
    </row>
    <row r="106" spans="1:14" x14ac:dyDescent="0.25">
      <c r="A106" s="38">
        <v>2018</v>
      </c>
      <c r="B106" s="38">
        <v>8</v>
      </c>
      <c r="C106" s="38">
        <v>2</v>
      </c>
      <c r="D106" s="39">
        <v>58332</v>
      </c>
      <c r="E106" s="6">
        <v>0.19919999999999999</v>
      </c>
      <c r="F106" s="6">
        <v>0.39329999999999998</v>
      </c>
      <c r="G106" s="50">
        <v>8.7330000000000005E-2</v>
      </c>
      <c r="H106" s="40">
        <v>37</v>
      </c>
      <c r="I106" s="41">
        <f t="shared" si="6"/>
        <v>69.183999999999997</v>
      </c>
      <c r="K106" s="6">
        <f t="shared" si="7"/>
        <v>2018.5861111111112</v>
      </c>
      <c r="L106" s="41">
        <f t="shared" si="5"/>
        <v>69.096670000000003</v>
      </c>
      <c r="M106" s="41">
        <f t="shared" si="8"/>
        <v>69.104102537269682</v>
      </c>
      <c r="N106" s="50">
        <f t="shared" si="9"/>
        <v>-7.4325372696790737E-3</v>
      </c>
    </row>
    <row r="107" spans="1:14" x14ac:dyDescent="0.25">
      <c r="A107" s="38">
        <v>2018</v>
      </c>
      <c r="B107" s="38">
        <v>8</v>
      </c>
      <c r="C107" s="38">
        <v>3</v>
      </c>
      <c r="D107" s="39">
        <v>58333</v>
      </c>
      <c r="E107" s="6">
        <v>0.19989999999999999</v>
      </c>
      <c r="F107" s="6">
        <v>0.39190000000000003</v>
      </c>
      <c r="G107" s="50">
        <v>8.7179999999999994E-2</v>
      </c>
      <c r="H107" s="40">
        <v>37</v>
      </c>
      <c r="I107" s="41">
        <f t="shared" si="6"/>
        <v>69.183999999999997</v>
      </c>
      <c r="K107" s="6">
        <f t="shared" si="7"/>
        <v>2018.588888888889</v>
      </c>
      <c r="L107" s="41">
        <f t="shared" si="5"/>
        <v>69.096819999999994</v>
      </c>
      <c r="M107" s="41">
        <f t="shared" si="8"/>
        <v>69.10460873233751</v>
      </c>
      <c r="N107" s="50">
        <f t="shared" si="9"/>
        <v>-7.7887323375165352E-3</v>
      </c>
    </row>
    <row r="108" spans="1:14" x14ac:dyDescent="0.25">
      <c r="A108" s="38">
        <v>2018</v>
      </c>
      <c r="B108" s="38">
        <v>8</v>
      </c>
      <c r="C108" s="38">
        <v>4</v>
      </c>
      <c r="D108" s="39">
        <v>58334</v>
      </c>
      <c r="E108" s="6">
        <v>0.20050000000000001</v>
      </c>
      <c r="F108" s="6">
        <v>0.39050000000000001</v>
      </c>
      <c r="G108" s="50">
        <v>8.7010000000000004E-2</v>
      </c>
      <c r="H108" s="40">
        <v>37</v>
      </c>
      <c r="I108" s="41">
        <f t="shared" si="6"/>
        <v>69.183999999999997</v>
      </c>
      <c r="K108" s="6">
        <f t="shared" si="7"/>
        <v>2018.5916666666667</v>
      </c>
      <c r="L108" s="41">
        <f t="shared" si="5"/>
        <v>69.096989999999991</v>
      </c>
      <c r="M108" s="41">
        <f t="shared" si="8"/>
        <v>69.105118149975169</v>
      </c>
      <c r="N108" s="50">
        <f t="shared" si="9"/>
        <v>-8.1281499751781894E-3</v>
      </c>
    </row>
    <row r="109" spans="1:14" x14ac:dyDescent="0.25">
      <c r="A109" s="38">
        <v>2018</v>
      </c>
      <c r="B109" s="38">
        <v>8</v>
      </c>
      <c r="C109" s="38">
        <v>5</v>
      </c>
      <c r="D109" s="39">
        <v>58335</v>
      </c>
      <c r="E109" s="6">
        <v>0.20119999999999999</v>
      </c>
      <c r="F109" s="6">
        <v>0.3891</v>
      </c>
      <c r="G109" s="50">
        <v>8.6849999999999997E-2</v>
      </c>
      <c r="H109" s="40">
        <v>37</v>
      </c>
      <c r="I109" s="41">
        <f t="shared" si="6"/>
        <v>69.183999999999997</v>
      </c>
      <c r="K109" s="6">
        <f t="shared" si="7"/>
        <v>2018.5944444444444</v>
      </c>
      <c r="L109" s="41">
        <f t="shared" si="5"/>
        <v>69.097149999999999</v>
      </c>
      <c r="M109" s="41">
        <f t="shared" si="8"/>
        <v>69.105630790178111</v>
      </c>
      <c r="N109" s="50">
        <f t="shared" si="9"/>
        <v>-8.4807901781118744E-3</v>
      </c>
    </row>
    <row r="110" spans="1:14" x14ac:dyDescent="0.25">
      <c r="A110" s="38">
        <v>2018</v>
      </c>
      <c r="B110" s="38">
        <v>8</v>
      </c>
      <c r="C110" s="38">
        <v>6</v>
      </c>
      <c r="D110" s="39">
        <v>58336</v>
      </c>
      <c r="E110" s="6">
        <v>0.20180000000000001</v>
      </c>
      <c r="F110" s="6">
        <v>0.38769999999999999</v>
      </c>
      <c r="G110" s="50">
        <v>8.6809999999999998E-2</v>
      </c>
      <c r="H110" s="40">
        <v>37</v>
      </c>
      <c r="I110" s="41">
        <f t="shared" si="6"/>
        <v>69.183999999999997</v>
      </c>
      <c r="K110" s="6">
        <f t="shared" si="7"/>
        <v>2018.5972222222222</v>
      </c>
      <c r="L110" s="41">
        <f t="shared" si="5"/>
        <v>69.097189999999998</v>
      </c>
      <c r="M110" s="41">
        <f t="shared" si="8"/>
        <v>69.106146652949064</v>
      </c>
      <c r="N110" s="50">
        <f t="shared" si="9"/>
        <v>-8.956652949066779E-3</v>
      </c>
    </row>
    <row r="111" spans="1:14" x14ac:dyDescent="0.25">
      <c r="A111" s="38">
        <v>2018</v>
      </c>
      <c r="B111" s="38">
        <v>8</v>
      </c>
      <c r="C111" s="38">
        <v>7</v>
      </c>
      <c r="D111" s="39">
        <v>58337</v>
      </c>
      <c r="E111" s="6">
        <v>0.2024</v>
      </c>
      <c r="F111" s="6">
        <v>0.38619999999999999</v>
      </c>
      <c r="G111" s="50">
        <v>8.6840000000000001E-2</v>
      </c>
      <c r="H111" s="40">
        <v>37</v>
      </c>
      <c r="I111" s="41">
        <f t="shared" si="6"/>
        <v>69.183999999999997</v>
      </c>
      <c r="K111" s="6">
        <f t="shared" si="7"/>
        <v>2018.6</v>
      </c>
      <c r="L111" s="41">
        <f t="shared" si="5"/>
        <v>69.097160000000002</v>
      </c>
      <c r="M111" s="41">
        <f t="shared" si="8"/>
        <v>69.10666573828621</v>
      </c>
      <c r="N111" s="50">
        <f t="shared" si="9"/>
        <v>-9.5057382862080431E-3</v>
      </c>
    </row>
    <row r="112" spans="1:14" x14ac:dyDescent="0.25">
      <c r="A112" s="38">
        <v>2018</v>
      </c>
      <c r="B112" s="38">
        <v>8</v>
      </c>
      <c r="C112" s="38">
        <v>8</v>
      </c>
      <c r="D112" s="39">
        <v>58338</v>
      </c>
      <c r="E112" s="6">
        <v>0.20300000000000001</v>
      </c>
      <c r="F112" s="6">
        <v>0.38479999999999998</v>
      </c>
      <c r="G112" s="50">
        <v>8.6959999999999996E-2</v>
      </c>
      <c r="H112" s="40">
        <v>37</v>
      </c>
      <c r="I112" s="41">
        <f t="shared" si="6"/>
        <v>69.183999999999997</v>
      </c>
      <c r="K112" s="6">
        <f t="shared" si="7"/>
        <v>2018.6027777777779</v>
      </c>
      <c r="L112" s="41">
        <f t="shared" si="5"/>
        <v>69.097039999999993</v>
      </c>
      <c r="M112" s="41">
        <f t="shared" si="8"/>
        <v>69.107188046193187</v>
      </c>
      <c r="N112" s="50">
        <f t="shared" si="9"/>
        <v>-1.0148046193194205E-2</v>
      </c>
    </row>
    <row r="113" spans="1:14" x14ac:dyDescent="0.25">
      <c r="A113" s="38">
        <v>2018</v>
      </c>
      <c r="B113" s="38">
        <v>8</v>
      </c>
      <c r="C113" s="38">
        <v>9</v>
      </c>
      <c r="D113" s="39">
        <v>58339</v>
      </c>
      <c r="E113" s="6">
        <v>0.20349999999999999</v>
      </c>
      <c r="F113" s="6">
        <v>0.38329999999999997</v>
      </c>
      <c r="G113" s="50">
        <v>8.7110000000000007E-2</v>
      </c>
      <c r="H113" s="40">
        <v>37</v>
      </c>
      <c r="I113" s="41">
        <f t="shared" si="6"/>
        <v>69.183999999999997</v>
      </c>
      <c r="K113" s="6">
        <f t="shared" si="7"/>
        <v>2018.6055555555556</v>
      </c>
      <c r="L113" s="41">
        <f t="shared" si="5"/>
        <v>69.096890000000002</v>
      </c>
      <c r="M113" s="41">
        <f t="shared" si="8"/>
        <v>69.107713576665446</v>
      </c>
      <c r="N113" s="50">
        <f t="shared" si="9"/>
        <v>-1.0823576665444534E-2</v>
      </c>
    </row>
    <row r="114" spans="1:14" x14ac:dyDescent="0.25">
      <c r="A114" s="38">
        <v>2018</v>
      </c>
      <c r="B114" s="38">
        <v>8</v>
      </c>
      <c r="C114" s="38">
        <v>10</v>
      </c>
      <c r="D114" s="39">
        <v>58340</v>
      </c>
      <c r="E114" s="6">
        <v>0.20399999999999999</v>
      </c>
      <c r="F114" s="6">
        <v>0.38179999999999997</v>
      </c>
      <c r="G114" s="50">
        <v>8.7230000000000002E-2</v>
      </c>
      <c r="H114" s="40">
        <v>37</v>
      </c>
      <c r="I114" s="41">
        <f t="shared" si="6"/>
        <v>69.183999999999997</v>
      </c>
      <c r="K114" s="6">
        <f t="shared" si="7"/>
        <v>2018.6083333333333</v>
      </c>
      <c r="L114" s="41">
        <f t="shared" si="5"/>
        <v>69.096769999999992</v>
      </c>
      <c r="M114" s="41">
        <f t="shared" si="8"/>
        <v>69.108242329704808</v>
      </c>
      <c r="N114" s="50">
        <f t="shared" si="9"/>
        <v>-1.147232970481582E-2</v>
      </c>
    </row>
    <row r="115" spans="1:14" x14ac:dyDescent="0.25">
      <c r="A115" s="38">
        <v>2018</v>
      </c>
      <c r="B115" s="38">
        <v>8</v>
      </c>
      <c r="C115" s="38">
        <v>11</v>
      </c>
      <c r="D115" s="39">
        <v>58341</v>
      </c>
      <c r="E115" s="6">
        <v>0.20449999999999999</v>
      </c>
      <c r="F115" s="6">
        <v>0.38030000000000003</v>
      </c>
      <c r="G115" s="50">
        <v>8.7220000000000006E-2</v>
      </c>
      <c r="H115" s="40">
        <v>37</v>
      </c>
      <c r="I115" s="41">
        <f t="shared" si="6"/>
        <v>69.183999999999997</v>
      </c>
      <c r="K115" s="6">
        <f t="shared" si="7"/>
        <v>2018.6111111111111</v>
      </c>
      <c r="L115" s="41">
        <f t="shared" si="5"/>
        <v>69.096779999999995</v>
      </c>
      <c r="M115" s="41">
        <f t="shared" si="8"/>
        <v>69.108774305312181</v>
      </c>
      <c r="N115" s="50">
        <f t="shared" si="9"/>
        <v>-1.1994305312185816E-2</v>
      </c>
    </row>
    <row r="116" spans="1:14" x14ac:dyDescent="0.25">
      <c r="A116" s="38">
        <v>2018</v>
      </c>
      <c r="B116" s="38">
        <v>8</v>
      </c>
      <c r="C116" s="38">
        <v>12</v>
      </c>
      <c r="D116" s="39">
        <v>58342</v>
      </c>
      <c r="E116" s="6">
        <v>0.2049</v>
      </c>
      <c r="F116" s="6">
        <v>0.37890000000000001</v>
      </c>
      <c r="G116" s="50">
        <v>8.7050000000000002E-2</v>
      </c>
      <c r="H116" s="40">
        <v>37</v>
      </c>
      <c r="I116" s="41">
        <f t="shared" si="6"/>
        <v>69.183999999999997</v>
      </c>
      <c r="K116" s="6">
        <f t="shared" si="7"/>
        <v>2018.6138888888888</v>
      </c>
      <c r="L116" s="41">
        <f t="shared" si="5"/>
        <v>69.096949999999993</v>
      </c>
      <c r="M116" s="41">
        <f t="shared" si="8"/>
        <v>69.109309503486656</v>
      </c>
      <c r="N116" s="50">
        <f t="shared" si="9"/>
        <v>-1.2359503486663925E-2</v>
      </c>
    </row>
    <row r="117" spans="1:14" x14ac:dyDescent="0.25">
      <c r="A117" s="38">
        <v>2018</v>
      </c>
      <c r="B117" s="38">
        <v>8</v>
      </c>
      <c r="C117" s="38">
        <v>13</v>
      </c>
      <c r="D117" s="39">
        <v>58343</v>
      </c>
      <c r="E117" s="6">
        <v>0.2054</v>
      </c>
      <c r="F117" s="6">
        <v>0.37740000000000001</v>
      </c>
      <c r="G117" s="50">
        <v>8.6720000000000005E-2</v>
      </c>
      <c r="H117" s="40">
        <v>37</v>
      </c>
      <c r="I117" s="41">
        <f t="shared" si="6"/>
        <v>69.183999999999997</v>
      </c>
      <c r="K117" s="6">
        <f t="shared" si="7"/>
        <v>2018.6166666666666</v>
      </c>
      <c r="L117" s="41">
        <f t="shared" si="5"/>
        <v>69.097279999999998</v>
      </c>
      <c r="M117" s="41">
        <f t="shared" si="8"/>
        <v>69.109847924230053</v>
      </c>
      <c r="N117" s="50">
        <f t="shared" si="9"/>
        <v>-1.2567924230054928E-2</v>
      </c>
    </row>
    <row r="118" spans="1:14" x14ac:dyDescent="0.25">
      <c r="A118" s="38">
        <v>2018</v>
      </c>
      <c r="B118" s="38">
        <v>8</v>
      </c>
      <c r="C118" s="38">
        <v>14</v>
      </c>
      <c r="D118" s="39">
        <v>58344</v>
      </c>
      <c r="E118" s="6">
        <v>0.20580000000000001</v>
      </c>
      <c r="F118" s="6">
        <v>0.37590000000000001</v>
      </c>
      <c r="G118" s="50">
        <v>8.6260000000000003E-2</v>
      </c>
      <c r="H118" s="40">
        <v>37</v>
      </c>
      <c r="I118" s="41">
        <f t="shared" si="6"/>
        <v>69.183999999999997</v>
      </c>
      <c r="K118" s="6">
        <f t="shared" si="7"/>
        <v>2018.6194444444445</v>
      </c>
      <c r="L118" s="41">
        <f t="shared" si="5"/>
        <v>69.097740000000002</v>
      </c>
      <c r="M118" s="41">
        <f t="shared" si="8"/>
        <v>69.110389567538732</v>
      </c>
      <c r="N118" s="50">
        <f t="shared" si="9"/>
        <v>-1.2649567538730366E-2</v>
      </c>
    </row>
    <row r="119" spans="1:14" x14ac:dyDescent="0.25">
      <c r="A119" s="38">
        <v>2018</v>
      </c>
      <c r="B119" s="38">
        <v>8</v>
      </c>
      <c r="C119" s="38">
        <v>15</v>
      </c>
      <c r="D119" s="39">
        <v>58345</v>
      </c>
      <c r="E119" s="6">
        <v>0.20610000000000001</v>
      </c>
      <c r="F119" s="6">
        <v>0.37440000000000001</v>
      </c>
      <c r="G119" s="50">
        <v>8.5779999999999995E-2</v>
      </c>
      <c r="H119" s="40">
        <v>37</v>
      </c>
      <c r="I119" s="41">
        <f t="shared" si="6"/>
        <v>69.183999999999997</v>
      </c>
      <c r="K119" s="6">
        <f t="shared" si="7"/>
        <v>2018.6222222222223</v>
      </c>
      <c r="L119" s="41">
        <f t="shared" si="5"/>
        <v>69.098219999999998</v>
      </c>
      <c r="M119" s="41">
        <f t="shared" si="8"/>
        <v>69.110934433415423</v>
      </c>
      <c r="N119" s="50">
        <f t="shared" si="9"/>
        <v>-1.2714433415425219E-2</v>
      </c>
    </row>
    <row r="120" spans="1:14" x14ac:dyDescent="0.25">
      <c r="A120" s="38">
        <v>2018</v>
      </c>
      <c r="B120" s="38">
        <v>8</v>
      </c>
      <c r="C120" s="38">
        <v>16</v>
      </c>
      <c r="D120" s="39">
        <v>58346</v>
      </c>
      <c r="E120" s="6">
        <v>0.20649999999999999</v>
      </c>
      <c r="F120" s="6">
        <v>0.37280000000000002</v>
      </c>
      <c r="G120" s="50">
        <v>8.5349999999999995E-2</v>
      </c>
      <c r="H120" s="40">
        <v>37</v>
      </c>
      <c r="I120" s="41">
        <f t="shared" si="6"/>
        <v>69.183999999999997</v>
      </c>
      <c r="K120" s="6">
        <f t="shared" si="7"/>
        <v>2018.625</v>
      </c>
      <c r="L120" s="41">
        <f t="shared" si="5"/>
        <v>69.098649999999992</v>
      </c>
      <c r="M120" s="41">
        <f t="shared" si="8"/>
        <v>69.111482521859216</v>
      </c>
      <c r="N120" s="50">
        <f t="shared" si="9"/>
        <v>-1.2832521859223789E-2</v>
      </c>
    </row>
    <row r="121" spans="1:14" x14ac:dyDescent="0.25">
      <c r="A121" s="38">
        <v>2018</v>
      </c>
      <c r="B121" s="38">
        <v>8</v>
      </c>
      <c r="C121" s="38">
        <v>17</v>
      </c>
      <c r="D121" s="39">
        <v>58347</v>
      </c>
      <c r="E121" s="6">
        <v>0.20680000000000001</v>
      </c>
      <c r="F121" s="6">
        <v>0.37130000000000002</v>
      </c>
      <c r="G121" s="50">
        <v>8.5040000000000004E-2</v>
      </c>
      <c r="H121" s="40">
        <v>37</v>
      </c>
      <c r="I121" s="41">
        <f t="shared" si="6"/>
        <v>69.183999999999997</v>
      </c>
      <c r="K121" s="6">
        <f t="shared" si="7"/>
        <v>2018.6277777777777</v>
      </c>
      <c r="L121" s="41">
        <f t="shared" si="5"/>
        <v>69.098959999999991</v>
      </c>
      <c r="M121" s="41">
        <f t="shared" si="8"/>
        <v>69.11203383287193</v>
      </c>
      <c r="N121" s="50">
        <f t="shared" si="9"/>
        <v>-1.3073832871938862E-2</v>
      </c>
    </row>
    <row r="122" spans="1:14" x14ac:dyDescent="0.25">
      <c r="A122" s="38">
        <v>2018</v>
      </c>
      <c r="B122" s="38">
        <v>8</v>
      </c>
      <c r="C122" s="38">
        <v>18</v>
      </c>
      <c r="D122" s="39">
        <v>58348</v>
      </c>
      <c r="E122" s="6">
        <v>0.20710000000000001</v>
      </c>
      <c r="F122" s="6">
        <v>0.36980000000000002</v>
      </c>
      <c r="G122" s="50">
        <v>8.4879999999999997E-2</v>
      </c>
      <c r="H122" s="40">
        <v>37</v>
      </c>
      <c r="I122" s="41">
        <f t="shared" si="6"/>
        <v>69.183999999999997</v>
      </c>
      <c r="K122" s="6">
        <f t="shared" si="7"/>
        <v>2018.6305555555555</v>
      </c>
      <c r="L122" s="41">
        <f t="shared" si="5"/>
        <v>69.099119999999999</v>
      </c>
      <c r="M122" s="41">
        <f t="shared" si="8"/>
        <v>69.112588366450836</v>
      </c>
      <c r="N122" s="50">
        <f t="shared" si="9"/>
        <v>-1.3468366450837266E-2</v>
      </c>
    </row>
    <row r="123" spans="1:14" x14ac:dyDescent="0.25">
      <c r="A123" s="38">
        <v>2018</v>
      </c>
      <c r="B123" s="38">
        <v>8</v>
      </c>
      <c r="C123" s="38">
        <v>19</v>
      </c>
      <c r="D123" s="39">
        <v>58349</v>
      </c>
      <c r="E123" s="6">
        <v>0.20730000000000001</v>
      </c>
      <c r="F123" s="6">
        <v>0.36830000000000002</v>
      </c>
      <c r="G123" s="50">
        <v>8.4870000000000001E-2</v>
      </c>
      <c r="H123" s="40">
        <v>37</v>
      </c>
      <c r="I123" s="41">
        <f t="shared" si="6"/>
        <v>69.183999999999997</v>
      </c>
      <c r="K123" s="6">
        <f t="shared" si="7"/>
        <v>2018.6333333333334</v>
      </c>
      <c r="L123" s="41">
        <f t="shared" si="5"/>
        <v>69.099130000000002</v>
      </c>
      <c r="M123" s="41">
        <f t="shared" si="8"/>
        <v>69.113146122595936</v>
      </c>
      <c r="N123" s="50">
        <f t="shared" si="9"/>
        <v>-1.4016122595933211E-2</v>
      </c>
    </row>
    <row r="124" spans="1:14" x14ac:dyDescent="0.25">
      <c r="A124" s="38">
        <v>2018</v>
      </c>
      <c r="B124" s="38">
        <v>8</v>
      </c>
      <c r="C124" s="38">
        <v>20</v>
      </c>
      <c r="D124" s="39">
        <v>58350</v>
      </c>
      <c r="E124" s="6">
        <v>0.20749999999999999</v>
      </c>
      <c r="F124" s="6">
        <v>0.36670000000000003</v>
      </c>
      <c r="G124" s="50">
        <v>8.4989999999999996E-2</v>
      </c>
      <c r="H124" s="40">
        <v>37</v>
      </c>
      <c r="I124" s="41">
        <f t="shared" si="6"/>
        <v>69.183999999999997</v>
      </c>
      <c r="K124" s="6">
        <f t="shared" si="7"/>
        <v>2018.6361111111112</v>
      </c>
      <c r="L124" s="41">
        <f t="shared" si="5"/>
        <v>69.099009999999993</v>
      </c>
      <c r="M124" s="41">
        <f t="shared" si="8"/>
        <v>69.113707101309046</v>
      </c>
      <c r="N124" s="50">
        <f t="shared" si="9"/>
        <v>-1.4697101309053551E-2</v>
      </c>
    </row>
    <row r="125" spans="1:14" x14ac:dyDescent="0.25">
      <c r="A125" s="38">
        <v>2018</v>
      </c>
      <c r="B125" s="38">
        <v>8</v>
      </c>
      <c r="C125" s="38">
        <v>21</v>
      </c>
      <c r="D125" s="39">
        <v>58351</v>
      </c>
      <c r="E125" s="6">
        <v>0.2077</v>
      </c>
      <c r="F125" s="6">
        <v>0.36520000000000002</v>
      </c>
      <c r="G125" s="50">
        <v>8.5199999999999998E-2</v>
      </c>
      <c r="H125" s="40">
        <v>37</v>
      </c>
      <c r="I125" s="41">
        <f t="shared" si="6"/>
        <v>69.183999999999997</v>
      </c>
      <c r="K125" s="6">
        <f t="shared" si="7"/>
        <v>2018.6388888888889</v>
      </c>
      <c r="L125" s="41">
        <f t="shared" si="5"/>
        <v>69.098799999999997</v>
      </c>
      <c r="M125" s="41">
        <f t="shared" si="8"/>
        <v>69.114271302591987</v>
      </c>
      <c r="N125" s="50">
        <f t="shared" si="9"/>
        <v>-1.5471302591990366E-2</v>
      </c>
    </row>
    <row r="126" spans="1:14" x14ac:dyDescent="0.25">
      <c r="A126" s="38">
        <v>2018</v>
      </c>
      <c r="B126" s="38">
        <v>8</v>
      </c>
      <c r="C126" s="38">
        <v>22</v>
      </c>
      <c r="D126" s="39">
        <v>58352</v>
      </c>
      <c r="E126" s="6">
        <v>0.2079</v>
      </c>
      <c r="F126" s="6">
        <v>0.36370000000000002</v>
      </c>
      <c r="G126" s="50">
        <v>8.5470000000000004E-2</v>
      </c>
      <c r="H126" s="40">
        <v>37</v>
      </c>
      <c r="I126" s="41">
        <f t="shared" si="6"/>
        <v>69.183999999999997</v>
      </c>
      <c r="K126" s="6">
        <f t="shared" si="7"/>
        <v>2018.6416666666667</v>
      </c>
      <c r="L126" s="41">
        <f t="shared" si="5"/>
        <v>69.098529999999997</v>
      </c>
      <c r="M126" s="41">
        <f t="shared" si="8"/>
        <v>69.114838726439302</v>
      </c>
      <c r="N126" s="50">
        <f t="shared" si="9"/>
        <v>-1.6308726439305588E-2</v>
      </c>
    </row>
    <row r="127" spans="1:14" x14ac:dyDescent="0.25">
      <c r="A127" s="38">
        <v>2018</v>
      </c>
      <c r="B127" s="38">
        <v>8</v>
      </c>
      <c r="C127" s="38">
        <v>23</v>
      </c>
      <c r="D127" s="39">
        <v>58353</v>
      </c>
      <c r="E127" s="6">
        <v>0.20799999999999999</v>
      </c>
      <c r="F127" s="6">
        <v>0.36209999999999998</v>
      </c>
      <c r="G127" s="50">
        <v>8.5739999999999997E-2</v>
      </c>
      <c r="H127" s="40">
        <v>37</v>
      </c>
      <c r="I127" s="41">
        <f t="shared" si="6"/>
        <v>69.183999999999997</v>
      </c>
      <c r="K127" s="6">
        <f t="shared" si="7"/>
        <v>2018.6444444444444</v>
      </c>
      <c r="L127" s="41">
        <f t="shared" si="5"/>
        <v>69.098259999999996</v>
      </c>
      <c r="M127" s="41">
        <f t="shared" si="8"/>
        <v>69.115409372854629</v>
      </c>
      <c r="N127" s="50">
        <f t="shared" si="9"/>
        <v>-1.7149372854632361E-2</v>
      </c>
    </row>
    <row r="128" spans="1:14" x14ac:dyDescent="0.25">
      <c r="A128" s="38">
        <v>2018</v>
      </c>
      <c r="B128" s="38">
        <v>8</v>
      </c>
      <c r="C128" s="38">
        <v>24</v>
      </c>
      <c r="D128" s="39">
        <v>58354</v>
      </c>
      <c r="E128" s="6">
        <v>0.20810000000000001</v>
      </c>
      <c r="F128" s="6">
        <v>0.36059999999999998</v>
      </c>
      <c r="G128" s="50">
        <v>8.5970000000000005E-2</v>
      </c>
      <c r="H128" s="40">
        <v>37</v>
      </c>
      <c r="I128" s="41">
        <f t="shared" si="6"/>
        <v>69.183999999999997</v>
      </c>
      <c r="K128" s="6">
        <f t="shared" si="7"/>
        <v>2018.6472222222221</v>
      </c>
      <c r="L128" s="41">
        <f t="shared" si="5"/>
        <v>69.098029999999994</v>
      </c>
      <c r="M128" s="41">
        <f t="shared" si="8"/>
        <v>69.115983241837057</v>
      </c>
      <c r="N128" s="50">
        <f t="shared" si="9"/>
        <v>-1.7953241837062706E-2</v>
      </c>
    </row>
    <row r="129" spans="1:14" x14ac:dyDescent="0.25">
      <c r="A129" s="38">
        <v>2018</v>
      </c>
      <c r="B129" s="38">
        <v>8</v>
      </c>
      <c r="C129" s="38">
        <v>25</v>
      </c>
      <c r="D129" s="39">
        <v>58355</v>
      </c>
      <c r="E129" s="6">
        <v>0.2082</v>
      </c>
      <c r="F129" s="6">
        <v>0.35899999999999999</v>
      </c>
      <c r="G129" s="50">
        <v>8.6120000000000002E-2</v>
      </c>
      <c r="H129" s="40">
        <v>37</v>
      </c>
      <c r="I129" s="41">
        <f t="shared" si="6"/>
        <v>69.183999999999997</v>
      </c>
      <c r="K129" s="6">
        <f t="shared" si="7"/>
        <v>2018.65</v>
      </c>
      <c r="L129" s="41">
        <f t="shared" si="5"/>
        <v>69.097880000000004</v>
      </c>
      <c r="M129" s="41">
        <f t="shared" si="8"/>
        <v>69.116560333386587</v>
      </c>
      <c r="N129" s="50">
        <f t="shared" si="9"/>
        <v>-1.8680333386583925E-2</v>
      </c>
    </row>
    <row r="130" spans="1:14" x14ac:dyDescent="0.25">
      <c r="A130" s="38">
        <v>2018</v>
      </c>
      <c r="B130" s="38">
        <v>8</v>
      </c>
      <c r="C130" s="38">
        <v>26</v>
      </c>
      <c r="D130" s="39">
        <v>58356</v>
      </c>
      <c r="E130" s="6">
        <v>0.20830000000000001</v>
      </c>
      <c r="F130" s="6">
        <v>0.35749999999999998</v>
      </c>
      <c r="G130" s="50">
        <v>8.6139999999999994E-2</v>
      </c>
      <c r="H130" s="40">
        <v>37</v>
      </c>
      <c r="I130" s="41">
        <f t="shared" si="6"/>
        <v>69.183999999999997</v>
      </c>
      <c r="K130" s="6">
        <f t="shared" si="7"/>
        <v>2018.6527777777778</v>
      </c>
      <c r="L130" s="41">
        <f t="shared" ref="L130:L193" si="10">I130-G130</f>
        <v>69.097859999999997</v>
      </c>
      <c r="M130" s="41">
        <f t="shared" si="8"/>
        <v>69.117140647505948</v>
      </c>
      <c r="N130" s="50">
        <f t="shared" si="9"/>
        <v>-1.9280647505951265E-2</v>
      </c>
    </row>
    <row r="131" spans="1:14" x14ac:dyDescent="0.25">
      <c r="A131" s="38">
        <v>2018</v>
      </c>
      <c r="B131" s="38">
        <v>8</v>
      </c>
      <c r="C131" s="38">
        <v>27</v>
      </c>
      <c r="D131" s="39">
        <v>58357</v>
      </c>
      <c r="E131" s="6">
        <v>0.20830000000000001</v>
      </c>
      <c r="F131" s="6">
        <v>0.35599999999999998</v>
      </c>
      <c r="G131" s="50">
        <v>8.6029999999999995E-2</v>
      </c>
      <c r="H131" s="40">
        <v>37</v>
      </c>
      <c r="I131" s="41">
        <f t="shared" ref="I131:I194" si="11">H131+32.184</f>
        <v>69.183999999999997</v>
      </c>
      <c r="K131" s="6">
        <f t="shared" ref="K131:K194" si="12">A131+((B131-1) + (C131-1)/30)/12</f>
        <v>2018.6555555555556</v>
      </c>
      <c r="L131" s="41">
        <f t="shared" si="10"/>
        <v>69.097970000000004</v>
      </c>
      <c r="M131" s="41">
        <f t="shared" ref="M131:M194" si="13" xml:space="preserve"> $R$44*POWER(D131,2) + $R$45*D131 +$R$46</f>
        <v>69.117724184190592</v>
      </c>
      <c r="N131" s="50">
        <f t="shared" ref="N131:N194" si="14">L131-M131</f>
        <v>-1.975418419058883E-2</v>
      </c>
    </row>
    <row r="132" spans="1:14" x14ac:dyDescent="0.25">
      <c r="A132" s="38">
        <v>2018</v>
      </c>
      <c r="B132" s="38">
        <v>8</v>
      </c>
      <c r="C132" s="38">
        <v>28</v>
      </c>
      <c r="D132" s="39">
        <v>58358</v>
      </c>
      <c r="E132" s="6">
        <v>0.20830000000000001</v>
      </c>
      <c r="F132" s="6">
        <v>0.35439999999999999</v>
      </c>
      <c r="G132" s="50">
        <v>8.5769999999999999E-2</v>
      </c>
      <c r="H132" s="40">
        <v>37</v>
      </c>
      <c r="I132" s="41">
        <f t="shared" si="11"/>
        <v>69.183999999999997</v>
      </c>
      <c r="K132" s="6">
        <f t="shared" si="12"/>
        <v>2018.6583333333333</v>
      </c>
      <c r="L132" s="41">
        <f t="shared" si="10"/>
        <v>69.098230000000001</v>
      </c>
      <c r="M132" s="41">
        <f t="shared" si="13"/>
        <v>69.118310943442339</v>
      </c>
      <c r="N132" s="50">
        <f t="shared" si="14"/>
        <v>-2.0080943442337684E-2</v>
      </c>
    </row>
    <row r="133" spans="1:14" x14ac:dyDescent="0.25">
      <c r="A133" s="38">
        <v>2018</v>
      </c>
      <c r="B133" s="38">
        <v>8</v>
      </c>
      <c r="C133" s="38">
        <v>29</v>
      </c>
      <c r="D133" s="39">
        <v>58359</v>
      </c>
      <c r="E133" s="6">
        <v>0.2082</v>
      </c>
      <c r="F133" s="6">
        <v>0.35289999999999999</v>
      </c>
      <c r="G133" s="50">
        <v>8.5400000000000004E-2</v>
      </c>
      <c r="H133" s="40">
        <v>37</v>
      </c>
      <c r="I133" s="41">
        <f t="shared" si="11"/>
        <v>69.183999999999997</v>
      </c>
      <c r="K133" s="6">
        <f t="shared" si="12"/>
        <v>2018.661111111111</v>
      </c>
      <c r="L133" s="41">
        <f t="shared" si="10"/>
        <v>69.09859999999999</v>
      </c>
      <c r="M133" s="41">
        <f t="shared" si="13"/>
        <v>69.118900925261187</v>
      </c>
      <c r="N133" s="50">
        <f t="shared" si="14"/>
        <v>-2.0300925261196312E-2</v>
      </c>
    </row>
    <row r="134" spans="1:14" x14ac:dyDescent="0.25">
      <c r="A134" s="38">
        <v>2018</v>
      </c>
      <c r="B134" s="38">
        <v>8</v>
      </c>
      <c r="C134" s="38">
        <v>30</v>
      </c>
      <c r="D134" s="39">
        <v>58360</v>
      </c>
      <c r="E134" s="6">
        <v>0.2082</v>
      </c>
      <c r="F134" s="6">
        <v>0.3513</v>
      </c>
      <c r="G134" s="50">
        <v>8.4930000000000005E-2</v>
      </c>
      <c r="H134" s="40">
        <v>37</v>
      </c>
      <c r="I134" s="41">
        <f t="shared" si="11"/>
        <v>69.183999999999997</v>
      </c>
      <c r="K134" s="6">
        <f t="shared" si="12"/>
        <v>2018.6638888888888</v>
      </c>
      <c r="L134" s="41">
        <f t="shared" si="10"/>
        <v>69.099069999999998</v>
      </c>
      <c r="M134" s="41">
        <f t="shared" si="13"/>
        <v>69.119494129649865</v>
      </c>
      <c r="N134" s="50">
        <f t="shared" si="14"/>
        <v>-2.042412964986795E-2</v>
      </c>
    </row>
    <row r="135" spans="1:14" x14ac:dyDescent="0.25">
      <c r="A135" s="38">
        <v>2018</v>
      </c>
      <c r="B135" s="38">
        <v>8</v>
      </c>
      <c r="C135" s="38">
        <v>31</v>
      </c>
      <c r="D135" s="39">
        <v>58361</v>
      </c>
      <c r="E135" s="6">
        <v>0.20810000000000001</v>
      </c>
      <c r="F135" s="6">
        <v>0.3498</v>
      </c>
      <c r="G135" s="50">
        <v>8.4430000000000005E-2</v>
      </c>
      <c r="H135" s="40">
        <v>37</v>
      </c>
      <c r="I135" s="41">
        <f t="shared" si="11"/>
        <v>69.183999999999997</v>
      </c>
      <c r="K135" s="6">
        <f t="shared" si="12"/>
        <v>2018.6666666666667</v>
      </c>
      <c r="L135" s="41">
        <f t="shared" si="10"/>
        <v>69.09957</v>
      </c>
      <c r="M135" s="41">
        <f t="shared" si="13"/>
        <v>69.120090556603827</v>
      </c>
      <c r="N135" s="50">
        <f t="shared" si="14"/>
        <v>-2.0520556603827345E-2</v>
      </c>
    </row>
    <row r="136" spans="1:14" x14ac:dyDescent="0.25">
      <c r="A136" s="38">
        <v>2018</v>
      </c>
      <c r="B136" s="38">
        <v>9</v>
      </c>
      <c r="C136" s="38">
        <v>1</v>
      </c>
      <c r="D136" s="39">
        <v>58362</v>
      </c>
      <c r="E136" s="6">
        <v>0.2079</v>
      </c>
      <c r="F136" s="6">
        <v>0.34820000000000001</v>
      </c>
      <c r="G136" s="50">
        <v>8.3930000000000005E-2</v>
      </c>
      <c r="H136" s="40">
        <v>37</v>
      </c>
      <c r="I136" s="41">
        <f t="shared" si="11"/>
        <v>69.183999999999997</v>
      </c>
      <c r="K136" s="6">
        <f t="shared" si="12"/>
        <v>2018.6666666666667</v>
      </c>
      <c r="L136" s="41">
        <f t="shared" si="10"/>
        <v>69.100070000000002</v>
      </c>
      <c r="M136" s="41">
        <f t="shared" si="13"/>
        <v>69.120690206124891</v>
      </c>
      <c r="N136" s="50">
        <f t="shared" si="14"/>
        <v>-2.0620206124888796E-2</v>
      </c>
    </row>
    <row r="137" spans="1:14" x14ac:dyDescent="0.25">
      <c r="A137" s="38">
        <v>2018</v>
      </c>
      <c r="B137" s="38">
        <v>9</v>
      </c>
      <c r="C137" s="38">
        <v>2</v>
      </c>
      <c r="D137" s="39">
        <v>58363</v>
      </c>
      <c r="E137" s="6">
        <v>0.20780000000000001</v>
      </c>
      <c r="F137" s="6">
        <v>0.34670000000000001</v>
      </c>
      <c r="G137" s="50">
        <v>8.3479999999999999E-2</v>
      </c>
      <c r="H137" s="40">
        <v>37</v>
      </c>
      <c r="I137" s="41">
        <f t="shared" si="11"/>
        <v>69.183999999999997</v>
      </c>
      <c r="K137" s="6">
        <f t="shared" si="12"/>
        <v>2018.6694444444445</v>
      </c>
      <c r="L137" s="41">
        <f t="shared" si="10"/>
        <v>69.100520000000003</v>
      </c>
      <c r="M137" s="41">
        <f t="shared" si="13"/>
        <v>69.121293078213057</v>
      </c>
      <c r="N137" s="50">
        <f t="shared" si="14"/>
        <v>-2.0773078213053964E-2</v>
      </c>
    </row>
    <row r="138" spans="1:14" x14ac:dyDescent="0.25">
      <c r="A138" s="38">
        <v>2018</v>
      </c>
      <c r="B138" s="38">
        <v>9</v>
      </c>
      <c r="C138" s="38">
        <v>3</v>
      </c>
      <c r="D138" s="39">
        <v>58364</v>
      </c>
      <c r="E138" s="6">
        <v>0.20760000000000001</v>
      </c>
      <c r="F138" s="6">
        <v>0.34520000000000001</v>
      </c>
      <c r="G138" s="50">
        <v>8.3099999999999993E-2</v>
      </c>
      <c r="H138" s="40">
        <v>37</v>
      </c>
      <c r="I138" s="41">
        <f t="shared" si="11"/>
        <v>69.183999999999997</v>
      </c>
      <c r="K138" s="6">
        <f t="shared" si="12"/>
        <v>2018.6722222222222</v>
      </c>
      <c r="L138" s="41">
        <f t="shared" si="10"/>
        <v>69.100899999999996</v>
      </c>
      <c r="M138" s="41">
        <f t="shared" si="13"/>
        <v>69.121899172871053</v>
      </c>
      <c r="N138" s="50">
        <f t="shared" si="14"/>
        <v>-2.0999172871057681E-2</v>
      </c>
    </row>
    <row r="139" spans="1:14" x14ac:dyDescent="0.25">
      <c r="A139" s="38">
        <v>2018</v>
      </c>
      <c r="B139" s="38">
        <v>9</v>
      </c>
      <c r="C139" s="38">
        <v>4</v>
      </c>
      <c r="D139" s="39">
        <v>58365</v>
      </c>
      <c r="E139" s="6">
        <v>0.2074</v>
      </c>
      <c r="F139" s="6">
        <v>0.34360000000000002</v>
      </c>
      <c r="G139" s="50">
        <v>8.2790000000000002E-2</v>
      </c>
      <c r="H139" s="40">
        <v>37</v>
      </c>
      <c r="I139" s="41">
        <f t="shared" si="11"/>
        <v>69.183999999999997</v>
      </c>
      <c r="K139" s="6">
        <f t="shared" si="12"/>
        <v>2018.675</v>
      </c>
      <c r="L139" s="41">
        <f t="shared" si="10"/>
        <v>69.101209999999995</v>
      </c>
      <c r="M139" s="41">
        <f t="shared" si="13"/>
        <v>69.122508490094333</v>
      </c>
      <c r="N139" s="50">
        <f t="shared" si="14"/>
        <v>-2.1298490094338263E-2</v>
      </c>
    </row>
    <row r="140" spans="1:14" x14ac:dyDescent="0.25">
      <c r="A140" s="38">
        <v>2018</v>
      </c>
      <c r="B140" s="38">
        <v>9</v>
      </c>
      <c r="C140" s="38">
        <v>5</v>
      </c>
      <c r="D140" s="39">
        <v>58366</v>
      </c>
      <c r="E140" s="6">
        <v>0.20710000000000001</v>
      </c>
      <c r="F140" s="6">
        <v>0.34210000000000002</v>
      </c>
      <c r="G140" s="50">
        <v>8.2519999999999996E-2</v>
      </c>
      <c r="H140" s="40">
        <v>37</v>
      </c>
      <c r="I140" s="41">
        <f t="shared" si="11"/>
        <v>69.183999999999997</v>
      </c>
      <c r="K140" s="6">
        <f t="shared" si="12"/>
        <v>2018.6777777777777</v>
      </c>
      <c r="L140" s="41">
        <f t="shared" si="10"/>
        <v>69.101479999999995</v>
      </c>
      <c r="M140" s="41">
        <f t="shared" si="13"/>
        <v>69.123121029884715</v>
      </c>
      <c r="N140" s="50">
        <f t="shared" si="14"/>
        <v>-2.1641029884719387E-2</v>
      </c>
    </row>
    <row r="141" spans="1:14" x14ac:dyDescent="0.25">
      <c r="A141" s="38">
        <v>2018</v>
      </c>
      <c r="B141" s="38">
        <v>9</v>
      </c>
      <c r="C141" s="38">
        <v>6</v>
      </c>
      <c r="D141" s="39">
        <v>58367</v>
      </c>
      <c r="E141" s="6">
        <v>0.2069</v>
      </c>
      <c r="F141" s="6">
        <v>0.34060000000000001</v>
      </c>
      <c r="G141" s="50">
        <v>8.2229999999999998E-2</v>
      </c>
      <c r="H141" s="40">
        <v>37</v>
      </c>
      <c r="I141" s="41">
        <f t="shared" si="11"/>
        <v>69.183999999999997</v>
      </c>
      <c r="K141" s="6">
        <f t="shared" si="12"/>
        <v>2018.6805555555557</v>
      </c>
      <c r="L141" s="41">
        <f t="shared" si="10"/>
        <v>69.101770000000002</v>
      </c>
      <c r="M141" s="41">
        <f t="shared" si="13"/>
        <v>69.123736792243108</v>
      </c>
      <c r="N141" s="50">
        <f t="shared" si="14"/>
        <v>-2.1966792243105715E-2</v>
      </c>
    </row>
    <row r="142" spans="1:14" x14ac:dyDescent="0.25">
      <c r="A142" s="38">
        <v>2018</v>
      </c>
      <c r="B142" s="38">
        <v>9</v>
      </c>
      <c r="C142" s="38">
        <v>7</v>
      </c>
      <c r="D142" s="39">
        <v>58368</v>
      </c>
      <c r="E142" s="6">
        <v>0.20660000000000001</v>
      </c>
      <c r="F142" s="6">
        <v>0.33910000000000001</v>
      </c>
      <c r="G142" s="50">
        <v>8.1839999999999996E-2</v>
      </c>
      <c r="H142" s="40">
        <v>37</v>
      </c>
      <c r="I142" s="41">
        <f t="shared" si="11"/>
        <v>69.183999999999997</v>
      </c>
      <c r="K142" s="6">
        <f t="shared" si="12"/>
        <v>2018.6833333333334</v>
      </c>
      <c r="L142" s="41">
        <f t="shared" si="10"/>
        <v>69.102159999999998</v>
      </c>
      <c r="M142" s="41">
        <f t="shared" si="13"/>
        <v>69.124355777167693</v>
      </c>
      <c r="N142" s="50">
        <f t="shared" si="14"/>
        <v>-2.2195777167695496E-2</v>
      </c>
    </row>
    <row r="143" spans="1:14" x14ac:dyDescent="0.25">
      <c r="A143" s="38">
        <v>2018</v>
      </c>
      <c r="B143" s="38">
        <v>9</v>
      </c>
      <c r="C143" s="38">
        <v>8</v>
      </c>
      <c r="D143" s="39">
        <v>58369</v>
      </c>
      <c r="E143" s="6">
        <v>0.20619999999999999</v>
      </c>
      <c r="F143" s="6">
        <v>0.33750000000000002</v>
      </c>
      <c r="G143" s="50">
        <v>8.1280000000000005E-2</v>
      </c>
      <c r="H143" s="40">
        <v>37</v>
      </c>
      <c r="I143" s="41">
        <f t="shared" si="11"/>
        <v>69.183999999999997</v>
      </c>
      <c r="K143" s="6">
        <f t="shared" si="12"/>
        <v>2018.6861111111111</v>
      </c>
      <c r="L143" s="41">
        <f t="shared" si="10"/>
        <v>69.102719999999991</v>
      </c>
      <c r="M143" s="41">
        <f t="shared" si="13"/>
        <v>69.12497798466211</v>
      </c>
      <c r="N143" s="50">
        <f t="shared" si="14"/>
        <v>-2.2257984662118702E-2</v>
      </c>
    </row>
    <row r="144" spans="1:14" x14ac:dyDescent="0.25">
      <c r="A144" s="38">
        <v>2018</v>
      </c>
      <c r="B144" s="38">
        <v>9</v>
      </c>
      <c r="C144" s="38">
        <v>9</v>
      </c>
      <c r="D144" s="39">
        <v>58370</v>
      </c>
      <c r="E144" s="6">
        <v>0.2059</v>
      </c>
      <c r="F144" s="6">
        <v>0.33600000000000002</v>
      </c>
      <c r="G144" s="50">
        <v>8.0530000000000004E-2</v>
      </c>
      <c r="H144" s="40">
        <v>37</v>
      </c>
      <c r="I144" s="41">
        <f t="shared" si="11"/>
        <v>69.183999999999997</v>
      </c>
      <c r="K144" s="6">
        <f t="shared" si="12"/>
        <v>2018.6888888888889</v>
      </c>
      <c r="L144" s="41">
        <f t="shared" si="10"/>
        <v>69.103470000000002</v>
      </c>
      <c r="M144" s="41">
        <f t="shared" si="13"/>
        <v>69.125603414722718</v>
      </c>
      <c r="N144" s="50">
        <f t="shared" si="14"/>
        <v>-2.2133414722716793E-2</v>
      </c>
    </row>
    <row r="145" spans="1:14" x14ac:dyDescent="0.25">
      <c r="A145" s="38">
        <v>2018</v>
      </c>
      <c r="B145" s="38">
        <v>9</v>
      </c>
      <c r="C145" s="38">
        <v>10</v>
      </c>
      <c r="D145" s="39">
        <v>58371</v>
      </c>
      <c r="E145" s="6">
        <v>0.20549999999999999</v>
      </c>
      <c r="F145" s="6">
        <v>0.33450000000000002</v>
      </c>
      <c r="G145" s="50">
        <v>7.9600000000000004E-2</v>
      </c>
      <c r="H145" s="40">
        <v>37</v>
      </c>
      <c r="I145" s="41">
        <f t="shared" si="11"/>
        <v>69.183999999999997</v>
      </c>
      <c r="K145" s="6">
        <f t="shared" si="12"/>
        <v>2018.6916666666666</v>
      </c>
      <c r="L145" s="41">
        <f t="shared" si="10"/>
        <v>69.104399999999998</v>
      </c>
      <c r="M145" s="41">
        <f t="shared" si="13"/>
        <v>69.12623206734952</v>
      </c>
      <c r="N145" s="50">
        <f t="shared" si="14"/>
        <v>-2.1832067349521367E-2</v>
      </c>
    </row>
    <row r="146" spans="1:14" x14ac:dyDescent="0.25">
      <c r="A146" s="38">
        <v>2018</v>
      </c>
      <c r="B146" s="38">
        <v>9</v>
      </c>
      <c r="C146" s="38">
        <v>11</v>
      </c>
      <c r="D146" s="39">
        <v>58372</v>
      </c>
      <c r="E146" s="6">
        <v>0.2051</v>
      </c>
      <c r="F146" s="6">
        <v>0.33300000000000002</v>
      </c>
      <c r="G146" s="50">
        <v>7.8579999999999997E-2</v>
      </c>
      <c r="H146" s="40">
        <v>37</v>
      </c>
      <c r="I146" s="41">
        <f t="shared" si="11"/>
        <v>69.183999999999997</v>
      </c>
      <c r="K146" s="6">
        <f t="shared" si="12"/>
        <v>2018.6944444444443</v>
      </c>
      <c r="L146" s="41">
        <f t="shared" si="10"/>
        <v>69.105419999999995</v>
      </c>
      <c r="M146" s="41">
        <f t="shared" si="13"/>
        <v>69.126863942544333</v>
      </c>
      <c r="N146" s="50">
        <f t="shared" si="14"/>
        <v>-2.1443942544337347E-2</v>
      </c>
    </row>
    <row r="147" spans="1:14" x14ac:dyDescent="0.25">
      <c r="A147" s="38">
        <v>2018</v>
      </c>
      <c r="B147" s="38">
        <v>9</v>
      </c>
      <c r="C147" s="38">
        <v>12</v>
      </c>
      <c r="D147" s="39">
        <v>58373</v>
      </c>
      <c r="E147" s="6">
        <v>0.2046</v>
      </c>
      <c r="F147" s="6">
        <v>0.33150000000000002</v>
      </c>
      <c r="G147" s="50">
        <v>7.7549999999999994E-2</v>
      </c>
      <c r="H147" s="40">
        <v>37</v>
      </c>
      <c r="I147" s="41">
        <f t="shared" si="11"/>
        <v>69.183999999999997</v>
      </c>
      <c r="K147" s="6">
        <f t="shared" si="12"/>
        <v>2018.6972222222223</v>
      </c>
      <c r="L147" s="41">
        <f t="shared" si="10"/>
        <v>69.106449999999995</v>
      </c>
      <c r="M147" s="41">
        <f t="shared" si="13"/>
        <v>69.127499040308066</v>
      </c>
      <c r="N147" s="50">
        <f t="shared" si="14"/>
        <v>-2.1049040308071199E-2</v>
      </c>
    </row>
    <row r="148" spans="1:14" x14ac:dyDescent="0.25">
      <c r="A148" s="38">
        <v>2018</v>
      </c>
      <c r="B148" s="38">
        <v>9</v>
      </c>
      <c r="C148" s="38">
        <v>13</v>
      </c>
      <c r="D148" s="39">
        <v>58374</v>
      </c>
      <c r="E148" s="6">
        <v>0.2041</v>
      </c>
      <c r="F148" s="6">
        <v>0.33</v>
      </c>
      <c r="G148" s="50">
        <v>7.6609999999999998E-2</v>
      </c>
      <c r="H148" s="40">
        <v>37</v>
      </c>
      <c r="I148" s="41">
        <f t="shared" si="11"/>
        <v>69.183999999999997</v>
      </c>
      <c r="K148" s="6">
        <f t="shared" si="12"/>
        <v>2018.7</v>
      </c>
      <c r="L148" s="41">
        <f t="shared" si="10"/>
        <v>69.107389999999995</v>
      </c>
      <c r="M148" s="41">
        <f t="shared" si="13"/>
        <v>69.128137360637083</v>
      </c>
      <c r="N148" s="50">
        <f t="shared" si="14"/>
        <v>-2.0747360637088264E-2</v>
      </c>
    </row>
    <row r="149" spans="1:14" x14ac:dyDescent="0.25">
      <c r="A149" s="38">
        <v>2018</v>
      </c>
      <c r="B149" s="38">
        <v>9</v>
      </c>
      <c r="C149" s="38">
        <v>14</v>
      </c>
      <c r="D149" s="39">
        <v>58375</v>
      </c>
      <c r="E149" s="6">
        <v>0.2036</v>
      </c>
      <c r="F149" s="6">
        <v>0.3286</v>
      </c>
      <c r="G149" s="50">
        <v>7.5810000000000002E-2</v>
      </c>
      <c r="H149" s="40">
        <v>37</v>
      </c>
      <c r="I149" s="41">
        <f t="shared" si="11"/>
        <v>69.183999999999997</v>
      </c>
      <c r="K149" s="6">
        <f t="shared" si="12"/>
        <v>2018.7027777777778</v>
      </c>
      <c r="L149" s="41">
        <f t="shared" si="10"/>
        <v>69.108189999999993</v>
      </c>
      <c r="M149" s="41">
        <f t="shared" si="13"/>
        <v>69.128778903534112</v>
      </c>
      <c r="N149" s="50">
        <f t="shared" si="14"/>
        <v>-2.0588903534118685E-2</v>
      </c>
    </row>
    <row r="150" spans="1:14" x14ac:dyDescent="0.25">
      <c r="A150" s="38">
        <v>2018</v>
      </c>
      <c r="B150" s="38">
        <v>9</v>
      </c>
      <c r="C150" s="38">
        <v>15</v>
      </c>
      <c r="D150" s="39">
        <v>58376</v>
      </c>
      <c r="E150" s="6">
        <v>0.2031</v>
      </c>
      <c r="F150" s="6">
        <v>0.3271</v>
      </c>
      <c r="G150" s="50">
        <v>7.5179999999999997E-2</v>
      </c>
      <c r="H150" s="40">
        <v>37</v>
      </c>
      <c r="I150" s="41">
        <f t="shared" si="11"/>
        <v>69.183999999999997</v>
      </c>
      <c r="K150" s="6">
        <f t="shared" si="12"/>
        <v>2018.7055555555555</v>
      </c>
      <c r="L150" s="41">
        <f t="shared" si="10"/>
        <v>69.108819999999994</v>
      </c>
      <c r="M150" s="41">
        <f t="shared" si="13"/>
        <v>69.129423668998243</v>
      </c>
      <c r="N150" s="50">
        <f t="shared" si="14"/>
        <v>-2.0603668998248281E-2</v>
      </c>
    </row>
    <row r="151" spans="1:14" x14ac:dyDescent="0.25">
      <c r="A151" s="38">
        <v>2018</v>
      </c>
      <c r="B151" s="38">
        <v>9</v>
      </c>
      <c r="C151" s="38">
        <v>16</v>
      </c>
      <c r="D151" s="39">
        <v>58377</v>
      </c>
      <c r="E151" s="6">
        <v>0.20250000000000001</v>
      </c>
      <c r="F151" s="6">
        <v>0.3256</v>
      </c>
      <c r="G151" s="50">
        <v>7.4690000000000006E-2</v>
      </c>
      <c r="H151" s="40">
        <v>37</v>
      </c>
      <c r="I151" s="41">
        <f t="shared" si="11"/>
        <v>69.183999999999997</v>
      </c>
      <c r="K151" s="6">
        <f t="shared" si="12"/>
        <v>2018.7083333333333</v>
      </c>
      <c r="L151" s="41">
        <f t="shared" si="10"/>
        <v>69.109309999999994</v>
      </c>
      <c r="M151" s="41">
        <f t="shared" si="13"/>
        <v>69.130071657031294</v>
      </c>
      <c r="N151" s="50">
        <f t="shared" si="14"/>
        <v>-2.0761657031300729E-2</v>
      </c>
    </row>
    <row r="152" spans="1:14" x14ac:dyDescent="0.25">
      <c r="A152" s="38">
        <v>2018</v>
      </c>
      <c r="B152" s="38">
        <v>9</v>
      </c>
      <c r="C152" s="38">
        <v>17</v>
      </c>
      <c r="D152" s="39">
        <v>58378</v>
      </c>
      <c r="E152" s="6">
        <v>0.2019</v>
      </c>
      <c r="F152" s="6">
        <v>0.32419999999999999</v>
      </c>
      <c r="G152" s="50">
        <v>7.4329999999999993E-2</v>
      </c>
      <c r="H152" s="40">
        <v>37</v>
      </c>
      <c r="I152" s="41">
        <f t="shared" si="11"/>
        <v>69.183999999999997</v>
      </c>
      <c r="K152" s="6">
        <f t="shared" si="12"/>
        <v>2018.7111111111112</v>
      </c>
      <c r="L152" s="41">
        <f t="shared" si="10"/>
        <v>69.109669999999994</v>
      </c>
      <c r="M152" s="41">
        <f t="shared" si="13"/>
        <v>69.130722867629629</v>
      </c>
      <c r="N152" s="50">
        <f t="shared" si="14"/>
        <v>-2.1052867629634875E-2</v>
      </c>
    </row>
    <row r="153" spans="1:14" x14ac:dyDescent="0.25">
      <c r="A153" s="38">
        <v>2018</v>
      </c>
      <c r="B153" s="38">
        <v>9</v>
      </c>
      <c r="C153" s="38">
        <v>18</v>
      </c>
      <c r="D153" s="39">
        <v>58379</v>
      </c>
      <c r="E153" s="6">
        <v>0.20130000000000001</v>
      </c>
      <c r="F153" s="6">
        <v>0.32269999999999999</v>
      </c>
      <c r="G153" s="50">
        <v>7.4029999999999999E-2</v>
      </c>
      <c r="H153" s="40">
        <v>37</v>
      </c>
      <c r="I153" s="41">
        <f t="shared" si="11"/>
        <v>69.183999999999997</v>
      </c>
      <c r="K153" s="6">
        <f t="shared" si="12"/>
        <v>2018.713888888889</v>
      </c>
      <c r="L153" s="41">
        <f t="shared" si="10"/>
        <v>69.109970000000004</v>
      </c>
      <c r="M153" s="41">
        <f t="shared" si="13"/>
        <v>69.131377300795975</v>
      </c>
      <c r="N153" s="50">
        <f t="shared" si="14"/>
        <v>-2.1407300795971196E-2</v>
      </c>
    </row>
    <row r="154" spans="1:14" x14ac:dyDescent="0.25">
      <c r="A154" s="38">
        <v>2018</v>
      </c>
      <c r="B154" s="38">
        <v>9</v>
      </c>
      <c r="C154" s="38">
        <v>19</v>
      </c>
      <c r="D154" s="39">
        <v>58380</v>
      </c>
      <c r="E154" s="6">
        <v>0.20069999999999999</v>
      </c>
      <c r="F154" s="6">
        <v>0.32129999999999997</v>
      </c>
      <c r="G154" s="50">
        <v>7.3770000000000002E-2</v>
      </c>
      <c r="H154" s="40">
        <v>37</v>
      </c>
      <c r="I154" s="41">
        <f t="shared" si="11"/>
        <v>69.183999999999997</v>
      </c>
      <c r="K154" s="6">
        <f t="shared" si="12"/>
        <v>2018.7166666666667</v>
      </c>
      <c r="L154" s="41">
        <f t="shared" si="10"/>
        <v>69.110230000000001</v>
      </c>
      <c r="M154" s="41">
        <f t="shared" si="13"/>
        <v>69.132034956529424</v>
      </c>
      <c r="N154" s="50">
        <f t="shared" si="14"/>
        <v>-2.180495652942227E-2</v>
      </c>
    </row>
    <row r="155" spans="1:14" x14ac:dyDescent="0.25">
      <c r="A155" s="38">
        <v>2018</v>
      </c>
      <c r="B155" s="38">
        <v>9</v>
      </c>
      <c r="C155" s="38">
        <v>20</v>
      </c>
      <c r="D155" s="39">
        <v>58381</v>
      </c>
      <c r="E155" s="6">
        <v>0.2</v>
      </c>
      <c r="F155" s="6">
        <v>0.31990000000000002</v>
      </c>
      <c r="G155" s="50">
        <v>7.3469999999999994E-2</v>
      </c>
      <c r="H155" s="40">
        <v>37</v>
      </c>
      <c r="I155" s="41">
        <f t="shared" si="11"/>
        <v>69.183999999999997</v>
      </c>
      <c r="K155" s="6">
        <f t="shared" si="12"/>
        <v>2018.7194444444444</v>
      </c>
      <c r="L155" s="41">
        <f t="shared" si="10"/>
        <v>69.110529999999997</v>
      </c>
      <c r="M155" s="41">
        <f t="shared" si="13"/>
        <v>69.132695834831793</v>
      </c>
      <c r="N155" s="50">
        <f t="shared" si="14"/>
        <v>-2.2165834831795905E-2</v>
      </c>
    </row>
    <row r="156" spans="1:14" x14ac:dyDescent="0.25">
      <c r="A156" s="38">
        <v>2018</v>
      </c>
      <c r="B156" s="38">
        <v>9</v>
      </c>
      <c r="C156" s="38">
        <v>21</v>
      </c>
      <c r="D156" s="39">
        <v>58382</v>
      </c>
      <c r="E156" s="6">
        <v>0.1993</v>
      </c>
      <c r="F156" s="6">
        <v>0.31850000000000001</v>
      </c>
      <c r="G156" s="50">
        <v>7.3099999999999998E-2</v>
      </c>
      <c r="H156" s="40">
        <v>37</v>
      </c>
      <c r="I156" s="41">
        <f t="shared" si="11"/>
        <v>69.183999999999997</v>
      </c>
      <c r="K156" s="6">
        <f t="shared" si="12"/>
        <v>2018.7222222222222</v>
      </c>
      <c r="L156" s="41">
        <f t="shared" si="10"/>
        <v>69.110900000000001</v>
      </c>
      <c r="M156" s="41">
        <f t="shared" si="13"/>
        <v>69.133359935699445</v>
      </c>
      <c r="N156" s="50">
        <f t="shared" si="14"/>
        <v>-2.24599356994446E-2</v>
      </c>
    </row>
    <row r="157" spans="1:14" x14ac:dyDescent="0.25">
      <c r="A157" s="38">
        <v>2018</v>
      </c>
      <c r="B157" s="38">
        <v>9</v>
      </c>
      <c r="C157" s="38">
        <v>22</v>
      </c>
      <c r="D157" s="39">
        <v>58383</v>
      </c>
      <c r="E157" s="6">
        <v>0.1986</v>
      </c>
      <c r="F157" s="6">
        <v>0.31709999999999999</v>
      </c>
      <c r="G157" s="50">
        <v>7.2609999999999994E-2</v>
      </c>
      <c r="H157" s="40">
        <v>37</v>
      </c>
      <c r="I157" s="41">
        <f t="shared" si="11"/>
        <v>69.183999999999997</v>
      </c>
      <c r="K157" s="6">
        <f t="shared" si="12"/>
        <v>2018.7249999999999</v>
      </c>
      <c r="L157" s="41">
        <f t="shared" si="10"/>
        <v>69.11139</v>
      </c>
      <c r="M157" s="41">
        <f t="shared" si="13"/>
        <v>69.134027259135109</v>
      </c>
      <c r="N157" s="50">
        <f t="shared" si="14"/>
        <v>-2.2637259135109389E-2</v>
      </c>
    </row>
    <row r="158" spans="1:14" x14ac:dyDescent="0.25">
      <c r="A158" s="38">
        <v>2018</v>
      </c>
      <c r="B158" s="38">
        <v>9</v>
      </c>
      <c r="C158" s="38">
        <v>23</v>
      </c>
      <c r="D158" s="39">
        <v>58384</v>
      </c>
      <c r="E158" s="6">
        <v>0.1978</v>
      </c>
      <c r="F158" s="6">
        <v>0.31569999999999998</v>
      </c>
      <c r="G158" s="50">
        <v>7.1989999999999998E-2</v>
      </c>
      <c r="H158" s="40">
        <v>37</v>
      </c>
      <c r="I158" s="41">
        <f t="shared" si="11"/>
        <v>69.183999999999997</v>
      </c>
      <c r="K158" s="6">
        <f t="shared" si="12"/>
        <v>2018.7277777777779</v>
      </c>
      <c r="L158" s="41">
        <f t="shared" si="10"/>
        <v>69.112009999999998</v>
      </c>
      <c r="M158" s="41">
        <f t="shared" si="13"/>
        <v>69.134697805137876</v>
      </c>
      <c r="N158" s="50">
        <f t="shared" si="14"/>
        <v>-2.2687805137877604E-2</v>
      </c>
    </row>
    <row r="159" spans="1:14" x14ac:dyDescent="0.25">
      <c r="A159" s="38">
        <v>2018</v>
      </c>
      <c r="B159" s="38">
        <v>9</v>
      </c>
      <c r="C159" s="38">
        <v>24</v>
      </c>
      <c r="D159" s="39">
        <v>58385</v>
      </c>
      <c r="E159" s="6">
        <v>0.1971</v>
      </c>
      <c r="F159" s="6">
        <v>0.31430000000000002</v>
      </c>
      <c r="G159" s="50">
        <v>7.1230000000000002E-2</v>
      </c>
      <c r="H159" s="40">
        <v>37</v>
      </c>
      <c r="I159" s="41">
        <f t="shared" si="11"/>
        <v>69.183999999999997</v>
      </c>
      <c r="K159" s="6">
        <f t="shared" si="12"/>
        <v>2018.7305555555556</v>
      </c>
      <c r="L159" s="41">
        <f t="shared" si="10"/>
        <v>69.112769999999998</v>
      </c>
      <c r="M159" s="41">
        <f t="shared" si="13"/>
        <v>69.135371573707744</v>
      </c>
      <c r="N159" s="50">
        <f t="shared" si="14"/>
        <v>-2.260157370774607E-2</v>
      </c>
    </row>
    <row r="160" spans="1:14" x14ac:dyDescent="0.25">
      <c r="A160" s="38">
        <v>2018</v>
      </c>
      <c r="B160" s="38">
        <v>9</v>
      </c>
      <c r="C160" s="38">
        <v>25</v>
      </c>
      <c r="D160" s="39">
        <v>58386</v>
      </c>
      <c r="E160" s="6">
        <v>0.19620000000000001</v>
      </c>
      <c r="F160" s="6">
        <v>0.31290000000000001</v>
      </c>
      <c r="G160" s="50">
        <v>7.0330000000000004E-2</v>
      </c>
      <c r="H160" s="40">
        <v>37</v>
      </c>
      <c r="I160" s="41">
        <f t="shared" si="11"/>
        <v>69.183999999999997</v>
      </c>
      <c r="K160" s="6">
        <f t="shared" si="12"/>
        <v>2018.7333333333333</v>
      </c>
      <c r="L160" s="41">
        <f t="shared" si="10"/>
        <v>69.113669999999999</v>
      </c>
      <c r="M160" s="41">
        <f t="shared" si="13"/>
        <v>69.136048564847442</v>
      </c>
      <c r="N160" s="50">
        <f t="shared" si="14"/>
        <v>-2.2378564847443272E-2</v>
      </c>
    </row>
    <row r="161" spans="1:14" x14ac:dyDescent="0.25">
      <c r="A161" s="38">
        <v>2018</v>
      </c>
      <c r="B161" s="38">
        <v>9</v>
      </c>
      <c r="C161" s="38">
        <v>26</v>
      </c>
      <c r="D161" s="39">
        <v>58387</v>
      </c>
      <c r="E161" s="6">
        <v>0.19539999999999999</v>
      </c>
      <c r="F161" s="6">
        <v>0.31159999999999999</v>
      </c>
      <c r="G161" s="50">
        <v>6.9330000000000003E-2</v>
      </c>
      <c r="H161" s="40">
        <v>37</v>
      </c>
      <c r="I161" s="41">
        <f t="shared" si="11"/>
        <v>69.183999999999997</v>
      </c>
      <c r="K161" s="6">
        <f t="shared" si="12"/>
        <v>2018.7361111111111</v>
      </c>
      <c r="L161" s="41">
        <f t="shared" si="10"/>
        <v>69.114670000000004</v>
      </c>
      <c r="M161" s="41">
        <f t="shared" si="13"/>
        <v>69.136728778551515</v>
      </c>
      <c r="N161" s="50">
        <f t="shared" si="14"/>
        <v>-2.2058778551510727E-2</v>
      </c>
    </row>
    <row r="162" spans="1:14" x14ac:dyDescent="0.25">
      <c r="A162" s="38">
        <v>2018</v>
      </c>
      <c r="B162" s="38">
        <v>9</v>
      </c>
      <c r="C162" s="38">
        <v>27</v>
      </c>
      <c r="D162" s="39">
        <v>58388</v>
      </c>
      <c r="E162" s="6">
        <v>0.1946</v>
      </c>
      <c r="F162" s="6">
        <v>0.31019999999999998</v>
      </c>
      <c r="G162" s="50">
        <v>6.8279999999999993E-2</v>
      </c>
      <c r="H162" s="40">
        <v>37</v>
      </c>
      <c r="I162" s="41">
        <f t="shared" si="11"/>
        <v>69.183999999999997</v>
      </c>
      <c r="K162" s="6">
        <f t="shared" si="12"/>
        <v>2018.7388888888888</v>
      </c>
      <c r="L162" s="41">
        <f t="shared" si="10"/>
        <v>69.115719999999996</v>
      </c>
      <c r="M162" s="41">
        <f t="shared" si="13"/>
        <v>69.137412214823598</v>
      </c>
      <c r="N162" s="50">
        <f t="shared" si="14"/>
        <v>-2.1692214823602285E-2</v>
      </c>
    </row>
    <row r="163" spans="1:14" x14ac:dyDescent="0.25">
      <c r="A163" s="38">
        <v>2018</v>
      </c>
      <c r="B163" s="38">
        <v>9</v>
      </c>
      <c r="C163" s="38">
        <v>28</v>
      </c>
      <c r="D163" s="39">
        <v>58389</v>
      </c>
      <c r="E163" s="6">
        <v>0.19370000000000001</v>
      </c>
      <c r="F163" s="6">
        <v>0.30890000000000001</v>
      </c>
      <c r="G163" s="50">
        <v>6.7229999999999998E-2</v>
      </c>
      <c r="H163" s="40">
        <v>37</v>
      </c>
      <c r="I163" s="41">
        <f t="shared" si="11"/>
        <v>69.183999999999997</v>
      </c>
      <c r="K163" s="6">
        <f t="shared" si="12"/>
        <v>2018.7416666666666</v>
      </c>
      <c r="L163" s="41">
        <f t="shared" si="10"/>
        <v>69.116770000000002</v>
      </c>
      <c r="M163" s="41">
        <f t="shared" si="13"/>
        <v>69.138098873663694</v>
      </c>
      <c r="N163" s="50">
        <f t="shared" si="14"/>
        <v>-2.1328873663691184E-2</v>
      </c>
    </row>
    <row r="164" spans="1:14" x14ac:dyDescent="0.25">
      <c r="A164" s="38">
        <v>2018</v>
      </c>
      <c r="B164" s="38">
        <v>9</v>
      </c>
      <c r="C164" s="38">
        <v>29</v>
      </c>
      <c r="D164" s="39">
        <v>58390</v>
      </c>
      <c r="E164" s="6">
        <v>0.1928</v>
      </c>
      <c r="F164" s="6">
        <v>0.30759999999999998</v>
      </c>
      <c r="G164" s="50">
        <v>6.6239999999999993E-2</v>
      </c>
      <c r="H164" s="40">
        <v>37</v>
      </c>
      <c r="I164" s="41">
        <f t="shared" si="11"/>
        <v>69.183999999999997</v>
      </c>
      <c r="K164" s="6">
        <f t="shared" si="12"/>
        <v>2018.7444444444445</v>
      </c>
      <c r="L164" s="41">
        <f t="shared" si="10"/>
        <v>69.117760000000004</v>
      </c>
      <c r="M164" s="41">
        <f t="shared" si="13"/>
        <v>69.138788755071801</v>
      </c>
      <c r="N164" s="50">
        <f t="shared" si="14"/>
        <v>-2.1028755071796468E-2</v>
      </c>
    </row>
    <row r="165" spans="1:14" x14ac:dyDescent="0.25">
      <c r="A165" s="38">
        <v>2018</v>
      </c>
      <c r="B165" s="38">
        <v>9</v>
      </c>
      <c r="C165" s="38">
        <v>30</v>
      </c>
      <c r="D165" s="39">
        <v>58391</v>
      </c>
      <c r="E165" s="6">
        <v>0.1918</v>
      </c>
      <c r="F165" s="6">
        <v>0.30630000000000002</v>
      </c>
      <c r="G165" s="50">
        <v>6.5339999999999995E-2</v>
      </c>
      <c r="H165" s="40">
        <v>37</v>
      </c>
      <c r="I165" s="41">
        <f t="shared" si="11"/>
        <v>69.183999999999997</v>
      </c>
      <c r="K165" s="6">
        <f t="shared" si="12"/>
        <v>2018.7472222222223</v>
      </c>
      <c r="L165" s="41">
        <f t="shared" si="10"/>
        <v>69.118659999999991</v>
      </c>
      <c r="M165" s="41">
        <f t="shared" si="13"/>
        <v>69.1394818590461</v>
      </c>
      <c r="N165" s="50">
        <f t="shared" si="14"/>
        <v>-2.0821859046108671E-2</v>
      </c>
    </row>
    <row r="166" spans="1:14" x14ac:dyDescent="0.25">
      <c r="A166" s="38">
        <v>2018</v>
      </c>
      <c r="B166" s="38">
        <v>10</v>
      </c>
      <c r="C166" s="38">
        <v>1</v>
      </c>
      <c r="D166" s="39">
        <v>58392</v>
      </c>
      <c r="E166" s="6">
        <v>0.19089999999999999</v>
      </c>
      <c r="F166" s="6">
        <v>0.30499999999999999</v>
      </c>
      <c r="G166" s="50">
        <v>6.4530000000000004E-2</v>
      </c>
      <c r="H166" s="40">
        <v>37</v>
      </c>
      <c r="I166" s="41">
        <f t="shared" si="11"/>
        <v>69.183999999999997</v>
      </c>
      <c r="K166" s="6">
        <f t="shared" si="12"/>
        <v>2018.75</v>
      </c>
      <c r="L166" s="41">
        <f t="shared" si="10"/>
        <v>69.119469999999993</v>
      </c>
      <c r="M166" s="41">
        <f t="shared" si="13"/>
        <v>69.140178185587502</v>
      </c>
      <c r="N166" s="50">
        <f t="shared" si="14"/>
        <v>-2.0708185587508865E-2</v>
      </c>
    </row>
    <row r="167" spans="1:14" x14ac:dyDescent="0.25">
      <c r="A167" s="38">
        <v>2018</v>
      </c>
      <c r="B167" s="38">
        <v>10</v>
      </c>
      <c r="C167" s="38">
        <v>2</v>
      </c>
      <c r="D167" s="39">
        <v>58393</v>
      </c>
      <c r="E167" s="6">
        <v>0.18990000000000001</v>
      </c>
      <c r="F167" s="6">
        <v>0.30380000000000001</v>
      </c>
      <c r="G167" s="50">
        <v>6.3780000000000003E-2</v>
      </c>
      <c r="H167" s="40">
        <v>37</v>
      </c>
      <c r="I167" s="41">
        <f t="shared" si="11"/>
        <v>69.183999999999997</v>
      </c>
      <c r="K167" s="6">
        <f t="shared" si="12"/>
        <v>2018.7527777777777</v>
      </c>
      <c r="L167" s="41">
        <f t="shared" si="10"/>
        <v>69.120220000000003</v>
      </c>
      <c r="M167" s="41">
        <f t="shared" si="13"/>
        <v>69.140877734696005</v>
      </c>
      <c r="N167" s="50">
        <f t="shared" si="14"/>
        <v>-2.0657734696001739E-2</v>
      </c>
    </row>
    <row r="168" spans="1:14" x14ac:dyDescent="0.25">
      <c r="A168" s="38">
        <v>2018</v>
      </c>
      <c r="B168" s="38">
        <v>10</v>
      </c>
      <c r="C168" s="38">
        <v>3</v>
      </c>
      <c r="D168" s="39">
        <v>58394</v>
      </c>
      <c r="E168" s="6">
        <v>0.18890000000000001</v>
      </c>
      <c r="F168" s="6">
        <v>0.30249999999999999</v>
      </c>
      <c r="G168" s="50">
        <v>6.3049999999999995E-2</v>
      </c>
      <c r="H168" s="40">
        <v>37</v>
      </c>
      <c r="I168" s="41">
        <f t="shared" si="11"/>
        <v>69.183999999999997</v>
      </c>
      <c r="K168" s="6">
        <f t="shared" si="12"/>
        <v>2018.7555555555555</v>
      </c>
      <c r="L168" s="41">
        <f t="shared" si="10"/>
        <v>69.120949999999993</v>
      </c>
      <c r="M168" s="41">
        <f t="shared" si="13"/>
        <v>69.141580506374339</v>
      </c>
      <c r="N168" s="50">
        <f t="shared" si="14"/>
        <v>-2.0630506374345714E-2</v>
      </c>
    </row>
    <row r="169" spans="1:14" x14ac:dyDescent="0.25">
      <c r="A169" s="38">
        <v>2018</v>
      </c>
      <c r="B169" s="38">
        <v>10</v>
      </c>
      <c r="C169" s="38">
        <v>4</v>
      </c>
      <c r="D169" s="39">
        <v>58395</v>
      </c>
      <c r="E169" s="6">
        <v>0.18779999999999999</v>
      </c>
      <c r="F169" s="6">
        <v>0.30130000000000001</v>
      </c>
      <c r="G169" s="50">
        <v>6.2239999999999997E-2</v>
      </c>
      <c r="H169" s="40">
        <v>37</v>
      </c>
      <c r="I169" s="41">
        <f t="shared" si="11"/>
        <v>69.183999999999997</v>
      </c>
      <c r="K169" s="6">
        <f t="shared" si="12"/>
        <v>2018.7583333333334</v>
      </c>
      <c r="L169" s="41">
        <f t="shared" si="10"/>
        <v>69.121759999999995</v>
      </c>
      <c r="M169" s="41">
        <f t="shared" si="13"/>
        <v>69.142286500617956</v>
      </c>
      <c r="N169" s="50">
        <f t="shared" si="14"/>
        <v>-2.0526500617961574E-2</v>
      </c>
    </row>
    <row r="170" spans="1:14" x14ac:dyDescent="0.25">
      <c r="A170" s="38">
        <v>2018</v>
      </c>
      <c r="B170" s="38">
        <v>10</v>
      </c>
      <c r="C170" s="38">
        <v>5</v>
      </c>
      <c r="D170" s="39">
        <v>58396</v>
      </c>
      <c r="E170" s="6">
        <v>0.18679999999999999</v>
      </c>
      <c r="F170" s="6">
        <v>0.30009999999999998</v>
      </c>
      <c r="G170" s="50">
        <v>6.13E-2</v>
      </c>
      <c r="H170" s="40">
        <v>37</v>
      </c>
      <c r="I170" s="41">
        <f t="shared" si="11"/>
        <v>69.183999999999997</v>
      </c>
      <c r="K170" s="6">
        <f t="shared" si="12"/>
        <v>2018.7611111111112</v>
      </c>
      <c r="L170" s="41">
        <f t="shared" si="10"/>
        <v>69.122699999999995</v>
      </c>
      <c r="M170" s="41">
        <f t="shared" si="13"/>
        <v>69.142995717428676</v>
      </c>
      <c r="N170" s="50">
        <f t="shared" si="14"/>
        <v>-2.0295717428680859E-2</v>
      </c>
    </row>
    <row r="171" spans="1:14" x14ac:dyDescent="0.25">
      <c r="A171" s="38">
        <v>2018</v>
      </c>
      <c r="B171" s="38">
        <v>10</v>
      </c>
      <c r="C171" s="38">
        <v>6</v>
      </c>
      <c r="D171" s="39">
        <v>58397</v>
      </c>
      <c r="E171" s="6">
        <v>0.1857</v>
      </c>
      <c r="F171" s="6">
        <v>0.2989</v>
      </c>
      <c r="G171" s="50">
        <v>6.019E-2</v>
      </c>
      <c r="H171" s="40">
        <v>37</v>
      </c>
      <c r="I171" s="41">
        <f t="shared" si="11"/>
        <v>69.183999999999997</v>
      </c>
      <c r="K171" s="6">
        <f t="shared" si="12"/>
        <v>2018.7638888888889</v>
      </c>
      <c r="L171" s="41">
        <f t="shared" si="10"/>
        <v>69.123809999999992</v>
      </c>
      <c r="M171" s="41">
        <f t="shared" si="13"/>
        <v>69.143708156806497</v>
      </c>
      <c r="N171" s="50">
        <f t="shared" si="14"/>
        <v>-1.9898156806505085E-2</v>
      </c>
    </row>
    <row r="172" spans="1:14" x14ac:dyDescent="0.25">
      <c r="A172" s="38">
        <v>2018</v>
      </c>
      <c r="B172" s="38">
        <v>10</v>
      </c>
      <c r="C172" s="38">
        <v>7</v>
      </c>
      <c r="D172" s="39">
        <v>58398</v>
      </c>
      <c r="E172" s="6">
        <v>0.18459999999999999</v>
      </c>
      <c r="F172" s="6">
        <v>0.29770000000000002</v>
      </c>
      <c r="G172" s="50">
        <v>5.8880000000000002E-2</v>
      </c>
      <c r="H172" s="40">
        <v>37</v>
      </c>
      <c r="I172" s="41">
        <f t="shared" si="11"/>
        <v>69.183999999999997</v>
      </c>
      <c r="K172" s="6">
        <f t="shared" si="12"/>
        <v>2018.7666666666667</v>
      </c>
      <c r="L172" s="41">
        <f t="shared" si="10"/>
        <v>69.125119999999995</v>
      </c>
      <c r="M172" s="41">
        <f t="shared" si="13"/>
        <v>69.14442381875233</v>
      </c>
      <c r="N172" s="50">
        <f t="shared" si="14"/>
        <v>-1.9303818752334223E-2</v>
      </c>
    </row>
    <row r="173" spans="1:14" x14ac:dyDescent="0.25">
      <c r="A173" s="38">
        <v>2018</v>
      </c>
      <c r="B173" s="38">
        <v>10</v>
      </c>
      <c r="C173" s="38">
        <v>8</v>
      </c>
      <c r="D173" s="39">
        <v>58399</v>
      </c>
      <c r="E173" s="6">
        <v>0.18340000000000001</v>
      </c>
      <c r="F173" s="6">
        <v>0.29649999999999999</v>
      </c>
      <c r="G173" s="50">
        <v>5.7439999999999998E-2</v>
      </c>
      <c r="H173" s="40">
        <v>37</v>
      </c>
      <c r="I173" s="41">
        <f t="shared" si="11"/>
        <v>69.183999999999997</v>
      </c>
      <c r="K173" s="6">
        <f t="shared" si="12"/>
        <v>2018.7694444444444</v>
      </c>
      <c r="L173" s="41">
        <f t="shared" si="10"/>
        <v>69.126559999999998</v>
      </c>
      <c r="M173" s="41">
        <f t="shared" si="13"/>
        <v>69.145142703267084</v>
      </c>
      <c r="N173" s="50">
        <f t="shared" si="14"/>
        <v>-1.8582703267085776E-2</v>
      </c>
    </row>
    <row r="174" spans="1:14" x14ac:dyDescent="0.25">
      <c r="A174" s="38">
        <v>2018</v>
      </c>
      <c r="B174" s="38">
        <v>10</v>
      </c>
      <c r="C174" s="38">
        <v>9</v>
      </c>
      <c r="D174" s="39">
        <v>58400</v>
      </c>
      <c r="E174" s="6">
        <v>0.18229999999999999</v>
      </c>
      <c r="F174" s="6">
        <v>0.2954</v>
      </c>
      <c r="G174" s="50">
        <v>5.5939999999999997E-2</v>
      </c>
      <c r="H174" s="40">
        <v>37</v>
      </c>
      <c r="I174" s="41">
        <f t="shared" si="11"/>
        <v>69.183999999999997</v>
      </c>
      <c r="K174" s="6">
        <f t="shared" si="12"/>
        <v>2018.7722222222221</v>
      </c>
      <c r="L174" s="41">
        <f t="shared" si="10"/>
        <v>69.128059999999991</v>
      </c>
      <c r="M174" s="41">
        <f t="shared" si="13"/>
        <v>69.145864810347121</v>
      </c>
      <c r="N174" s="50">
        <f t="shared" si="14"/>
        <v>-1.7804810347129774E-2</v>
      </c>
    </row>
    <row r="175" spans="1:14" x14ac:dyDescent="0.25">
      <c r="A175" s="38">
        <v>2018</v>
      </c>
      <c r="B175" s="38">
        <v>10</v>
      </c>
      <c r="C175" s="38">
        <v>10</v>
      </c>
      <c r="D175" s="39">
        <v>58401</v>
      </c>
      <c r="E175" s="6">
        <v>0.18110000000000001</v>
      </c>
      <c r="F175" s="6">
        <v>0.29420000000000002</v>
      </c>
      <c r="G175" s="50">
        <v>5.4480000000000001E-2</v>
      </c>
      <c r="H175" s="40">
        <v>37</v>
      </c>
      <c r="I175" s="41">
        <f t="shared" si="11"/>
        <v>69.183999999999997</v>
      </c>
      <c r="K175" s="6">
        <f t="shared" si="12"/>
        <v>2018.7750000000001</v>
      </c>
      <c r="L175" s="41">
        <f t="shared" si="10"/>
        <v>69.129519999999999</v>
      </c>
      <c r="M175" s="41">
        <f t="shared" si="13"/>
        <v>69.14659013999426</v>
      </c>
      <c r="N175" s="50">
        <f t="shared" si="14"/>
        <v>-1.7070139994260103E-2</v>
      </c>
    </row>
    <row r="176" spans="1:14" x14ac:dyDescent="0.25">
      <c r="A176" s="38">
        <v>2018</v>
      </c>
      <c r="B176" s="38">
        <v>10</v>
      </c>
      <c r="C176" s="38">
        <v>11</v>
      </c>
      <c r="D176" s="39">
        <v>58402</v>
      </c>
      <c r="E176" s="6">
        <v>0.1799</v>
      </c>
      <c r="F176" s="6">
        <v>0.29310000000000003</v>
      </c>
      <c r="G176" s="50">
        <v>5.314E-2</v>
      </c>
      <c r="H176" s="40">
        <v>37</v>
      </c>
      <c r="I176" s="41">
        <f t="shared" si="11"/>
        <v>69.183999999999997</v>
      </c>
      <c r="K176" s="6">
        <f t="shared" si="12"/>
        <v>2018.7777777777778</v>
      </c>
      <c r="L176" s="41">
        <f t="shared" si="10"/>
        <v>69.130859999999998</v>
      </c>
      <c r="M176" s="41">
        <f t="shared" si="13"/>
        <v>69.14731869220941</v>
      </c>
      <c r="N176" s="50">
        <f t="shared" si="14"/>
        <v>-1.6458692209411652E-2</v>
      </c>
    </row>
    <row r="177" spans="1:14" x14ac:dyDescent="0.25">
      <c r="A177" s="38">
        <v>2018</v>
      </c>
      <c r="B177" s="38">
        <v>10</v>
      </c>
      <c r="C177" s="38">
        <v>12</v>
      </c>
      <c r="D177" s="39">
        <v>58403</v>
      </c>
      <c r="E177" s="6">
        <v>0.1787</v>
      </c>
      <c r="F177" s="6">
        <v>0.29199999999999998</v>
      </c>
      <c r="G177" s="50">
        <v>5.1970000000000002E-2</v>
      </c>
      <c r="H177" s="40">
        <v>37</v>
      </c>
      <c r="I177" s="41">
        <f t="shared" si="11"/>
        <v>69.183999999999997</v>
      </c>
      <c r="K177" s="6">
        <f t="shared" si="12"/>
        <v>2018.7805555555556</v>
      </c>
      <c r="L177" s="41">
        <f t="shared" si="10"/>
        <v>69.13203</v>
      </c>
      <c r="M177" s="41">
        <f t="shared" si="13"/>
        <v>69.148050466993482</v>
      </c>
      <c r="N177" s="50">
        <f t="shared" si="14"/>
        <v>-1.6020466993481364E-2</v>
      </c>
    </row>
    <row r="178" spans="1:14" x14ac:dyDescent="0.25">
      <c r="A178" s="38">
        <v>2018</v>
      </c>
      <c r="B178" s="38">
        <v>10</v>
      </c>
      <c r="C178" s="38">
        <v>13</v>
      </c>
      <c r="D178" s="39">
        <v>58404</v>
      </c>
      <c r="E178" s="6">
        <v>0.17749999999999999</v>
      </c>
      <c r="F178" s="6">
        <v>0.29099999999999998</v>
      </c>
      <c r="G178" s="50">
        <v>5.0959999999999998E-2</v>
      </c>
      <c r="H178" s="40">
        <v>37</v>
      </c>
      <c r="I178" s="41">
        <f t="shared" si="11"/>
        <v>69.183999999999997</v>
      </c>
      <c r="K178" s="6">
        <f t="shared" si="12"/>
        <v>2018.7833333333333</v>
      </c>
      <c r="L178" s="41">
        <f t="shared" si="10"/>
        <v>69.133039999999994</v>
      </c>
      <c r="M178" s="41">
        <f t="shared" si="13"/>
        <v>69.148785464342836</v>
      </c>
      <c r="N178" s="50">
        <f t="shared" si="14"/>
        <v>-1.5745464342842297E-2</v>
      </c>
    </row>
    <row r="179" spans="1:14" x14ac:dyDescent="0.25">
      <c r="A179" s="38">
        <v>2018</v>
      </c>
      <c r="B179" s="38">
        <v>10</v>
      </c>
      <c r="C179" s="38">
        <v>14</v>
      </c>
      <c r="D179" s="39">
        <v>58405</v>
      </c>
      <c r="E179" s="6">
        <v>0.1762</v>
      </c>
      <c r="F179" s="6">
        <v>0.28989999999999999</v>
      </c>
      <c r="G179" s="50">
        <v>5.0110000000000002E-2</v>
      </c>
      <c r="H179" s="40">
        <v>37</v>
      </c>
      <c r="I179" s="41">
        <f t="shared" si="11"/>
        <v>69.183999999999997</v>
      </c>
      <c r="K179" s="6">
        <f t="shared" si="12"/>
        <v>2018.786111111111</v>
      </c>
      <c r="L179" s="41">
        <f t="shared" si="10"/>
        <v>69.133889999999994</v>
      </c>
      <c r="M179" s="41">
        <f t="shared" si="13"/>
        <v>69.149523684260203</v>
      </c>
      <c r="N179" s="50">
        <f t="shared" si="14"/>
        <v>-1.5633684260208724E-2</v>
      </c>
    </row>
    <row r="180" spans="1:14" x14ac:dyDescent="0.25">
      <c r="A180" s="38">
        <v>2018</v>
      </c>
      <c r="B180" s="38">
        <v>10</v>
      </c>
      <c r="C180" s="38">
        <v>15</v>
      </c>
      <c r="D180" s="39">
        <v>58406</v>
      </c>
      <c r="E180" s="6">
        <v>0.1749</v>
      </c>
      <c r="F180" s="6">
        <v>0.28889999999999999</v>
      </c>
      <c r="G180" s="50">
        <v>4.9369999999999997E-2</v>
      </c>
      <c r="H180" s="40">
        <v>37</v>
      </c>
      <c r="I180" s="41">
        <f t="shared" si="11"/>
        <v>69.183999999999997</v>
      </c>
      <c r="K180" s="6">
        <f t="shared" si="12"/>
        <v>2018.7888888888888</v>
      </c>
      <c r="L180" s="41">
        <f t="shared" si="10"/>
        <v>69.134630000000001</v>
      </c>
      <c r="M180" s="41">
        <f t="shared" si="13"/>
        <v>69.150265126743761</v>
      </c>
      <c r="N180" s="50">
        <f t="shared" si="14"/>
        <v>-1.5635126743759997E-2</v>
      </c>
    </row>
    <row r="181" spans="1:14" x14ac:dyDescent="0.25">
      <c r="A181" s="38">
        <v>2018</v>
      </c>
      <c r="B181" s="38">
        <v>10</v>
      </c>
      <c r="C181" s="38">
        <v>16</v>
      </c>
      <c r="D181" s="39">
        <v>58407</v>
      </c>
      <c r="E181" s="6">
        <v>0.1736</v>
      </c>
      <c r="F181" s="6">
        <v>0.28789999999999999</v>
      </c>
      <c r="G181" s="50">
        <v>4.8680000000000001E-2</v>
      </c>
      <c r="H181" s="40">
        <v>37</v>
      </c>
      <c r="I181" s="41">
        <f t="shared" si="11"/>
        <v>69.183999999999997</v>
      </c>
      <c r="K181" s="6">
        <f t="shared" si="12"/>
        <v>2018.7916666666667</v>
      </c>
      <c r="L181" s="41">
        <f t="shared" si="10"/>
        <v>69.135319999999993</v>
      </c>
      <c r="M181" s="41">
        <f t="shared" si="13"/>
        <v>69.151009791797151</v>
      </c>
      <c r="N181" s="50">
        <f t="shared" si="14"/>
        <v>-1.5689791797157682E-2</v>
      </c>
    </row>
    <row r="182" spans="1:14" x14ac:dyDescent="0.25">
      <c r="A182" s="38">
        <v>2018</v>
      </c>
      <c r="B182" s="38">
        <v>10</v>
      </c>
      <c r="C182" s="38">
        <v>17</v>
      </c>
      <c r="D182" s="39">
        <v>58408</v>
      </c>
      <c r="E182" s="6">
        <v>0.17230000000000001</v>
      </c>
      <c r="F182" s="6">
        <v>0.28689999999999999</v>
      </c>
      <c r="G182" s="50">
        <v>4.8009999999999997E-2</v>
      </c>
      <c r="H182" s="40">
        <v>37</v>
      </c>
      <c r="I182" s="41">
        <f t="shared" si="11"/>
        <v>69.183999999999997</v>
      </c>
      <c r="K182" s="6">
        <f t="shared" si="12"/>
        <v>2018.7944444444445</v>
      </c>
      <c r="L182" s="41">
        <f t="shared" si="10"/>
        <v>69.135989999999993</v>
      </c>
      <c r="M182" s="41">
        <f t="shared" si="13"/>
        <v>69.151757679416733</v>
      </c>
      <c r="N182" s="50">
        <f t="shared" si="14"/>
        <v>-1.5767679416740066E-2</v>
      </c>
    </row>
    <row r="183" spans="1:14" x14ac:dyDescent="0.25">
      <c r="A183" s="38">
        <v>2018</v>
      </c>
      <c r="B183" s="38">
        <v>10</v>
      </c>
      <c r="C183" s="38">
        <v>18</v>
      </c>
      <c r="D183" s="39">
        <v>58409</v>
      </c>
      <c r="E183" s="6">
        <v>0.17100000000000001</v>
      </c>
      <c r="F183" s="6">
        <v>0.28589999999999999</v>
      </c>
      <c r="G183" s="50">
        <v>4.7289999999999999E-2</v>
      </c>
      <c r="H183" s="40">
        <v>37</v>
      </c>
      <c r="I183" s="41">
        <f t="shared" si="11"/>
        <v>69.183999999999997</v>
      </c>
      <c r="K183" s="6">
        <f t="shared" si="12"/>
        <v>2018.7972222222222</v>
      </c>
      <c r="L183" s="41">
        <f t="shared" si="10"/>
        <v>69.136709999999994</v>
      </c>
      <c r="M183" s="41">
        <f t="shared" si="13"/>
        <v>69.152508789602507</v>
      </c>
      <c r="N183" s="50">
        <f t="shared" si="14"/>
        <v>-1.5798789602513352E-2</v>
      </c>
    </row>
    <row r="184" spans="1:14" x14ac:dyDescent="0.25">
      <c r="A184" s="38">
        <v>2018</v>
      </c>
      <c r="B184" s="38">
        <v>10</v>
      </c>
      <c r="C184" s="38">
        <v>19</v>
      </c>
      <c r="D184" s="39">
        <v>58410</v>
      </c>
      <c r="E184" s="6">
        <v>0.1696</v>
      </c>
      <c r="F184" s="6">
        <v>0.28499999999999998</v>
      </c>
      <c r="G184" s="50">
        <v>4.648E-2</v>
      </c>
      <c r="H184" s="40">
        <v>37</v>
      </c>
      <c r="I184" s="41">
        <f t="shared" si="11"/>
        <v>69.183999999999997</v>
      </c>
      <c r="K184" s="6">
        <f t="shared" si="12"/>
        <v>2018.8</v>
      </c>
      <c r="L184" s="41">
        <f t="shared" si="10"/>
        <v>69.137519999999995</v>
      </c>
      <c r="M184" s="41">
        <f t="shared" si="13"/>
        <v>69.153263122356293</v>
      </c>
      <c r="N184" s="50">
        <f t="shared" si="14"/>
        <v>-1.5743122356298045E-2</v>
      </c>
    </row>
    <row r="185" spans="1:14" x14ac:dyDescent="0.25">
      <c r="A185" s="38">
        <v>2018</v>
      </c>
      <c r="B185" s="38">
        <v>10</v>
      </c>
      <c r="C185" s="38">
        <v>20</v>
      </c>
      <c r="D185" s="39">
        <v>58411</v>
      </c>
      <c r="E185" s="6">
        <v>0.16819999999999999</v>
      </c>
      <c r="F185" s="6">
        <v>0.28399999999999997</v>
      </c>
      <c r="G185" s="50">
        <v>4.555E-2</v>
      </c>
      <c r="H185" s="40">
        <v>37</v>
      </c>
      <c r="I185" s="41">
        <f t="shared" si="11"/>
        <v>69.183999999999997</v>
      </c>
      <c r="K185" s="6">
        <f t="shared" si="12"/>
        <v>2018.8027777777777</v>
      </c>
      <c r="L185" s="41">
        <f t="shared" si="10"/>
        <v>69.138449999999992</v>
      </c>
      <c r="M185" s="41">
        <f t="shared" si="13"/>
        <v>69.154020677677181</v>
      </c>
      <c r="N185" s="50">
        <f t="shared" si="14"/>
        <v>-1.5570677677189337E-2</v>
      </c>
    </row>
    <row r="186" spans="1:14" x14ac:dyDescent="0.25">
      <c r="A186" s="38">
        <v>2018</v>
      </c>
      <c r="B186" s="38">
        <v>10</v>
      </c>
      <c r="C186" s="38">
        <v>21</v>
      </c>
      <c r="D186" s="39">
        <v>58412</v>
      </c>
      <c r="E186" s="6">
        <v>0.1668</v>
      </c>
      <c r="F186" s="6">
        <v>0.28310000000000002</v>
      </c>
      <c r="G186" s="50">
        <v>4.4499999999999998E-2</v>
      </c>
      <c r="H186" s="40">
        <v>37</v>
      </c>
      <c r="I186" s="41">
        <f t="shared" si="11"/>
        <v>69.183999999999997</v>
      </c>
      <c r="K186" s="6">
        <f t="shared" si="12"/>
        <v>2018.8055555555557</v>
      </c>
      <c r="L186" s="41">
        <f t="shared" si="10"/>
        <v>69.139499999999998</v>
      </c>
      <c r="M186" s="41">
        <f t="shared" si="13"/>
        <v>69.15478145556699</v>
      </c>
      <c r="N186" s="50">
        <f t="shared" si="14"/>
        <v>-1.5281455566992008E-2</v>
      </c>
    </row>
    <row r="187" spans="1:14" x14ac:dyDescent="0.25">
      <c r="A187" s="38">
        <v>2018</v>
      </c>
      <c r="B187" s="38">
        <v>10</v>
      </c>
      <c r="C187" s="38">
        <v>22</v>
      </c>
      <c r="D187" s="39">
        <v>58413</v>
      </c>
      <c r="E187" s="6">
        <v>0.16539999999999999</v>
      </c>
      <c r="F187" s="6">
        <v>0.28220000000000001</v>
      </c>
      <c r="G187" s="50">
        <v>4.3310000000000001E-2</v>
      </c>
      <c r="H187" s="40">
        <v>37</v>
      </c>
      <c r="I187" s="41">
        <f t="shared" si="11"/>
        <v>69.183999999999997</v>
      </c>
      <c r="K187" s="6">
        <f t="shared" si="12"/>
        <v>2018.8083333333334</v>
      </c>
      <c r="L187" s="41">
        <f t="shared" si="10"/>
        <v>69.140689999999992</v>
      </c>
      <c r="M187" s="41">
        <f t="shared" si="13"/>
        <v>69.155545456022992</v>
      </c>
      <c r="N187" s="50">
        <f t="shared" si="14"/>
        <v>-1.4855456022999647E-2</v>
      </c>
    </row>
    <row r="188" spans="1:14" x14ac:dyDescent="0.25">
      <c r="A188" s="38">
        <v>2018</v>
      </c>
      <c r="B188" s="38">
        <v>10</v>
      </c>
      <c r="C188" s="38">
        <v>23</v>
      </c>
      <c r="D188" s="39">
        <v>58414</v>
      </c>
      <c r="E188" s="6">
        <v>0.16400000000000001</v>
      </c>
      <c r="F188" s="6">
        <v>0.28139999999999998</v>
      </c>
      <c r="G188" s="50">
        <v>4.2020000000000002E-2</v>
      </c>
      <c r="H188" s="40">
        <v>37</v>
      </c>
      <c r="I188" s="41">
        <f t="shared" si="11"/>
        <v>69.183999999999997</v>
      </c>
      <c r="K188" s="6">
        <f t="shared" si="12"/>
        <v>2018.8111111111111</v>
      </c>
      <c r="L188" s="41">
        <f t="shared" si="10"/>
        <v>69.141980000000004</v>
      </c>
      <c r="M188" s="41">
        <f t="shared" si="13"/>
        <v>69.156312679046096</v>
      </c>
      <c r="N188" s="50">
        <f t="shared" si="14"/>
        <v>-1.4332679046091812E-2</v>
      </c>
    </row>
    <row r="189" spans="1:14" x14ac:dyDescent="0.25">
      <c r="A189" s="38">
        <v>2018</v>
      </c>
      <c r="B189" s="38">
        <v>10</v>
      </c>
      <c r="C189" s="38">
        <v>24</v>
      </c>
      <c r="D189" s="39">
        <v>58415</v>
      </c>
      <c r="E189" s="6">
        <v>0.16259999999999999</v>
      </c>
      <c r="F189" s="6">
        <v>0.28050000000000003</v>
      </c>
      <c r="G189" s="50">
        <v>4.0649999999999999E-2</v>
      </c>
      <c r="H189" s="40">
        <v>37</v>
      </c>
      <c r="I189" s="41">
        <f t="shared" si="11"/>
        <v>69.183999999999997</v>
      </c>
      <c r="K189" s="6">
        <f t="shared" si="12"/>
        <v>2018.8138888888889</v>
      </c>
      <c r="L189" s="41">
        <f t="shared" si="10"/>
        <v>69.143349999999998</v>
      </c>
      <c r="M189" s="41">
        <f t="shared" si="13"/>
        <v>69.157083124636301</v>
      </c>
      <c r="N189" s="50">
        <f t="shared" si="14"/>
        <v>-1.3733124636303273E-2</v>
      </c>
    </row>
    <row r="190" spans="1:14" x14ac:dyDescent="0.25">
      <c r="A190" s="38">
        <v>2018</v>
      </c>
      <c r="B190" s="38">
        <v>10</v>
      </c>
      <c r="C190" s="38">
        <v>25</v>
      </c>
      <c r="D190" s="39">
        <v>58416</v>
      </c>
      <c r="E190" s="6">
        <v>0.16109999999999999</v>
      </c>
      <c r="F190" s="6">
        <v>0.2797</v>
      </c>
      <c r="G190" s="50">
        <v>3.925E-2</v>
      </c>
      <c r="H190" s="40">
        <v>37</v>
      </c>
      <c r="I190" s="41">
        <f t="shared" si="11"/>
        <v>69.183999999999997</v>
      </c>
      <c r="K190" s="6">
        <f t="shared" si="12"/>
        <v>2018.8166666666666</v>
      </c>
      <c r="L190" s="41">
        <f t="shared" si="10"/>
        <v>69.144750000000002</v>
      </c>
      <c r="M190" s="41">
        <f t="shared" si="13"/>
        <v>69.157856792795428</v>
      </c>
      <c r="N190" s="50">
        <f t="shared" si="14"/>
        <v>-1.3106792795426259E-2</v>
      </c>
    </row>
    <row r="191" spans="1:14" x14ac:dyDescent="0.25">
      <c r="A191" s="38">
        <v>2018</v>
      </c>
      <c r="B191" s="38">
        <v>10</v>
      </c>
      <c r="C191" s="38">
        <v>26</v>
      </c>
      <c r="D191" s="39">
        <v>58417</v>
      </c>
      <c r="E191" s="6">
        <v>0.15959999999999999</v>
      </c>
      <c r="F191" s="6">
        <v>0.27889999999999998</v>
      </c>
      <c r="G191" s="50">
        <v>3.789E-2</v>
      </c>
      <c r="H191" s="40">
        <v>37</v>
      </c>
      <c r="I191" s="41">
        <f t="shared" si="11"/>
        <v>69.183999999999997</v>
      </c>
      <c r="K191" s="6">
        <f t="shared" si="12"/>
        <v>2018.8194444444443</v>
      </c>
      <c r="L191" s="41">
        <f t="shared" si="10"/>
        <v>69.146109999999993</v>
      </c>
      <c r="M191" s="41">
        <f t="shared" si="13"/>
        <v>69.158633683520748</v>
      </c>
      <c r="N191" s="50">
        <f t="shared" si="14"/>
        <v>-1.2523683520754503E-2</v>
      </c>
    </row>
    <row r="192" spans="1:14" x14ac:dyDescent="0.25">
      <c r="A192" s="38">
        <v>2018</v>
      </c>
      <c r="B192" s="38">
        <v>10</v>
      </c>
      <c r="C192" s="38">
        <v>27</v>
      </c>
      <c r="D192" s="39">
        <v>58418</v>
      </c>
      <c r="E192" s="6">
        <v>0.15809999999999999</v>
      </c>
      <c r="F192" s="6">
        <v>0.2782</v>
      </c>
      <c r="G192" s="50">
        <v>3.6609999999999997E-2</v>
      </c>
      <c r="H192" s="40">
        <v>37</v>
      </c>
      <c r="I192" s="41">
        <f t="shared" si="11"/>
        <v>69.183999999999997</v>
      </c>
      <c r="K192" s="6">
        <f t="shared" si="12"/>
        <v>2018.8222222222223</v>
      </c>
      <c r="L192" s="41">
        <f t="shared" si="10"/>
        <v>69.147390000000001</v>
      </c>
      <c r="M192" s="41">
        <f t="shared" si="13"/>
        <v>69.159413796813169</v>
      </c>
      <c r="N192" s="50">
        <f t="shared" si="14"/>
        <v>-1.2023796813167564E-2</v>
      </c>
    </row>
    <row r="193" spans="1:14" x14ac:dyDescent="0.25">
      <c r="A193" s="38">
        <v>2018</v>
      </c>
      <c r="B193" s="38">
        <v>10</v>
      </c>
      <c r="C193" s="38">
        <v>28</v>
      </c>
      <c r="D193" s="39">
        <v>58419</v>
      </c>
      <c r="E193" s="6">
        <v>0.15659999999999999</v>
      </c>
      <c r="F193" s="6">
        <v>0.27739999999999998</v>
      </c>
      <c r="G193" s="50">
        <v>3.5430000000000003E-2</v>
      </c>
      <c r="H193" s="40">
        <v>37</v>
      </c>
      <c r="I193" s="41">
        <f t="shared" si="11"/>
        <v>69.183999999999997</v>
      </c>
      <c r="K193" s="6">
        <f t="shared" si="12"/>
        <v>2018.825</v>
      </c>
      <c r="L193" s="41">
        <f t="shared" si="10"/>
        <v>69.148569999999992</v>
      </c>
      <c r="M193" s="41">
        <f t="shared" si="13"/>
        <v>69.160197132672693</v>
      </c>
      <c r="N193" s="50">
        <f t="shared" si="14"/>
        <v>-1.1627132672700213E-2</v>
      </c>
    </row>
    <row r="194" spans="1:14" x14ac:dyDescent="0.25">
      <c r="A194" s="38">
        <v>2018</v>
      </c>
      <c r="B194" s="38">
        <v>10</v>
      </c>
      <c r="C194" s="38">
        <v>29</v>
      </c>
      <c r="D194" s="39">
        <v>58420</v>
      </c>
      <c r="E194" s="6">
        <v>0.15509999999999999</v>
      </c>
      <c r="F194" s="6">
        <v>0.2767</v>
      </c>
      <c r="G194" s="50">
        <v>3.4340000000000002E-2</v>
      </c>
      <c r="H194" s="40">
        <v>37</v>
      </c>
      <c r="I194" s="41">
        <f t="shared" si="11"/>
        <v>69.183999999999997</v>
      </c>
      <c r="K194" s="6">
        <f t="shared" si="12"/>
        <v>2018.8277777777778</v>
      </c>
      <c r="L194" s="41">
        <f t="shared" ref="L194:L257" si="15">I194-G194</f>
        <v>69.149659999999997</v>
      </c>
      <c r="M194" s="41">
        <f t="shared" si="13"/>
        <v>69.160983691102047</v>
      </c>
      <c r="N194" s="50">
        <f t="shared" si="14"/>
        <v>-1.1323691102049338E-2</v>
      </c>
    </row>
    <row r="195" spans="1:14" x14ac:dyDescent="0.25">
      <c r="A195" s="38">
        <v>2018</v>
      </c>
      <c r="B195" s="38">
        <v>10</v>
      </c>
      <c r="C195" s="38">
        <v>30</v>
      </c>
      <c r="D195" s="39">
        <v>58421</v>
      </c>
      <c r="E195" s="6">
        <v>0.1535</v>
      </c>
      <c r="F195" s="6">
        <v>0.27600000000000002</v>
      </c>
      <c r="G195" s="50">
        <v>3.3309999999999999E-2</v>
      </c>
      <c r="H195" s="40">
        <v>37</v>
      </c>
      <c r="I195" s="41">
        <f t="shared" ref="I195:I258" si="16">H195+32.184</f>
        <v>69.183999999999997</v>
      </c>
      <c r="K195" s="6">
        <f t="shared" ref="K195:K258" si="17">A195+((B195-1) + (C195-1)/30)/12</f>
        <v>2018.8305555555555</v>
      </c>
      <c r="L195" s="41">
        <f t="shared" si="15"/>
        <v>69.150689999999997</v>
      </c>
      <c r="M195" s="41">
        <f t="shared" ref="M195:M258" si="18" xml:space="preserve"> $R$44*POWER(D195,2) + $R$45*D195 +$R$46</f>
        <v>69.161773472095774</v>
      </c>
      <c r="N195" s="50">
        <f t="shared" ref="N195:N258" si="19">L195-M195</f>
        <v>-1.108347209577687E-2</v>
      </c>
    </row>
    <row r="196" spans="1:14" x14ac:dyDescent="0.25">
      <c r="A196" s="38">
        <v>2018</v>
      </c>
      <c r="B196" s="38">
        <v>10</v>
      </c>
      <c r="C196" s="38">
        <v>31</v>
      </c>
      <c r="D196" s="39">
        <v>58422</v>
      </c>
      <c r="E196" s="6">
        <v>0.152</v>
      </c>
      <c r="F196" s="6">
        <v>0.27529999999999999</v>
      </c>
      <c r="G196" s="50">
        <v>3.2259999999999997E-2</v>
      </c>
      <c r="H196" s="40">
        <v>37</v>
      </c>
      <c r="I196" s="41">
        <f t="shared" si="16"/>
        <v>69.183999999999997</v>
      </c>
      <c r="K196" s="6">
        <f t="shared" si="17"/>
        <v>2018.8333333333333</v>
      </c>
      <c r="L196" s="41">
        <f t="shared" si="15"/>
        <v>69.151740000000004</v>
      </c>
      <c r="M196" s="41">
        <f t="shared" si="18"/>
        <v>69.162566475657513</v>
      </c>
      <c r="N196" s="50">
        <f t="shared" si="19"/>
        <v>-1.0826475657509604E-2</v>
      </c>
    </row>
    <row r="197" spans="1:14" x14ac:dyDescent="0.25">
      <c r="A197" s="38">
        <v>2018</v>
      </c>
      <c r="B197" s="38">
        <v>11</v>
      </c>
      <c r="C197" s="38">
        <v>1</v>
      </c>
      <c r="D197" s="39">
        <v>58423</v>
      </c>
      <c r="E197" s="6">
        <v>0.15040000000000001</v>
      </c>
      <c r="F197" s="6">
        <v>0.2747</v>
      </c>
      <c r="G197" s="50">
        <v>3.1140000000000001E-2</v>
      </c>
      <c r="H197" s="40">
        <v>37</v>
      </c>
      <c r="I197" s="41">
        <f t="shared" si="16"/>
        <v>69.183999999999997</v>
      </c>
      <c r="K197" s="6">
        <f t="shared" si="17"/>
        <v>2018.8333333333333</v>
      </c>
      <c r="L197" s="41">
        <f t="shared" si="15"/>
        <v>69.152860000000004</v>
      </c>
      <c r="M197" s="41">
        <f t="shared" si="18"/>
        <v>69.163362701786355</v>
      </c>
      <c r="N197" s="50">
        <f t="shared" si="19"/>
        <v>-1.0502701786350599E-2</v>
      </c>
    </row>
    <row r="198" spans="1:14" x14ac:dyDescent="0.25">
      <c r="A198" s="38">
        <v>2018</v>
      </c>
      <c r="B198" s="38">
        <v>11</v>
      </c>
      <c r="C198" s="38">
        <v>2</v>
      </c>
      <c r="D198" s="39">
        <v>58424</v>
      </c>
      <c r="E198" s="6">
        <v>0.14879999999999999</v>
      </c>
      <c r="F198" s="6">
        <v>0.27410000000000001</v>
      </c>
      <c r="G198" s="50">
        <v>2.989E-2</v>
      </c>
      <c r="H198" s="40">
        <v>37</v>
      </c>
      <c r="I198" s="41">
        <f t="shared" si="16"/>
        <v>69.183999999999997</v>
      </c>
      <c r="K198" s="6">
        <f t="shared" si="17"/>
        <v>2018.8361111111112</v>
      </c>
      <c r="L198" s="41">
        <f t="shared" si="15"/>
        <v>69.154110000000003</v>
      </c>
      <c r="M198" s="41">
        <f t="shared" si="18"/>
        <v>69.164162150483207</v>
      </c>
      <c r="N198" s="50">
        <f t="shared" si="19"/>
        <v>-1.0052150483204514E-2</v>
      </c>
    </row>
    <row r="199" spans="1:14" x14ac:dyDescent="0.25">
      <c r="A199" s="38">
        <v>2018</v>
      </c>
      <c r="B199" s="38">
        <v>11</v>
      </c>
      <c r="C199" s="38">
        <v>3</v>
      </c>
      <c r="D199" s="39">
        <v>58425</v>
      </c>
      <c r="E199" s="6">
        <v>0.1472</v>
      </c>
      <c r="F199" s="6">
        <v>0.27350000000000002</v>
      </c>
      <c r="G199" s="50">
        <v>2.8500000000000001E-2</v>
      </c>
      <c r="H199" s="40">
        <v>37</v>
      </c>
      <c r="I199" s="41">
        <f t="shared" si="16"/>
        <v>69.183999999999997</v>
      </c>
      <c r="K199" s="6">
        <f t="shared" si="17"/>
        <v>2018.838888888889</v>
      </c>
      <c r="L199" s="41">
        <f t="shared" si="15"/>
        <v>69.155500000000004</v>
      </c>
      <c r="M199" s="41">
        <f t="shared" si="18"/>
        <v>69.164964821748981</v>
      </c>
      <c r="N199" s="50">
        <f t="shared" si="19"/>
        <v>-9.4648217489776698E-3</v>
      </c>
    </row>
    <row r="200" spans="1:14" x14ac:dyDescent="0.25">
      <c r="A200" s="38">
        <v>2018</v>
      </c>
      <c r="B200" s="38">
        <v>11</v>
      </c>
      <c r="C200" s="38">
        <v>4</v>
      </c>
      <c r="D200" s="39">
        <v>58426</v>
      </c>
      <c r="E200" s="6">
        <v>0.14560000000000001</v>
      </c>
      <c r="F200" s="6">
        <v>0.27289999999999998</v>
      </c>
      <c r="G200" s="50">
        <v>2.699E-2</v>
      </c>
      <c r="H200" s="40">
        <v>37</v>
      </c>
      <c r="I200" s="41">
        <f t="shared" si="16"/>
        <v>69.183999999999997</v>
      </c>
      <c r="K200" s="6">
        <f t="shared" si="17"/>
        <v>2018.8416666666667</v>
      </c>
      <c r="L200" s="41">
        <f t="shared" si="15"/>
        <v>69.15701</v>
      </c>
      <c r="M200" s="41">
        <f t="shared" si="18"/>
        <v>69.165770715580038</v>
      </c>
      <c r="N200" s="50">
        <f t="shared" si="19"/>
        <v>-8.7607155800384362E-3</v>
      </c>
    </row>
    <row r="201" spans="1:14" x14ac:dyDescent="0.25">
      <c r="A201" s="38">
        <v>2018</v>
      </c>
      <c r="B201" s="38">
        <v>11</v>
      </c>
      <c r="C201" s="38">
        <v>5</v>
      </c>
      <c r="D201" s="39">
        <v>58427</v>
      </c>
      <c r="E201" s="6">
        <v>0.14399999999999999</v>
      </c>
      <c r="F201" s="6">
        <v>0.27229999999999999</v>
      </c>
      <c r="G201" s="50">
        <v>2.5409999999999999E-2</v>
      </c>
      <c r="H201" s="40">
        <v>37</v>
      </c>
      <c r="I201" s="41">
        <f t="shared" si="16"/>
        <v>69.183999999999997</v>
      </c>
      <c r="K201" s="6">
        <f t="shared" si="17"/>
        <v>2018.8444444444444</v>
      </c>
      <c r="L201" s="41">
        <f t="shared" si="15"/>
        <v>69.158590000000004</v>
      </c>
      <c r="M201" s="41">
        <f t="shared" si="18"/>
        <v>69.166579831978197</v>
      </c>
      <c r="N201" s="50">
        <f t="shared" si="19"/>
        <v>-7.9898319781932514E-3</v>
      </c>
    </row>
    <row r="202" spans="1:14" x14ac:dyDescent="0.25">
      <c r="A202" s="38">
        <v>2018</v>
      </c>
      <c r="B202" s="38">
        <v>11</v>
      </c>
      <c r="C202" s="38">
        <v>6</v>
      </c>
      <c r="D202" s="39">
        <v>58428</v>
      </c>
      <c r="E202" s="6">
        <v>0.1424</v>
      </c>
      <c r="F202" s="6">
        <v>0.27179999999999999</v>
      </c>
      <c r="G202" s="50">
        <v>2.385E-2</v>
      </c>
      <c r="H202" s="40">
        <v>37</v>
      </c>
      <c r="I202" s="41">
        <f t="shared" si="16"/>
        <v>69.183999999999997</v>
      </c>
      <c r="K202" s="6">
        <f t="shared" si="17"/>
        <v>2018.8472222222222</v>
      </c>
      <c r="L202" s="41">
        <f t="shared" si="15"/>
        <v>69.160150000000002</v>
      </c>
      <c r="M202" s="41">
        <f t="shared" si="18"/>
        <v>69.167392170944368</v>
      </c>
      <c r="N202" s="50">
        <f t="shared" si="19"/>
        <v>-7.2421709443659665E-3</v>
      </c>
    </row>
    <row r="203" spans="1:14" x14ac:dyDescent="0.25">
      <c r="A203" s="38">
        <v>2018</v>
      </c>
      <c r="B203" s="38">
        <v>11</v>
      </c>
      <c r="C203" s="38">
        <v>7</v>
      </c>
      <c r="D203" s="39">
        <v>58429</v>
      </c>
      <c r="E203" s="6">
        <v>0.14069999999999999</v>
      </c>
      <c r="F203" s="6">
        <v>0.27129999999999999</v>
      </c>
      <c r="G203" s="50">
        <v>2.239E-2</v>
      </c>
      <c r="H203" s="40">
        <v>37</v>
      </c>
      <c r="I203" s="41">
        <f t="shared" si="16"/>
        <v>69.183999999999997</v>
      </c>
      <c r="K203" s="6">
        <f t="shared" si="17"/>
        <v>2018.85</v>
      </c>
      <c r="L203" s="41">
        <f t="shared" si="15"/>
        <v>69.161609999999996</v>
      </c>
      <c r="M203" s="41">
        <f t="shared" si="18"/>
        <v>69.16820773247855</v>
      </c>
      <c r="N203" s="50">
        <f t="shared" si="19"/>
        <v>-6.5977324785535529E-3</v>
      </c>
    </row>
    <row r="204" spans="1:14" x14ac:dyDescent="0.25">
      <c r="A204" s="38">
        <v>2018</v>
      </c>
      <c r="B204" s="38">
        <v>11</v>
      </c>
      <c r="C204" s="38">
        <v>8</v>
      </c>
      <c r="D204" s="39">
        <v>58430</v>
      </c>
      <c r="E204" s="6">
        <v>0.1391</v>
      </c>
      <c r="F204" s="6">
        <v>0.27089999999999997</v>
      </c>
      <c r="G204" s="50">
        <v>2.1090000000000001E-2</v>
      </c>
      <c r="H204" s="40">
        <v>37</v>
      </c>
      <c r="I204" s="41">
        <f t="shared" si="16"/>
        <v>69.183999999999997</v>
      </c>
      <c r="K204" s="6">
        <f t="shared" si="17"/>
        <v>2018.8527777777779</v>
      </c>
      <c r="L204" s="41">
        <f t="shared" si="15"/>
        <v>69.162909999999997</v>
      </c>
      <c r="M204" s="41">
        <f t="shared" si="18"/>
        <v>69.169026516578924</v>
      </c>
      <c r="N204" s="50">
        <f t="shared" si="19"/>
        <v>-6.1165165789276443E-3</v>
      </c>
    </row>
    <row r="205" spans="1:14" x14ac:dyDescent="0.25">
      <c r="A205" s="38">
        <v>2018</v>
      </c>
      <c r="B205" s="38">
        <v>11</v>
      </c>
      <c r="C205" s="38">
        <v>9</v>
      </c>
      <c r="D205" s="39">
        <v>58431</v>
      </c>
      <c r="E205" s="6">
        <v>0.13739999999999999</v>
      </c>
      <c r="F205" s="6">
        <v>0.27039999999999997</v>
      </c>
      <c r="G205" s="50">
        <v>1.9980000000000001E-2</v>
      </c>
      <c r="H205" s="40">
        <v>37</v>
      </c>
      <c r="I205" s="41">
        <f t="shared" si="16"/>
        <v>69.183999999999997</v>
      </c>
      <c r="K205" s="6">
        <f t="shared" si="17"/>
        <v>2018.8555555555556</v>
      </c>
      <c r="L205" s="41">
        <f t="shared" si="15"/>
        <v>69.164019999999994</v>
      </c>
      <c r="M205" s="41">
        <f t="shared" si="18"/>
        <v>69.16984852324731</v>
      </c>
      <c r="N205" s="50">
        <f t="shared" si="19"/>
        <v>-5.8285232473167525E-3</v>
      </c>
    </row>
    <row r="206" spans="1:14" x14ac:dyDescent="0.25">
      <c r="A206" s="38">
        <v>2018</v>
      </c>
      <c r="B206" s="38">
        <v>11</v>
      </c>
      <c r="C206" s="38">
        <v>10</v>
      </c>
      <c r="D206" s="39">
        <v>58432</v>
      </c>
      <c r="E206" s="6">
        <v>0.1358</v>
      </c>
      <c r="F206" s="6">
        <v>0.27</v>
      </c>
      <c r="G206" s="50">
        <v>1.908E-2</v>
      </c>
      <c r="H206" s="40">
        <v>37</v>
      </c>
      <c r="I206" s="41">
        <f t="shared" si="16"/>
        <v>69.183999999999997</v>
      </c>
      <c r="K206" s="6">
        <f t="shared" si="17"/>
        <v>2018.8583333333333</v>
      </c>
      <c r="L206" s="41">
        <f t="shared" si="15"/>
        <v>69.164919999999995</v>
      </c>
      <c r="M206" s="41">
        <f t="shared" si="18"/>
        <v>69.170673752481889</v>
      </c>
      <c r="N206" s="50">
        <f t="shared" si="19"/>
        <v>-5.7537524818940255E-3</v>
      </c>
    </row>
    <row r="207" spans="1:14" x14ac:dyDescent="0.25">
      <c r="A207" s="38">
        <v>2018</v>
      </c>
      <c r="B207" s="38">
        <v>11</v>
      </c>
      <c r="C207" s="38">
        <v>11</v>
      </c>
      <c r="D207" s="39">
        <v>58433</v>
      </c>
      <c r="E207" s="6">
        <v>0.1341</v>
      </c>
      <c r="F207" s="6">
        <v>0.26960000000000001</v>
      </c>
      <c r="G207" s="50">
        <v>1.8350000000000002E-2</v>
      </c>
      <c r="H207" s="40">
        <v>37</v>
      </c>
      <c r="I207" s="41">
        <f t="shared" si="16"/>
        <v>69.183999999999997</v>
      </c>
      <c r="K207" s="6">
        <f t="shared" si="17"/>
        <v>2018.8611111111111</v>
      </c>
      <c r="L207" s="41">
        <f t="shared" si="15"/>
        <v>69.165649999999999</v>
      </c>
      <c r="M207" s="41">
        <f t="shared" si="18"/>
        <v>69.171502204286298</v>
      </c>
      <c r="N207" s="50">
        <f t="shared" si="19"/>
        <v>-5.8522042862989565E-3</v>
      </c>
    </row>
    <row r="208" spans="1:14" x14ac:dyDescent="0.25">
      <c r="A208" s="38">
        <v>2018</v>
      </c>
      <c r="B208" s="38">
        <v>11</v>
      </c>
      <c r="C208" s="38">
        <v>12</v>
      </c>
      <c r="D208" s="39">
        <v>58434</v>
      </c>
      <c r="E208" s="6">
        <v>0.13239999999999999</v>
      </c>
      <c r="F208" s="6">
        <v>0.26919999999999999</v>
      </c>
      <c r="G208" s="50">
        <v>1.7760000000000001E-2</v>
      </c>
      <c r="H208" s="40">
        <v>37</v>
      </c>
      <c r="I208" s="41">
        <f t="shared" si="16"/>
        <v>69.183999999999997</v>
      </c>
      <c r="K208" s="6">
        <f t="shared" si="17"/>
        <v>2018.8638888888888</v>
      </c>
      <c r="L208" s="41">
        <f t="shared" si="15"/>
        <v>69.166240000000002</v>
      </c>
      <c r="M208" s="41">
        <f t="shared" si="18"/>
        <v>69.172333878655991</v>
      </c>
      <c r="N208" s="50">
        <f t="shared" si="19"/>
        <v>-6.0938786559887603E-3</v>
      </c>
    </row>
    <row r="209" spans="1:14" x14ac:dyDescent="0.25">
      <c r="A209" s="38">
        <v>2018</v>
      </c>
      <c r="B209" s="38">
        <v>11</v>
      </c>
      <c r="C209" s="38">
        <v>13</v>
      </c>
      <c r="D209" s="39">
        <v>58435</v>
      </c>
      <c r="E209" s="6">
        <v>0.13070000000000001</v>
      </c>
      <c r="F209" s="6">
        <v>0.26889999999999997</v>
      </c>
      <c r="G209" s="50">
        <v>1.7250000000000001E-2</v>
      </c>
      <c r="H209" s="40">
        <v>37</v>
      </c>
      <c r="I209" s="41">
        <f t="shared" si="16"/>
        <v>69.183999999999997</v>
      </c>
      <c r="K209" s="6">
        <f t="shared" si="17"/>
        <v>2018.8666666666666</v>
      </c>
      <c r="L209" s="41">
        <f t="shared" si="15"/>
        <v>69.166749999999993</v>
      </c>
      <c r="M209" s="41">
        <f t="shared" si="18"/>
        <v>69.173168775593695</v>
      </c>
      <c r="N209" s="50">
        <f t="shared" si="19"/>
        <v>-6.418775593701298E-3</v>
      </c>
    </row>
    <row r="210" spans="1:14" x14ac:dyDescent="0.25">
      <c r="A210" s="38">
        <v>2018</v>
      </c>
      <c r="B210" s="38">
        <v>11</v>
      </c>
      <c r="C210" s="38">
        <v>14</v>
      </c>
      <c r="D210" s="39">
        <v>58436</v>
      </c>
      <c r="E210" s="6">
        <v>0.129</v>
      </c>
      <c r="F210" s="6">
        <v>0.26860000000000001</v>
      </c>
      <c r="G210" s="50">
        <v>1.6760000000000001E-2</v>
      </c>
      <c r="H210" s="40">
        <v>37</v>
      </c>
      <c r="I210" s="41">
        <f t="shared" si="16"/>
        <v>69.183999999999997</v>
      </c>
      <c r="K210" s="6">
        <f t="shared" si="17"/>
        <v>2018.8694444444445</v>
      </c>
      <c r="L210" s="41">
        <f t="shared" si="15"/>
        <v>69.167239999999993</v>
      </c>
      <c r="M210" s="41">
        <f t="shared" si="18"/>
        <v>69.174006895097591</v>
      </c>
      <c r="N210" s="50">
        <f t="shared" si="19"/>
        <v>-6.7668950975985354E-3</v>
      </c>
    </row>
    <row r="211" spans="1:14" x14ac:dyDescent="0.25">
      <c r="A211" s="38">
        <v>2018</v>
      </c>
      <c r="B211" s="38">
        <v>11</v>
      </c>
      <c r="C211" s="38">
        <v>15</v>
      </c>
      <c r="D211" s="39">
        <v>58437</v>
      </c>
      <c r="E211" s="6">
        <v>0.1273</v>
      </c>
      <c r="F211" s="6">
        <v>0.26829999999999998</v>
      </c>
      <c r="G211" s="50">
        <v>1.6230000000000001E-2</v>
      </c>
      <c r="H211" s="40">
        <v>37</v>
      </c>
      <c r="I211" s="41">
        <f t="shared" si="16"/>
        <v>69.183999999999997</v>
      </c>
      <c r="K211" s="6">
        <f t="shared" si="17"/>
        <v>2018.8722222222223</v>
      </c>
      <c r="L211" s="41">
        <f t="shared" si="15"/>
        <v>69.167770000000004</v>
      </c>
      <c r="M211" s="41">
        <f t="shared" si="18"/>
        <v>69.174848237169499</v>
      </c>
      <c r="N211" s="50">
        <f t="shared" si="19"/>
        <v>-7.0782371694946278E-3</v>
      </c>
    </row>
    <row r="212" spans="1:14" x14ac:dyDescent="0.25">
      <c r="A212" s="38">
        <v>2018</v>
      </c>
      <c r="B212" s="38">
        <v>11</v>
      </c>
      <c r="C212" s="38">
        <v>16</v>
      </c>
      <c r="D212" s="39">
        <v>58438</v>
      </c>
      <c r="E212" s="6">
        <v>0.12559999999999999</v>
      </c>
      <c r="F212" s="6">
        <v>0.2681</v>
      </c>
      <c r="G212" s="50">
        <v>1.5610000000000001E-2</v>
      </c>
      <c r="H212" s="40">
        <v>37</v>
      </c>
      <c r="I212" s="41">
        <f t="shared" si="16"/>
        <v>69.183999999999997</v>
      </c>
      <c r="K212" s="6">
        <f t="shared" si="17"/>
        <v>2018.875</v>
      </c>
      <c r="L212" s="41">
        <f t="shared" si="15"/>
        <v>69.168390000000002</v>
      </c>
      <c r="M212" s="41">
        <f t="shared" si="18"/>
        <v>69.175692801810328</v>
      </c>
      <c r="N212" s="50">
        <f t="shared" si="19"/>
        <v>-7.3028018103258319E-3</v>
      </c>
    </row>
    <row r="213" spans="1:14" x14ac:dyDescent="0.25">
      <c r="A213" s="38">
        <v>2018</v>
      </c>
      <c r="B213" s="38">
        <v>11</v>
      </c>
      <c r="C213" s="38">
        <v>17</v>
      </c>
      <c r="D213" s="39">
        <v>58439</v>
      </c>
      <c r="E213" s="6">
        <v>0.1239</v>
      </c>
      <c r="F213" s="6">
        <v>0.26779999999999998</v>
      </c>
      <c r="G213" s="50">
        <v>1.4880000000000001E-2</v>
      </c>
      <c r="H213" s="40">
        <v>37</v>
      </c>
      <c r="I213" s="41">
        <f t="shared" si="16"/>
        <v>69.183999999999997</v>
      </c>
      <c r="K213" s="6">
        <f t="shared" si="17"/>
        <v>2018.8777777777777</v>
      </c>
      <c r="L213" s="41">
        <f t="shared" si="15"/>
        <v>69.169119999999992</v>
      </c>
      <c r="M213" s="41">
        <f t="shared" si="18"/>
        <v>69.17654058901735</v>
      </c>
      <c r="N213" s="50">
        <f t="shared" si="19"/>
        <v>-7.4205890173573152E-3</v>
      </c>
    </row>
    <row r="214" spans="1:14" x14ac:dyDescent="0.25">
      <c r="A214" s="38">
        <v>2018</v>
      </c>
      <c r="B214" s="38">
        <v>11</v>
      </c>
      <c r="C214" s="38">
        <v>18</v>
      </c>
      <c r="D214" s="39">
        <v>58440</v>
      </c>
      <c r="E214" s="6">
        <v>0.1221</v>
      </c>
      <c r="F214" s="6">
        <v>0.2676</v>
      </c>
      <c r="G214" s="50">
        <v>1.4019999999999999E-2</v>
      </c>
      <c r="H214" s="40">
        <v>37</v>
      </c>
      <c r="I214" s="41">
        <f t="shared" si="16"/>
        <v>69.183999999999997</v>
      </c>
      <c r="K214" s="6">
        <f t="shared" si="17"/>
        <v>2018.8805555555555</v>
      </c>
      <c r="L214" s="41">
        <f t="shared" si="15"/>
        <v>69.169979999999995</v>
      </c>
      <c r="M214" s="41">
        <f t="shared" si="18"/>
        <v>69.177391598791473</v>
      </c>
      <c r="N214" s="50">
        <f t="shared" si="19"/>
        <v>-7.4115987914780135E-3</v>
      </c>
    </row>
    <row r="215" spans="1:14" x14ac:dyDescent="0.25">
      <c r="A215" s="38">
        <v>2018</v>
      </c>
      <c r="B215" s="38">
        <v>11</v>
      </c>
      <c r="C215" s="38">
        <v>19</v>
      </c>
      <c r="D215" s="39">
        <v>58441</v>
      </c>
      <c r="E215" s="6">
        <v>0.12039999999999999</v>
      </c>
      <c r="F215" s="6">
        <v>0.26750000000000002</v>
      </c>
      <c r="G215" s="50">
        <v>1.304E-2</v>
      </c>
      <c r="H215" s="40">
        <v>37</v>
      </c>
      <c r="I215" s="41">
        <f t="shared" si="16"/>
        <v>69.183999999999997</v>
      </c>
      <c r="K215" s="6">
        <f t="shared" si="17"/>
        <v>2018.8833333333334</v>
      </c>
      <c r="L215" s="41">
        <f t="shared" si="15"/>
        <v>69.170959999999994</v>
      </c>
      <c r="M215" s="41">
        <f t="shared" si="18"/>
        <v>69.178245831132699</v>
      </c>
      <c r="N215" s="50">
        <f t="shared" si="19"/>
        <v>-7.2858311327053116E-3</v>
      </c>
    </row>
    <row r="216" spans="1:14" x14ac:dyDescent="0.25">
      <c r="A216" s="38">
        <v>2018</v>
      </c>
      <c r="B216" s="38">
        <v>11</v>
      </c>
      <c r="C216" s="38">
        <v>20</v>
      </c>
      <c r="D216" s="39">
        <v>58442</v>
      </c>
      <c r="E216" s="6">
        <v>0.1187</v>
      </c>
      <c r="F216" s="6">
        <v>0.26729999999999998</v>
      </c>
      <c r="G216" s="50">
        <v>1.1950000000000001E-2</v>
      </c>
      <c r="H216" s="40">
        <v>37</v>
      </c>
      <c r="I216" s="41">
        <f t="shared" si="16"/>
        <v>69.183999999999997</v>
      </c>
      <c r="K216" s="6">
        <f t="shared" si="17"/>
        <v>2018.8861111111112</v>
      </c>
      <c r="L216" s="41">
        <f t="shared" si="15"/>
        <v>69.172049999999999</v>
      </c>
      <c r="M216" s="41">
        <f t="shared" si="18"/>
        <v>69.179103286042846</v>
      </c>
      <c r="N216" s="50">
        <f t="shared" si="19"/>
        <v>-7.0532860428471622E-3</v>
      </c>
    </row>
    <row r="217" spans="1:14" x14ac:dyDescent="0.25">
      <c r="A217" s="38">
        <v>2018</v>
      </c>
      <c r="B217" s="38">
        <v>11</v>
      </c>
      <c r="C217" s="38">
        <v>21</v>
      </c>
      <c r="D217" s="39">
        <v>58443</v>
      </c>
      <c r="E217" s="6">
        <v>0.1169</v>
      </c>
      <c r="F217" s="6">
        <v>0.26719999999999999</v>
      </c>
      <c r="G217" s="50">
        <v>1.078E-2</v>
      </c>
      <c r="H217" s="40">
        <v>37</v>
      </c>
      <c r="I217" s="41">
        <f t="shared" si="16"/>
        <v>69.183999999999997</v>
      </c>
      <c r="K217" s="6">
        <f t="shared" si="17"/>
        <v>2018.8888888888889</v>
      </c>
      <c r="L217" s="41">
        <f t="shared" si="15"/>
        <v>69.173220000000001</v>
      </c>
      <c r="M217" s="41">
        <f t="shared" si="18"/>
        <v>69.179963963518276</v>
      </c>
      <c r="N217" s="50">
        <f t="shared" si="19"/>
        <v>-6.743963518275109E-3</v>
      </c>
    </row>
    <row r="218" spans="1:14" x14ac:dyDescent="0.25">
      <c r="A218" s="38">
        <v>2018</v>
      </c>
      <c r="B218" s="38">
        <v>11</v>
      </c>
      <c r="C218" s="38">
        <v>22</v>
      </c>
      <c r="D218" s="39">
        <v>58444</v>
      </c>
      <c r="E218" s="6">
        <v>0.1152</v>
      </c>
      <c r="F218" s="6">
        <v>0.2671</v>
      </c>
      <c r="G218" s="50">
        <v>9.5600000000000008E-3</v>
      </c>
      <c r="H218" s="40">
        <v>37</v>
      </c>
      <c r="I218" s="41">
        <f t="shared" si="16"/>
        <v>69.183999999999997</v>
      </c>
      <c r="K218" s="6">
        <f t="shared" si="17"/>
        <v>2018.8916666666667</v>
      </c>
      <c r="L218" s="41">
        <f t="shared" si="15"/>
        <v>69.174440000000004</v>
      </c>
      <c r="M218" s="41">
        <f t="shared" si="18"/>
        <v>69.180827863561717</v>
      </c>
      <c r="N218" s="50">
        <f t="shared" si="19"/>
        <v>-6.3878635617129476E-3</v>
      </c>
    </row>
    <row r="219" spans="1:14" x14ac:dyDescent="0.25">
      <c r="A219" s="38">
        <v>2018</v>
      </c>
      <c r="B219" s="38">
        <v>11</v>
      </c>
      <c r="C219" s="38">
        <v>23</v>
      </c>
      <c r="D219" s="39">
        <v>58445</v>
      </c>
      <c r="E219" s="6">
        <v>0.1135</v>
      </c>
      <c r="F219" s="6">
        <v>0.26700000000000002</v>
      </c>
      <c r="G219" s="50">
        <v>8.3599999999999994E-3</v>
      </c>
      <c r="H219" s="40">
        <v>37</v>
      </c>
      <c r="I219" s="41">
        <f t="shared" si="16"/>
        <v>69.183999999999997</v>
      </c>
      <c r="K219" s="6">
        <f t="shared" si="17"/>
        <v>2018.8944444444444</v>
      </c>
      <c r="L219" s="41">
        <f t="shared" si="15"/>
        <v>69.175640000000001</v>
      </c>
      <c r="M219" s="41">
        <f t="shared" si="18"/>
        <v>69.181694986172261</v>
      </c>
      <c r="N219" s="50">
        <f t="shared" si="19"/>
        <v>-6.0549861722591913E-3</v>
      </c>
    </row>
    <row r="220" spans="1:14" x14ac:dyDescent="0.25">
      <c r="A220" s="38">
        <v>2018</v>
      </c>
      <c r="B220" s="38">
        <v>11</v>
      </c>
      <c r="C220" s="38">
        <v>24</v>
      </c>
      <c r="D220" s="39">
        <v>58446</v>
      </c>
      <c r="E220" s="6">
        <v>0.11169999999999999</v>
      </c>
      <c r="F220" s="6">
        <v>0.26700000000000002</v>
      </c>
      <c r="G220" s="50">
        <v>7.26E-3</v>
      </c>
      <c r="H220" s="40">
        <v>37</v>
      </c>
      <c r="I220" s="41">
        <f t="shared" si="16"/>
        <v>69.183999999999997</v>
      </c>
      <c r="K220" s="6">
        <f t="shared" si="17"/>
        <v>2018.8972222222221</v>
      </c>
      <c r="L220" s="41">
        <f t="shared" si="15"/>
        <v>69.176739999999995</v>
      </c>
      <c r="M220" s="41">
        <f t="shared" si="18"/>
        <v>69.182565331351725</v>
      </c>
      <c r="N220" s="50">
        <f t="shared" si="19"/>
        <v>-5.8253313517298011E-3</v>
      </c>
    </row>
    <row r="221" spans="1:14" x14ac:dyDescent="0.25">
      <c r="A221" s="38">
        <v>2018</v>
      </c>
      <c r="B221" s="38">
        <v>11</v>
      </c>
      <c r="C221" s="38">
        <v>25</v>
      </c>
      <c r="D221" s="39">
        <v>58447</v>
      </c>
      <c r="E221" s="6">
        <v>0.11</v>
      </c>
      <c r="F221" s="6">
        <v>0.26700000000000002</v>
      </c>
      <c r="G221" s="50">
        <v>6.3200000000000001E-3</v>
      </c>
      <c r="H221" s="40">
        <v>37</v>
      </c>
      <c r="I221" s="41">
        <f t="shared" si="16"/>
        <v>69.183999999999997</v>
      </c>
      <c r="K221" s="6">
        <f t="shared" si="17"/>
        <v>2018.9</v>
      </c>
      <c r="L221" s="41">
        <f t="shared" si="15"/>
        <v>69.177679999999995</v>
      </c>
      <c r="M221" s="41">
        <f t="shared" si="18"/>
        <v>69.183438899097382</v>
      </c>
      <c r="N221" s="50">
        <f t="shared" si="19"/>
        <v>-5.7588990973869159E-3</v>
      </c>
    </row>
    <row r="222" spans="1:14" x14ac:dyDescent="0.25">
      <c r="A222" s="38">
        <v>2018</v>
      </c>
      <c r="B222" s="38">
        <v>11</v>
      </c>
      <c r="C222" s="38">
        <v>26</v>
      </c>
      <c r="D222" s="39">
        <v>58448</v>
      </c>
      <c r="E222" s="6">
        <v>0.1082</v>
      </c>
      <c r="F222" s="6">
        <v>0.26700000000000002</v>
      </c>
      <c r="G222" s="50">
        <v>5.4999999999999997E-3</v>
      </c>
      <c r="H222" s="40">
        <v>37</v>
      </c>
      <c r="I222" s="41">
        <f t="shared" si="16"/>
        <v>69.183999999999997</v>
      </c>
      <c r="K222" s="6">
        <f t="shared" si="17"/>
        <v>2018.9027777777778</v>
      </c>
      <c r="L222" s="41">
        <f t="shared" si="15"/>
        <v>69.1785</v>
      </c>
      <c r="M222" s="41">
        <f t="shared" si="18"/>
        <v>69.184315689410141</v>
      </c>
      <c r="N222" s="50">
        <f t="shared" si="19"/>
        <v>-5.8156894101415446E-3</v>
      </c>
    </row>
    <row r="223" spans="1:14" x14ac:dyDescent="0.25">
      <c r="A223" s="38">
        <v>2018</v>
      </c>
      <c r="B223" s="38">
        <v>11</v>
      </c>
      <c r="C223" s="38">
        <v>27</v>
      </c>
      <c r="D223" s="39">
        <v>58449</v>
      </c>
      <c r="E223" s="6">
        <v>0.1065</v>
      </c>
      <c r="F223" s="6">
        <v>0.2671</v>
      </c>
      <c r="G223" s="50">
        <v>4.7200000000000002E-3</v>
      </c>
      <c r="H223" s="40">
        <v>37</v>
      </c>
      <c r="I223" s="41">
        <f t="shared" si="16"/>
        <v>69.183999999999997</v>
      </c>
      <c r="K223" s="6">
        <f t="shared" si="17"/>
        <v>2018.9055555555556</v>
      </c>
      <c r="L223" s="41">
        <f t="shared" si="15"/>
        <v>69.179279999999991</v>
      </c>
      <c r="M223" s="41">
        <f t="shared" si="18"/>
        <v>69.185195702290002</v>
      </c>
      <c r="N223" s="50">
        <f t="shared" si="19"/>
        <v>-5.9157022900109268E-3</v>
      </c>
    </row>
    <row r="224" spans="1:14" x14ac:dyDescent="0.25">
      <c r="A224" s="38">
        <v>2018</v>
      </c>
      <c r="B224" s="38">
        <v>11</v>
      </c>
      <c r="C224" s="38">
        <v>28</v>
      </c>
      <c r="D224" s="39">
        <v>58450</v>
      </c>
      <c r="E224" s="6">
        <v>0.1047</v>
      </c>
      <c r="F224" s="6">
        <v>0.2671</v>
      </c>
      <c r="G224" s="50">
        <v>3.8500000000000001E-3</v>
      </c>
      <c r="H224" s="40">
        <v>37</v>
      </c>
      <c r="I224" s="41">
        <f t="shared" si="16"/>
        <v>69.183999999999997</v>
      </c>
      <c r="K224" s="6">
        <f t="shared" si="17"/>
        <v>2018.9083333333333</v>
      </c>
      <c r="L224" s="41">
        <f t="shared" si="15"/>
        <v>69.180149999999998</v>
      </c>
      <c r="M224" s="41">
        <f t="shared" si="18"/>
        <v>69.186078937736966</v>
      </c>
      <c r="N224" s="50">
        <f t="shared" si="19"/>
        <v>-5.9289377369680096E-3</v>
      </c>
    </row>
    <row r="225" spans="1:14" x14ac:dyDescent="0.25">
      <c r="A225" s="38">
        <v>2018</v>
      </c>
      <c r="B225" s="38">
        <v>11</v>
      </c>
      <c r="C225" s="38">
        <v>29</v>
      </c>
      <c r="D225" s="39">
        <v>58451</v>
      </c>
      <c r="E225" s="6">
        <v>0.10299999999999999</v>
      </c>
      <c r="F225" s="6">
        <v>0.26719999999999999</v>
      </c>
      <c r="G225" s="50">
        <v>2.8400000000000001E-3</v>
      </c>
      <c r="H225" s="40">
        <v>37</v>
      </c>
      <c r="I225" s="41">
        <f t="shared" si="16"/>
        <v>69.183999999999997</v>
      </c>
      <c r="K225" s="6">
        <f t="shared" si="17"/>
        <v>2018.911111111111</v>
      </c>
      <c r="L225" s="41">
        <f t="shared" si="15"/>
        <v>69.181159999999991</v>
      </c>
      <c r="M225" s="41">
        <f t="shared" si="18"/>
        <v>69.186965395753759</v>
      </c>
      <c r="N225" s="50">
        <f t="shared" si="19"/>
        <v>-5.805395753768039E-3</v>
      </c>
    </row>
    <row r="226" spans="1:14" x14ac:dyDescent="0.25">
      <c r="A226" s="38">
        <v>2018</v>
      </c>
      <c r="B226" s="38">
        <v>11</v>
      </c>
      <c r="C226" s="38">
        <v>30</v>
      </c>
      <c r="D226" s="39">
        <v>58452</v>
      </c>
      <c r="E226" s="6">
        <v>0.1012</v>
      </c>
      <c r="F226" s="6">
        <v>0.26740000000000003</v>
      </c>
      <c r="G226" s="50">
        <v>1.67E-3</v>
      </c>
      <c r="H226" s="40">
        <v>37</v>
      </c>
      <c r="I226" s="41">
        <f t="shared" si="16"/>
        <v>69.183999999999997</v>
      </c>
      <c r="K226" s="6">
        <f t="shared" si="17"/>
        <v>2018.9138888888888</v>
      </c>
      <c r="L226" s="41">
        <f t="shared" si="15"/>
        <v>69.182329999999993</v>
      </c>
      <c r="M226" s="41">
        <f t="shared" si="18"/>
        <v>69.187855076335836</v>
      </c>
      <c r="N226" s="50">
        <f t="shared" si="19"/>
        <v>-5.5250763358429822E-3</v>
      </c>
    </row>
    <row r="227" spans="1:14" x14ac:dyDescent="0.25">
      <c r="A227" s="38">
        <v>2018</v>
      </c>
      <c r="B227" s="38">
        <v>12</v>
      </c>
      <c r="C227" s="38">
        <v>1</v>
      </c>
      <c r="D227" s="39">
        <v>58453</v>
      </c>
      <c r="E227" s="6">
        <v>9.9500000000000005E-2</v>
      </c>
      <c r="F227" s="6">
        <v>0.26750000000000002</v>
      </c>
      <c r="G227" s="50">
        <v>3.6000000000000002E-4</v>
      </c>
      <c r="H227" s="40">
        <v>37</v>
      </c>
      <c r="I227" s="41">
        <f t="shared" si="16"/>
        <v>69.183999999999997</v>
      </c>
      <c r="K227" s="6">
        <f t="shared" si="17"/>
        <v>2018.9166666666667</v>
      </c>
      <c r="L227" s="41">
        <f t="shared" si="15"/>
        <v>69.183639999999997</v>
      </c>
      <c r="M227" s="41">
        <f t="shared" si="18"/>
        <v>69.188747979485015</v>
      </c>
      <c r="N227" s="50">
        <f t="shared" si="19"/>
        <v>-5.107979485018177E-3</v>
      </c>
    </row>
    <row r="228" spans="1:14" x14ac:dyDescent="0.25">
      <c r="A228" s="38">
        <v>2018</v>
      </c>
      <c r="B228" s="38">
        <v>12</v>
      </c>
      <c r="C228" s="38">
        <v>2</v>
      </c>
      <c r="D228" s="39">
        <v>58454</v>
      </c>
      <c r="E228" s="6">
        <v>9.7799999999999998E-2</v>
      </c>
      <c r="F228" s="6">
        <v>0.26769999999999999</v>
      </c>
      <c r="G228" s="50">
        <v>-1.0300000000000001E-3</v>
      </c>
      <c r="H228" s="40">
        <v>37</v>
      </c>
      <c r="I228" s="41">
        <f t="shared" si="16"/>
        <v>69.183999999999997</v>
      </c>
      <c r="K228" s="6">
        <f t="shared" si="17"/>
        <v>2018.9194444444445</v>
      </c>
      <c r="L228" s="41">
        <f t="shared" si="15"/>
        <v>69.185029999999998</v>
      </c>
      <c r="M228" s="41">
        <f t="shared" si="18"/>
        <v>69.189644105201296</v>
      </c>
      <c r="N228" s="50">
        <f t="shared" si="19"/>
        <v>-4.6141052012984574E-3</v>
      </c>
    </row>
    <row r="229" spans="1:14" x14ac:dyDescent="0.25">
      <c r="A229" s="38">
        <v>2018</v>
      </c>
      <c r="B229" s="38">
        <v>12</v>
      </c>
      <c r="C229" s="38">
        <v>3</v>
      </c>
      <c r="D229" s="39">
        <v>58455</v>
      </c>
      <c r="E229" s="6">
        <v>9.6000000000000002E-2</v>
      </c>
      <c r="F229" s="6">
        <v>0.26790000000000003</v>
      </c>
      <c r="G229" s="50">
        <v>-2.4599999999999999E-3</v>
      </c>
      <c r="H229" s="40">
        <v>37</v>
      </c>
      <c r="I229" s="41">
        <f t="shared" si="16"/>
        <v>69.183999999999997</v>
      </c>
      <c r="K229" s="6">
        <f t="shared" si="17"/>
        <v>2018.9222222222222</v>
      </c>
      <c r="L229" s="41">
        <f t="shared" si="15"/>
        <v>69.186459999999997</v>
      </c>
      <c r="M229" s="41">
        <f t="shared" si="18"/>
        <v>69.190543453487408</v>
      </c>
      <c r="N229" s="50">
        <f t="shared" si="19"/>
        <v>-4.0834534874107931E-3</v>
      </c>
    </row>
    <row r="230" spans="1:14" x14ac:dyDescent="0.25">
      <c r="A230" s="38">
        <v>2018</v>
      </c>
      <c r="B230" s="38">
        <v>12</v>
      </c>
      <c r="C230" s="38">
        <v>4</v>
      </c>
      <c r="D230" s="39">
        <v>58456</v>
      </c>
      <c r="E230" s="6">
        <v>9.4299999999999995E-2</v>
      </c>
      <c r="F230" s="6">
        <v>0.26819999999999999</v>
      </c>
      <c r="G230" s="50">
        <v>-3.8600000000000001E-3</v>
      </c>
      <c r="H230" s="40">
        <v>37</v>
      </c>
      <c r="I230" s="41">
        <f t="shared" si="16"/>
        <v>69.183999999999997</v>
      </c>
      <c r="K230" s="6">
        <f t="shared" si="17"/>
        <v>2018.925</v>
      </c>
      <c r="L230" s="41">
        <f t="shared" si="15"/>
        <v>69.187860000000001</v>
      </c>
      <c r="M230" s="41">
        <f t="shared" si="18"/>
        <v>69.191446024338802</v>
      </c>
      <c r="N230" s="50">
        <f t="shared" si="19"/>
        <v>-3.5860243388015078E-3</v>
      </c>
    </row>
    <row r="231" spans="1:14" x14ac:dyDescent="0.25">
      <c r="A231" s="38">
        <v>2018</v>
      </c>
      <c r="B231" s="38">
        <v>12</v>
      </c>
      <c r="C231" s="38">
        <v>5</v>
      </c>
      <c r="D231" s="39">
        <v>58457</v>
      </c>
      <c r="E231" s="6">
        <v>9.2499999999999999E-2</v>
      </c>
      <c r="F231" s="6">
        <v>0.26840000000000003</v>
      </c>
      <c r="G231" s="50">
        <v>-5.1000000000000004E-3</v>
      </c>
      <c r="H231" s="40">
        <v>37</v>
      </c>
      <c r="I231" s="41">
        <f t="shared" si="16"/>
        <v>69.183999999999997</v>
      </c>
      <c r="K231" s="6">
        <f t="shared" si="17"/>
        <v>2018.9277777777777</v>
      </c>
      <c r="L231" s="41">
        <f t="shared" si="15"/>
        <v>69.189099999999996</v>
      </c>
      <c r="M231" s="41">
        <f t="shared" si="18"/>
        <v>69.192351817757299</v>
      </c>
      <c r="N231" s="50">
        <f t="shared" si="19"/>
        <v>-3.2518177573024332E-3</v>
      </c>
    </row>
    <row r="232" spans="1:14" x14ac:dyDescent="0.25">
      <c r="A232" s="38">
        <v>2018</v>
      </c>
      <c r="B232" s="38">
        <v>12</v>
      </c>
      <c r="C232" s="38">
        <v>6</v>
      </c>
      <c r="D232" s="39">
        <v>58458</v>
      </c>
      <c r="E232" s="6">
        <v>9.0800000000000006E-2</v>
      </c>
      <c r="F232" s="6">
        <v>0.26869999999999999</v>
      </c>
      <c r="G232" s="50">
        <v>-6.1399999999999996E-3</v>
      </c>
      <c r="H232" s="40">
        <v>37</v>
      </c>
      <c r="I232" s="41">
        <f t="shared" si="16"/>
        <v>69.183999999999997</v>
      </c>
      <c r="K232" s="6">
        <f t="shared" si="17"/>
        <v>2018.9305555555557</v>
      </c>
      <c r="L232" s="41">
        <f t="shared" si="15"/>
        <v>69.19014</v>
      </c>
      <c r="M232" s="41">
        <f t="shared" si="18"/>
        <v>69.193260833742897</v>
      </c>
      <c r="N232" s="50">
        <f t="shared" si="19"/>
        <v>-3.1208337428978439E-3</v>
      </c>
    </row>
    <row r="233" spans="1:14" x14ac:dyDescent="0.25">
      <c r="A233" s="38">
        <v>2018</v>
      </c>
      <c r="B233" s="38">
        <v>12</v>
      </c>
      <c r="C233" s="38">
        <v>7</v>
      </c>
      <c r="D233" s="39">
        <v>58459</v>
      </c>
      <c r="E233" s="6">
        <v>8.9099999999999999E-2</v>
      </c>
      <c r="F233" s="6">
        <v>0.26900000000000002</v>
      </c>
      <c r="G233" s="50">
        <v>-6.94E-3</v>
      </c>
      <c r="H233" s="40">
        <v>37</v>
      </c>
      <c r="I233" s="41">
        <f t="shared" si="16"/>
        <v>69.183999999999997</v>
      </c>
      <c r="K233" s="6">
        <f t="shared" si="17"/>
        <v>2018.9333333333334</v>
      </c>
      <c r="L233" s="41">
        <f t="shared" si="15"/>
        <v>69.190939999999998</v>
      </c>
      <c r="M233" s="41">
        <f t="shared" si="18"/>
        <v>69.194173072298327</v>
      </c>
      <c r="N233" s="50">
        <f t="shared" si="19"/>
        <v>-3.2330722983289206E-3</v>
      </c>
    </row>
    <row r="234" spans="1:14" x14ac:dyDescent="0.25">
      <c r="A234" s="38">
        <v>2018</v>
      </c>
      <c r="B234" s="38">
        <v>12</v>
      </c>
      <c r="C234" s="38">
        <v>8</v>
      </c>
      <c r="D234" s="39">
        <v>58460</v>
      </c>
      <c r="E234" s="6">
        <v>8.7400000000000005E-2</v>
      </c>
      <c r="F234" s="6">
        <v>0.26939999999999997</v>
      </c>
      <c r="G234" s="50">
        <v>-7.6099999999999996E-3</v>
      </c>
      <c r="H234" s="40">
        <v>37</v>
      </c>
      <c r="I234" s="41">
        <f t="shared" si="16"/>
        <v>69.183999999999997</v>
      </c>
      <c r="K234" s="6">
        <f t="shared" si="17"/>
        <v>2018.9361111111111</v>
      </c>
      <c r="L234" s="41">
        <f t="shared" si="15"/>
        <v>69.191609999999997</v>
      </c>
      <c r="M234" s="41">
        <f t="shared" si="18"/>
        <v>69.195088533419039</v>
      </c>
      <c r="N234" s="50">
        <f t="shared" si="19"/>
        <v>-3.4785334190416961E-3</v>
      </c>
    </row>
    <row r="235" spans="1:14" x14ac:dyDescent="0.25">
      <c r="A235" s="38">
        <v>2018</v>
      </c>
      <c r="B235" s="38">
        <v>12</v>
      </c>
      <c r="C235" s="38">
        <v>9</v>
      </c>
      <c r="D235" s="39">
        <v>58461</v>
      </c>
      <c r="E235" s="6">
        <v>8.5699999999999998E-2</v>
      </c>
      <c r="F235" s="6">
        <v>0.26979999999999998</v>
      </c>
      <c r="G235" s="50">
        <v>-8.1700000000000002E-3</v>
      </c>
      <c r="H235" s="40">
        <v>37</v>
      </c>
      <c r="I235" s="41">
        <f t="shared" si="16"/>
        <v>69.183999999999997</v>
      </c>
      <c r="K235" s="6">
        <f t="shared" si="17"/>
        <v>2018.9388888888889</v>
      </c>
      <c r="L235" s="41">
        <f t="shared" si="15"/>
        <v>69.192170000000004</v>
      </c>
      <c r="M235" s="41">
        <f t="shared" si="18"/>
        <v>69.196007217106853</v>
      </c>
      <c r="N235" s="50">
        <f t="shared" si="19"/>
        <v>-3.8372171068488115E-3</v>
      </c>
    </row>
    <row r="236" spans="1:14" x14ac:dyDescent="0.25">
      <c r="A236" s="38">
        <v>2018</v>
      </c>
      <c r="B236" s="38">
        <v>12</v>
      </c>
      <c r="C236" s="38">
        <v>10</v>
      </c>
      <c r="D236" s="39">
        <v>58462</v>
      </c>
      <c r="E236" s="6">
        <v>8.4000000000000005E-2</v>
      </c>
      <c r="F236" s="6">
        <v>0.2702</v>
      </c>
      <c r="G236" s="50">
        <v>-8.6599999999999993E-3</v>
      </c>
      <c r="H236" s="40">
        <v>37</v>
      </c>
      <c r="I236" s="41">
        <f t="shared" si="16"/>
        <v>69.183999999999997</v>
      </c>
      <c r="K236" s="6">
        <f t="shared" si="17"/>
        <v>2018.9416666666666</v>
      </c>
      <c r="L236" s="41">
        <f t="shared" si="15"/>
        <v>69.192660000000004</v>
      </c>
      <c r="M236" s="41">
        <f t="shared" si="18"/>
        <v>69.196929123362679</v>
      </c>
      <c r="N236" s="50">
        <f t="shared" si="19"/>
        <v>-4.2691233626754865E-3</v>
      </c>
    </row>
    <row r="237" spans="1:14" x14ac:dyDescent="0.25">
      <c r="A237" s="38">
        <v>2018</v>
      </c>
      <c r="B237" s="38">
        <v>12</v>
      </c>
      <c r="C237" s="38">
        <v>11</v>
      </c>
      <c r="D237" s="39">
        <v>58463</v>
      </c>
      <c r="E237" s="6">
        <v>8.2299999999999998E-2</v>
      </c>
      <c r="F237" s="6">
        <v>0.27060000000000001</v>
      </c>
      <c r="G237" s="50">
        <v>-9.1699999999999993E-3</v>
      </c>
      <c r="H237" s="40">
        <v>37</v>
      </c>
      <c r="I237" s="41">
        <f t="shared" si="16"/>
        <v>69.183999999999997</v>
      </c>
      <c r="K237" s="6">
        <f t="shared" si="17"/>
        <v>2018.9444444444443</v>
      </c>
      <c r="L237" s="41">
        <f t="shared" si="15"/>
        <v>69.193169999999995</v>
      </c>
      <c r="M237" s="41">
        <f t="shared" si="18"/>
        <v>69.197854252184698</v>
      </c>
      <c r="N237" s="50">
        <f t="shared" si="19"/>
        <v>-4.6842521847025864E-3</v>
      </c>
    </row>
    <row r="238" spans="1:14" x14ac:dyDescent="0.25">
      <c r="A238" s="38">
        <v>2018</v>
      </c>
      <c r="B238" s="38">
        <v>12</v>
      </c>
      <c r="C238" s="38">
        <v>12</v>
      </c>
      <c r="D238" s="39">
        <v>58464</v>
      </c>
      <c r="E238" s="6">
        <v>8.0600000000000005E-2</v>
      </c>
      <c r="F238" s="6">
        <v>0.27110000000000001</v>
      </c>
      <c r="G238" s="50">
        <v>-9.7099999999999999E-3</v>
      </c>
      <c r="H238" s="40">
        <v>37</v>
      </c>
      <c r="I238" s="41">
        <f t="shared" si="16"/>
        <v>69.183999999999997</v>
      </c>
      <c r="K238" s="6">
        <f t="shared" si="17"/>
        <v>2018.9472222222223</v>
      </c>
      <c r="L238" s="41">
        <f t="shared" si="15"/>
        <v>69.193709999999996</v>
      </c>
      <c r="M238" s="41">
        <f t="shared" si="18"/>
        <v>69.198782603576547</v>
      </c>
      <c r="N238" s="50">
        <f t="shared" si="19"/>
        <v>-5.0726035765507049E-3</v>
      </c>
    </row>
    <row r="239" spans="1:14" x14ac:dyDescent="0.25">
      <c r="A239" s="38">
        <v>2018</v>
      </c>
      <c r="B239" s="38">
        <v>12</v>
      </c>
      <c r="C239" s="38">
        <v>13</v>
      </c>
      <c r="D239" s="39">
        <v>58465</v>
      </c>
      <c r="E239" s="6">
        <v>7.8899999999999998E-2</v>
      </c>
      <c r="F239" s="6">
        <v>0.27160000000000001</v>
      </c>
      <c r="G239" s="50">
        <v>-1.034E-2</v>
      </c>
      <c r="H239" s="40">
        <v>37</v>
      </c>
      <c r="I239" s="41">
        <f t="shared" si="16"/>
        <v>69.183999999999997</v>
      </c>
      <c r="K239" s="6">
        <f t="shared" si="17"/>
        <v>2018.95</v>
      </c>
      <c r="L239" s="41">
        <f t="shared" si="15"/>
        <v>69.194339999999997</v>
      </c>
      <c r="M239" s="41">
        <f t="shared" si="18"/>
        <v>69.199714177534588</v>
      </c>
      <c r="N239" s="50">
        <f t="shared" si="19"/>
        <v>-5.3741775345912401E-3</v>
      </c>
    </row>
    <row r="240" spans="1:14" x14ac:dyDescent="0.25">
      <c r="A240" s="38">
        <v>2018</v>
      </c>
      <c r="B240" s="38">
        <v>12</v>
      </c>
      <c r="C240" s="38">
        <v>14</v>
      </c>
      <c r="D240" s="39">
        <v>58466</v>
      </c>
      <c r="E240" s="6">
        <v>7.7200000000000005E-2</v>
      </c>
      <c r="F240" s="6">
        <v>0.27210000000000001</v>
      </c>
      <c r="G240" s="50">
        <v>-1.108E-2</v>
      </c>
      <c r="H240" s="40">
        <v>37</v>
      </c>
      <c r="I240" s="41">
        <f t="shared" si="16"/>
        <v>69.183999999999997</v>
      </c>
      <c r="K240" s="6">
        <f t="shared" si="17"/>
        <v>2018.9527777777778</v>
      </c>
      <c r="L240" s="41">
        <f t="shared" si="15"/>
        <v>69.195080000000004</v>
      </c>
      <c r="M240" s="41">
        <f t="shared" si="18"/>
        <v>69.200648974058822</v>
      </c>
      <c r="N240" s="50">
        <f t="shared" si="19"/>
        <v>-5.5689740588178438E-3</v>
      </c>
    </row>
    <row r="241" spans="1:14" x14ac:dyDescent="0.25">
      <c r="A241" s="38">
        <v>2018</v>
      </c>
      <c r="B241" s="38">
        <v>12</v>
      </c>
      <c r="C241" s="38">
        <v>15</v>
      </c>
      <c r="D241" s="39">
        <v>58467</v>
      </c>
      <c r="E241" s="6">
        <v>7.5499999999999998E-2</v>
      </c>
      <c r="F241" s="6">
        <v>0.27260000000000001</v>
      </c>
      <c r="G241" s="50">
        <v>-1.193E-2</v>
      </c>
      <c r="H241" s="40">
        <v>37</v>
      </c>
      <c r="I241" s="41">
        <f t="shared" si="16"/>
        <v>69.183999999999997</v>
      </c>
      <c r="K241" s="6">
        <f t="shared" si="17"/>
        <v>2018.9555555555555</v>
      </c>
      <c r="L241" s="41">
        <f t="shared" si="15"/>
        <v>69.195930000000004</v>
      </c>
      <c r="M241" s="41">
        <f t="shared" si="18"/>
        <v>69.201586993151068</v>
      </c>
      <c r="N241" s="50">
        <f t="shared" si="19"/>
        <v>-5.6569931510637161E-3</v>
      </c>
    </row>
    <row r="242" spans="1:14" x14ac:dyDescent="0.25">
      <c r="A242" s="38">
        <v>2018</v>
      </c>
      <c r="B242" s="38">
        <v>12</v>
      </c>
      <c r="C242" s="38">
        <v>16</v>
      </c>
      <c r="D242" s="39">
        <v>58468</v>
      </c>
      <c r="E242" s="6">
        <v>7.3899999999999993E-2</v>
      </c>
      <c r="F242" s="6">
        <v>0.2732</v>
      </c>
      <c r="G242" s="50">
        <v>-1.29E-2</v>
      </c>
      <c r="H242" s="40">
        <v>37</v>
      </c>
      <c r="I242" s="41">
        <f t="shared" si="16"/>
        <v>69.183999999999997</v>
      </c>
      <c r="K242" s="6">
        <f t="shared" si="17"/>
        <v>2018.9583333333333</v>
      </c>
      <c r="L242" s="41">
        <f t="shared" si="15"/>
        <v>69.196899999999999</v>
      </c>
      <c r="M242" s="41">
        <f t="shared" si="18"/>
        <v>69.202528234812235</v>
      </c>
      <c r="N242" s="50">
        <f t="shared" si="19"/>
        <v>-5.6282348122351777E-3</v>
      </c>
    </row>
    <row r="243" spans="1:14" x14ac:dyDescent="0.25">
      <c r="A243" s="38">
        <v>2018</v>
      </c>
      <c r="B243" s="38">
        <v>12</v>
      </c>
      <c r="C243" s="38">
        <v>17</v>
      </c>
      <c r="D243" s="39">
        <v>58469</v>
      </c>
      <c r="E243" s="6">
        <v>7.22E-2</v>
      </c>
      <c r="F243" s="6">
        <v>0.27379999999999999</v>
      </c>
      <c r="G243" s="50">
        <v>-1.3939999999999999E-2</v>
      </c>
      <c r="H243" s="40">
        <v>37</v>
      </c>
      <c r="I243" s="41">
        <f t="shared" si="16"/>
        <v>69.183999999999997</v>
      </c>
      <c r="K243" s="6">
        <f t="shared" si="17"/>
        <v>2018.9611111111112</v>
      </c>
      <c r="L243" s="41">
        <f t="shared" si="15"/>
        <v>69.197940000000003</v>
      </c>
      <c r="M243" s="41">
        <f t="shared" si="18"/>
        <v>69.203472699039594</v>
      </c>
      <c r="N243" s="50">
        <f t="shared" si="19"/>
        <v>-5.5326990395911935E-3</v>
      </c>
    </row>
    <row r="244" spans="1:14" x14ac:dyDescent="0.25">
      <c r="A244" s="38">
        <v>2018</v>
      </c>
      <c r="B244" s="38">
        <v>12</v>
      </c>
      <c r="C244" s="38">
        <v>18</v>
      </c>
      <c r="D244" s="39">
        <v>58470</v>
      </c>
      <c r="E244" s="6">
        <v>7.0599999999999996E-2</v>
      </c>
      <c r="F244" s="6">
        <v>0.27439999999999998</v>
      </c>
      <c r="G244" s="50">
        <v>-1.5010000000000001E-2</v>
      </c>
      <c r="H244" s="40">
        <v>37</v>
      </c>
      <c r="I244" s="41">
        <f t="shared" si="16"/>
        <v>69.183999999999997</v>
      </c>
      <c r="K244" s="6">
        <f t="shared" si="17"/>
        <v>2018.963888888889</v>
      </c>
      <c r="L244" s="41">
        <f t="shared" si="15"/>
        <v>69.199010000000001</v>
      </c>
      <c r="M244" s="41">
        <f t="shared" si="18"/>
        <v>69.204420385833146</v>
      </c>
      <c r="N244" s="50">
        <f t="shared" si="19"/>
        <v>-5.4103858331444599E-3</v>
      </c>
    </row>
    <row r="245" spans="1:14" x14ac:dyDescent="0.25">
      <c r="A245" s="38">
        <v>2018</v>
      </c>
      <c r="B245" s="38">
        <v>12</v>
      </c>
      <c r="C245" s="38">
        <v>19</v>
      </c>
      <c r="D245" s="39">
        <v>58471</v>
      </c>
      <c r="E245" s="6">
        <v>6.9000000000000006E-2</v>
      </c>
      <c r="F245" s="6">
        <v>0.27500000000000002</v>
      </c>
      <c r="G245" s="50">
        <v>-1.6080000000000001E-2</v>
      </c>
      <c r="H245" s="40">
        <v>37</v>
      </c>
      <c r="I245" s="41">
        <f t="shared" si="16"/>
        <v>69.183999999999997</v>
      </c>
      <c r="K245" s="6">
        <f t="shared" si="17"/>
        <v>2018.9666666666667</v>
      </c>
      <c r="L245" s="41">
        <f t="shared" si="15"/>
        <v>69.20008</v>
      </c>
      <c r="M245" s="41">
        <f t="shared" si="18"/>
        <v>69.205371295194709</v>
      </c>
      <c r="N245" s="50">
        <f t="shared" si="19"/>
        <v>-5.2912951947092779E-3</v>
      </c>
    </row>
    <row r="246" spans="1:14" x14ac:dyDescent="0.25">
      <c r="A246" s="38">
        <v>2018</v>
      </c>
      <c r="B246" s="38">
        <v>12</v>
      </c>
      <c r="C246" s="38">
        <v>20</v>
      </c>
      <c r="D246" s="39">
        <v>58472</v>
      </c>
      <c r="E246" s="6">
        <v>6.7400000000000002E-2</v>
      </c>
      <c r="F246" s="6">
        <v>0.2757</v>
      </c>
      <c r="G246" s="50">
        <v>-1.7149999999999999E-2</v>
      </c>
      <c r="H246" s="40">
        <v>37</v>
      </c>
      <c r="I246" s="41">
        <f t="shared" si="16"/>
        <v>69.183999999999997</v>
      </c>
      <c r="K246" s="6">
        <f t="shared" si="17"/>
        <v>2018.9694444444444</v>
      </c>
      <c r="L246" s="41">
        <f t="shared" si="15"/>
        <v>69.201149999999998</v>
      </c>
      <c r="M246" s="41">
        <f t="shared" si="18"/>
        <v>69.206325427125194</v>
      </c>
      <c r="N246" s="50">
        <f t="shared" si="19"/>
        <v>-5.1754271251951423E-3</v>
      </c>
    </row>
    <row r="247" spans="1:14" x14ac:dyDescent="0.25">
      <c r="A247" s="38">
        <v>2018</v>
      </c>
      <c r="B247" s="38">
        <v>12</v>
      </c>
      <c r="C247" s="38">
        <v>21</v>
      </c>
      <c r="D247" s="39">
        <v>58473</v>
      </c>
      <c r="E247" s="6">
        <v>6.5799999999999997E-2</v>
      </c>
      <c r="F247" s="6">
        <v>0.27639999999999998</v>
      </c>
      <c r="G247" s="50">
        <v>-1.8149999999999999E-2</v>
      </c>
      <c r="H247" s="40">
        <v>37</v>
      </c>
      <c r="I247" s="41">
        <f t="shared" si="16"/>
        <v>69.183999999999997</v>
      </c>
      <c r="K247" s="6">
        <f t="shared" si="17"/>
        <v>2018.9722222222222</v>
      </c>
      <c r="L247" s="41">
        <f t="shared" si="15"/>
        <v>69.202150000000003</v>
      </c>
      <c r="M247" s="41">
        <f t="shared" si="18"/>
        <v>69.207282781621871</v>
      </c>
      <c r="N247" s="50">
        <f t="shared" si="19"/>
        <v>-5.1327816218673661E-3</v>
      </c>
    </row>
    <row r="248" spans="1:14" x14ac:dyDescent="0.25">
      <c r="A248" s="38">
        <v>2018</v>
      </c>
      <c r="B248" s="38">
        <v>12</v>
      </c>
      <c r="C248" s="38">
        <v>22</v>
      </c>
      <c r="D248" s="39">
        <v>58474</v>
      </c>
      <c r="E248" s="6">
        <v>6.4199999999999993E-2</v>
      </c>
      <c r="F248" s="6">
        <v>0.27710000000000001</v>
      </c>
      <c r="G248" s="50">
        <v>-1.9029999999999998E-2</v>
      </c>
      <c r="H248" s="40">
        <v>37</v>
      </c>
      <c r="I248" s="41">
        <f t="shared" si="16"/>
        <v>69.183999999999997</v>
      </c>
      <c r="K248" s="6">
        <f t="shared" si="17"/>
        <v>2018.9749999999999</v>
      </c>
      <c r="L248" s="41">
        <f t="shared" si="15"/>
        <v>69.203029999999998</v>
      </c>
      <c r="M248" s="41">
        <f t="shared" si="18"/>
        <v>69.20824335868474</v>
      </c>
      <c r="N248" s="50">
        <f t="shared" si="19"/>
        <v>-5.2133586847418201E-3</v>
      </c>
    </row>
    <row r="249" spans="1:14" x14ac:dyDescent="0.25">
      <c r="A249" s="38">
        <v>2018</v>
      </c>
      <c r="B249" s="38">
        <v>12</v>
      </c>
      <c r="C249" s="38">
        <v>23</v>
      </c>
      <c r="D249" s="39">
        <v>58475</v>
      </c>
      <c r="E249" s="6">
        <v>6.2600000000000003E-2</v>
      </c>
      <c r="F249" s="6">
        <v>0.27789999999999998</v>
      </c>
      <c r="G249" s="50">
        <v>-1.9730000000000001E-2</v>
      </c>
      <c r="H249" s="40">
        <v>37</v>
      </c>
      <c r="I249" s="41">
        <f t="shared" si="16"/>
        <v>69.183999999999997</v>
      </c>
      <c r="K249" s="6">
        <f t="shared" si="17"/>
        <v>2018.9777777777779</v>
      </c>
      <c r="L249" s="41">
        <f t="shared" si="15"/>
        <v>69.203729999999993</v>
      </c>
      <c r="M249" s="41">
        <f t="shared" si="18"/>
        <v>69.209207158315621</v>
      </c>
      <c r="N249" s="50">
        <f t="shared" si="19"/>
        <v>-5.4771583156281167E-3</v>
      </c>
    </row>
    <row r="250" spans="1:14" x14ac:dyDescent="0.25">
      <c r="A250" s="38">
        <v>2018</v>
      </c>
      <c r="B250" s="38">
        <v>12</v>
      </c>
      <c r="C250" s="38">
        <v>24</v>
      </c>
      <c r="D250" s="39">
        <v>58476</v>
      </c>
      <c r="E250" s="6">
        <v>6.0999999999999999E-2</v>
      </c>
      <c r="F250" s="6">
        <v>0.27860000000000001</v>
      </c>
      <c r="G250" s="50">
        <v>-2.0420000000000001E-2</v>
      </c>
      <c r="H250" s="40">
        <v>37</v>
      </c>
      <c r="I250" s="41">
        <f t="shared" si="16"/>
        <v>69.183999999999997</v>
      </c>
      <c r="K250" s="6">
        <f t="shared" si="17"/>
        <v>2018.9805555555556</v>
      </c>
      <c r="L250" s="41">
        <f t="shared" si="15"/>
        <v>69.204419999999999</v>
      </c>
      <c r="M250" s="41">
        <f t="shared" si="18"/>
        <v>69.210174180513604</v>
      </c>
      <c r="N250" s="50">
        <f t="shared" si="19"/>
        <v>-5.7541805136054336E-3</v>
      </c>
    </row>
    <row r="251" spans="1:14" x14ac:dyDescent="0.25">
      <c r="A251" s="38">
        <v>2018</v>
      </c>
      <c r="B251" s="38">
        <v>12</v>
      </c>
      <c r="C251" s="38">
        <v>25</v>
      </c>
      <c r="D251" s="39">
        <v>58477</v>
      </c>
      <c r="E251" s="6">
        <v>5.9499999999999997E-2</v>
      </c>
      <c r="F251" s="6">
        <v>0.27939999999999998</v>
      </c>
      <c r="G251" s="50">
        <v>-2.112E-2</v>
      </c>
      <c r="H251" s="40">
        <v>37</v>
      </c>
      <c r="I251" s="41">
        <f t="shared" si="16"/>
        <v>69.183999999999997</v>
      </c>
      <c r="K251" s="6">
        <f t="shared" si="17"/>
        <v>2018.9833333333333</v>
      </c>
      <c r="L251" s="41">
        <f t="shared" si="15"/>
        <v>69.205119999999994</v>
      </c>
      <c r="M251" s="41">
        <f t="shared" si="18"/>
        <v>69.211144425281418</v>
      </c>
      <c r="N251" s="50">
        <f t="shared" si="19"/>
        <v>-6.0244252814243282E-3</v>
      </c>
    </row>
    <row r="252" spans="1:14" x14ac:dyDescent="0.25">
      <c r="A252" s="38">
        <v>2018</v>
      </c>
      <c r="B252" s="38">
        <v>12</v>
      </c>
      <c r="C252" s="38">
        <v>26</v>
      </c>
      <c r="D252" s="39">
        <v>58478</v>
      </c>
      <c r="E252" s="6">
        <v>5.79E-2</v>
      </c>
      <c r="F252" s="6">
        <v>0.2802</v>
      </c>
      <c r="G252" s="50">
        <v>-2.1899999999999999E-2</v>
      </c>
      <c r="H252" s="40">
        <v>37</v>
      </c>
      <c r="I252" s="41">
        <f t="shared" si="16"/>
        <v>69.183999999999997</v>
      </c>
      <c r="K252" s="6">
        <f t="shared" si="17"/>
        <v>2018.9861111111111</v>
      </c>
      <c r="L252" s="41">
        <f t="shared" si="15"/>
        <v>69.2059</v>
      </c>
      <c r="M252" s="41">
        <f t="shared" si="18"/>
        <v>69.212117892614515</v>
      </c>
      <c r="N252" s="50">
        <f t="shared" si="19"/>
        <v>-6.2178926145151081E-3</v>
      </c>
    </row>
    <row r="253" spans="1:14" x14ac:dyDescent="0.25">
      <c r="A253" s="38">
        <v>2018</v>
      </c>
      <c r="B253" s="38">
        <v>12</v>
      </c>
      <c r="C253" s="38">
        <v>27</v>
      </c>
      <c r="D253" s="39">
        <v>58479</v>
      </c>
      <c r="E253" s="6">
        <v>5.6399999999999999E-2</v>
      </c>
      <c r="F253" s="6">
        <v>0.28110000000000002</v>
      </c>
      <c r="G253" s="50">
        <v>-2.2849999999999999E-2</v>
      </c>
      <c r="H253" s="40">
        <v>37</v>
      </c>
      <c r="I253" s="41">
        <f t="shared" si="16"/>
        <v>69.183999999999997</v>
      </c>
      <c r="K253" s="6">
        <f t="shared" si="17"/>
        <v>2018.9888888888888</v>
      </c>
      <c r="L253" s="41">
        <f t="shared" si="15"/>
        <v>69.206850000000003</v>
      </c>
      <c r="M253" s="41">
        <f t="shared" si="18"/>
        <v>69.213094582513804</v>
      </c>
      <c r="N253" s="50">
        <f t="shared" si="19"/>
        <v>-6.2445825138013333E-3</v>
      </c>
    </row>
    <row r="254" spans="1:14" x14ac:dyDescent="0.25">
      <c r="A254" s="38">
        <v>2018</v>
      </c>
      <c r="B254" s="38">
        <v>12</v>
      </c>
      <c r="C254" s="38">
        <v>28</v>
      </c>
      <c r="D254" s="39">
        <v>58480</v>
      </c>
      <c r="E254" s="6">
        <v>5.4899999999999997E-2</v>
      </c>
      <c r="F254" s="6">
        <v>0.28199999999999997</v>
      </c>
      <c r="G254" s="50">
        <v>-2.3939999999999999E-2</v>
      </c>
      <c r="H254" s="40">
        <v>37</v>
      </c>
      <c r="I254" s="41">
        <f t="shared" si="16"/>
        <v>69.183999999999997</v>
      </c>
      <c r="K254" s="6">
        <f t="shared" si="17"/>
        <v>2018.9916666666666</v>
      </c>
      <c r="L254" s="41">
        <f t="shared" si="15"/>
        <v>69.207939999999994</v>
      </c>
      <c r="M254" s="41">
        <f t="shared" si="18"/>
        <v>69.214074494982015</v>
      </c>
      <c r="N254" s="50">
        <f t="shared" si="19"/>
        <v>-6.1344949820210104E-3</v>
      </c>
    </row>
    <row r="255" spans="1:14" x14ac:dyDescent="0.25">
      <c r="A255" s="38">
        <v>2018</v>
      </c>
      <c r="B255" s="38">
        <v>12</v>
      </c>
      <c r="C255" s="38">
        <v>29</v>
      </c>
      <c r="D255" s="39">
        <v>58481</v>
      </c>
      <c r="E255" s="6">
        <v>5.3400000000000003E-2</v>
      </c>
      <c r="F255" s="6">
        <v>0.2828</v>
      </c>
      <c r="G255" s="50">
        <v>-2.5159999999999998E-2</v>
      </c>
      <c r="H255" s="40">
        <v>37</v>
      </c>
      <c r="I255" s="41">
        <f t="shared" si="16"/>
        <v>69.183999999999997</v>
      </c>
      <c r="K255" s="6">
        <f t="shared" si="17"/>
        <v>2018.9944444444445</v>
      </c>
      <c r="L255" s="41">
        <f t="shared" si="15"/>
        <v>69.209159999999997</v>
      </c>
      <c r="M255" s="41">
        <f t="shared" si="18"/>
        <v>69.215057630018237</v>
      </c>
      <c r="N255" s="50">
        <f t="shared" si="19"/>
        <v>-5.897630018239397E-3</v>
      </c>
    </row>
    <row r="256" spans="1:14" x14ac:dyDescent="0.25">
      <c r="A256" s="38">
        <v>2018</v>
      </c>
      <c r="B256" s="38">
        <v>12</v>
      </c>
      <c r="C256" s="38">
        <v>30</v>
      </c>
      <c r="D256" s="39">
        <v>58482</v>
      </c>
      <c r="E256" s="6">
        <v>5.1900000000000002E-2</v>
      </c>
      <c r="F256" s="6">
        <v>0.2838</v>
      </c>
      <c r="G256" s="50">
        <v>-2.63E-2</v>
      </c>
      <c r="H256" s="40">
        <v>37</v>
      </c>
      <c r="I256" s="41">
        <f t="shared" si="16"/>
        <v>69.183999999999997</v>
      </c>
      <c r="K256" s="6">
        <f t="shared" si="17"/>
        <v>2018.9972222222223</v>
      </c>
      <c r="L256" s="41">
        <f t="shared" si="15"/>
        <v>69.210300000000004</v>
      </c>
      <c r="M256" s="41">
        <f t="shared" si="18"/>
        <v>69.216043987620651</v>
      </c>
      <c r="N256" s="50">
        <f t="shared" si="19"/>
        <v>-5.7439876206473173E-3</v>
      </c>
    </row>
    <row r="257" spans="1:14" x14ac:dyDescent="0.25">
      <c r="A257" s="38">
        <v>2018</v>
      </c>
      <c r="B257" s="38">
        <v>12</v>
      </c>
      <c r="C257" s="38">
        <v>31</v>
      </c>
      <c r="D257" s="39">
        <v>58483</v>
      </c>
      <c r="E257" s="6">
        <v>5.0500000000000003E-2</v>
      </c>
      <c r="F257" s="6">
        <v>0.28470000000000001</v>
      </c>
      <c r="G257" s="50">
        <v>-2.742E-2</v>
      </c>
      <c r="H257" s="40">
        <v>37</v>
      </c>
      <c r="I257" s="41">
        <f t="shared" si="16"/>
        <v>69.183999999999997</v>
      </c>
      <c r="K257" s="6">
        <f t="shared" si="17"/>
        <v>2019</v>
      </c>
      <c r="L257" s="41">
        <f t="shared" si="15"/>
        <v>69.211420000000004</v>
      </c>
      <c r="M257" s="41">
        <f t="shared" si="18"/>
        <v>69.217033567790168</v>
      </c>
      <c r="N257" s="50">
        <f t="shared" si="19"/>
        <v>-5.6135677901636427E-3</v>
      </c>
    </row>
    <row r="258" spans="1:14" x14ac:dyDescent="0.25">
      <c r="A258" s="38">
        <v>2019</v>
      </c>
      <c r="B258" s="38">
        <v>1</v>
      </c>
      <c r="C258" s="38">
        <v>1</v>
      </c>
      <c r="D258" s="39">
        <v>58484</v>
      </c>
      <c r="E258" s="6">
        <v>4.9000000000000002E-2</v>
      </c>
      <c r="F258" s="6">
        <v>0.28570000000000001</v>
      </c>
      <c r="G258" s="50">
        <v>-2.8500000000000001E-2</v>
      </c>
      <c r="H258" s="40">
        <v>37</v>
      </c>
      <c r="I258" s="41">
        <f t="shared" si="16"/>
        <v>69.183999999999997</v>
      </c>
      <c r="K258" s="6">
        <f t="shared" si="17"/>
        <v>2019</v>
      </c>
      <c r="L258" s="41">
        <f t="shared" ref="L258:L321" si="20">I258-G258</f>
        <v>69.212499999999991</v>
      </c>
      <c r="M258" s="41">
        <f t="shared" si="18"/>
        <v>69.218026370526786</v>
      </c>
      <c r="N258" s="50">
        <f t="shared" si="19"/>
        <v>-5.5263705267947216E-3</v>
      </c>
    </row>
    <row r="259" spans="1:14" x14ac:dyDescent="0.25">
      <c r="A259" s="38">
        <v>2019</v>
      </c>
      <c r="B259" s="38">
        <v>1</v>
      </c>
      <c r="C259" s="38">
        <v>2</v>
      </c>
      <c r="D259" s="39">
        <v>58485</v>
      </c>
      <c r="E259" s="6">
        <v>4.7600000000000003E-2</v>
      </c>
      <c r="F259" s="6">
        <v>0.28660000000000002</v>
      </c>
      <c r="G259" s="50">
        <v>-2.9389999999999999E-2</v>
      </c>
      <c r="H259" s="40">
        <v>37</v>
      </c>
      <c r="I259" s="41">
        <f t="shared" ref="I259:I322" si="21">H259+32.184</f>
        <v>69.183999999999997</v>
      </c>
      <c r="K259" s="6">
        <f t="shared" ref="K259:K322" si="22">A259+((B259-1) + (C259-1)/30)/12</f>
        <v>2019.0027777777777</v>
      </c>
      <c r="L259" s="41">
        <f t="shared" si="20"/>
        <v>69.213390000000004</v>
      </c>
      <c r="M259" s="41">
        <f t="shared" ref="M259:M322" si="23" xml:space="preserve"> $R$44*POWER(D259,2) + $R$45*D259 +$R$46</f>
        <v>69.219022395833235</v>
      </c>
      <c r="N259" s="50">
        <f t="shared" ref="N259:N322" si="24">L259-M259</f>
        <v>-5.632395833231385E-3</v>
      </c>
    </row>
    <row r="260" spans="1:14" x14ac:dyDescent="0.25">
      <c r="A260" s="38">
        <v>2019</v>
      </c>
      <c r="B260" s="38">
        <v>1</v>
      </c>
      <c r="C260" s="38">
        <v>3</v>
      </c>
      <c r="D260" s="39">
        <v>58486</v>
      </c>
      <c r="E260" s="6">
        <v>4.6199999999999998E-2</v>
      </c>
      <c r="F260" s="6">
        <v>0.28770000000000001</v>
      </c>
      <c r="G260" s="50">
        <v>-3.0110000000000001E-2</v>
      </c>
      <c r="H260" s="40">
        <v>37</v>
      </c>
      <c r="I260" s="41">
        <f t="shared" si="21"/>
        <v>69.183999999999997</v>
      </c>
      <c r="K260" s="6">
        <f t="shared" si="22"/>
        <v>2019.0055555555555</v>
      </c>
      <c r="L260" s="41">
        <f t="shared" si="20"/>
        <v>69.214109999999991</v>
      </c>
      <c r="M260" s="41">
        <f t="shared" si="23"/>
        <v>69.220021643704968</v>
      </c>
      <c r="N260" s="50">
        <f t="shared" si="24"/>
        <v>-5.9116437049766546E-3</v>
      </c>
    </row>
    <row r="261" spans="1:14" x14ac:dyDescent="0.25">
      <c r="A261" s="38">
        <v>2019</v>
      </c>
      <c r="B261" s="38">
        <v>1</v>
      </c>
      <c r="C261" s="38">
        <v>4</v>
      </c>
      <c r="D261" s="39">
        <v>58487</v>
      </c>
      <c r="E261" s="6">
        <v>4.48E-2</v>
      </c>
      <c r="F261" s="6">
        <v>0.28870000000000001</v>
      </c>
      <c r="G261" s="50">
        <v>-3.074E-2</v>
      </c>
      <c r="H261" s="40">
        <v>37</v>
      </c>
      <c r="I261" s="41">
        <f t="shared" si="21"/>
        <v>69.183999999999997</v>
      </c>
      <c r="K261" s="6">
        <f t="shared" si="22"/>
        <v>2019.0083333333334</v>
      </c>
      <c r="L261" s="41">
        <f t="shared" si="20"/>
        <v>69.214739999999992</v>
      </c>
      <c r="M261" s="41">
        <f t="shared" si="23"/>
        <v>69.221024114143802</v>
      </c>
      <c r="N261" s="50">
        <f t="shared" si="24"/>
        <v>-6.2841141438099157E-3</v>
      </c>
    </row>
    <row r="262" spans="1:14" x14ac:dyDescent="0.25">
      <c r="A262" s="38">
        <v>2019</v>
      </c>
      <c r="B262" s="38">
        <v>1</v>
      </c>
      <c r="C262" s="38">
        <v>5</v>
      </c>
      <c r="D262" s="39">
        <v>58488</v>
      </c>
      <c r="E262" s="6">
        <v>4.3499999999999997E-2</v>
      </c>
      <c r="F262" s="6">
        <v>0.28970000000000001</v>
      </c>
      <c r="G262" s="50">
        <v>-3.1230000000000001E-2</v>
      </c>
      <c r="H262" s="40">
        <v>37</v>
      </c>
      <c r="I262" s="41">
        <f t="shared" si="21"/>
        <v>69.183999999999997</v>
      </c>
      <c r="K262" s="6">
        <f t="shared" si="22"/>
        <v>2019.0111111111112</v>
      </c>
      <c r="L262" s="41">
        <f t="shared" si="20"/>
        <v>69.215229999999991</v>
      </c>
      <c r="M262" s="41">
        <f t="shared" si="23"/>
        <v>69.222029807149738</v>
      </c>
      <c r="N262" s="50">
        <f t="shared" si="24"/>
        <v>-6.7998071497470391E-3</v>
      </c>
    </row>
    <row r="263" spans="1:14" x14ac:dyDescent="0.25">
      <c r="A263" s="38">
        <v>2019</v>
      </c>
      <c r="B263" s="38">
        <v>1</v>
      </c>
      <c r="C263" s="38">
        <v>6</v>
      </c>
      <c r="D263" s="39">
        <v>58489</v>
      </c>
      <c r="E263" s="6">
        <v>4.2099999999999999E-2</v>
      </c>
      <c r="F263" s="6">
        <v>0.2908</v>
      </c>
      <c r="G263" s="50">
        <v>-3.1699999999999999E-2</v>
      </c>
      <c r="H263" s="40">
        <v>37</v>
      </c>
      <c r="I263" s="41">
        <f t="shared" si="21"/>
        <v>69.183999999999997</v>
      </c>
      <c r="K263" s="6">
        <f t="shared" si="22"/>
        <v>2019.0138888888889</v>
      </c>
      <c r="L263" s="41">
        <f t="shared" si="20"/>
        <v>69.215699999999998</v>
      </c>
      <c r="M263" s="41">
        <f t="shared" si="23"/>
        <v>69.223038722723686</v>
      </c>
      <c r="N263" s="50">
        <f t="shared" si="24"/>
        <v>-7.3387227236878516E-3</v>
      </c>
    </row>
    <row r="264" spans="1:14" x14ac:dyDescent="0.25">
      <c r="A264" s="38">
        <v>2019</v>
      </c>
      <c r="B264" s="38">
        <v>1</v>
      </c>
      <c r="C264" s="38">
        <v>7</v>
      </c>
      <c r="D264" s="39">
        <v>58490</v>
      </c>
      <c r="E264" s="6">
        <v>4.0800000000000003E-2</v>
      </c>
      <c r="F264" s="6">
        <v>0.29189999999999999</v>
      </c>
      <c r="G264" s="50">
        <v>-3.218E-2</v>
      </c>
      <c r="H264" s="40">
        <v>37</v>
      </c>
      <c r="I264" s="41">
        <f t="shared" si="21"/>
        <v>69.183999999999997</v>
      </c>
      <c r="K264" s="6">
        <f t="shared" si="22"/>
        <v>2019.0166666666667</v>
      </c>
      <c r="L264" s="41">
        <f t="shared" si="20"/>
        <v>69.216179999999994</v>
      </c>
      <c r="M264" s="41">
        <f t="shared" si="23"/>
        <v>69.224050860866555</v>
      </c>
      <c r="N264" s="50">
        <f t="shared" si="24"/>
        <v>-7.8708608665607471E-3</v>
      </c>
    </row>
    <row r="265" spans="1:14" x14ac:dyDescent="0.25">
      <c r="A265" s="38">
        <v>2019</v>
      </c>
      <c r="B265" s="38">
        <v>1</v>
      </c>
      <c r="C265" s="38">
        <v>8</v>
      </c>
      <c r="D265" s="39">
        <v>58491</v>
      </c>
      <c r="E265" s="6">
        <v>3.95E-2</v>
      </c>
      <c r="F265" s="6">
        <v>0.29299999999999998</v>
      </c>
      <c r="G265" s="50">
        <v>-3.2710000000000003E-2</v>
      </c>
      <c r="H265" s="40">
        <v>37</v>
      </c>
      <c r="I265" s="41">
        <f t="shared" si="21"/>
        <v>69.183999999999997</v>
      </c>
      <c r="K265" s="6">
        <f t="shared" si="22"/>
        <v>2019.0194444444444</v>
      </c>
      <c r="L265" s="41">
        <f t="shared" si="20"/>
        <v>69.216709999999992</v>
      </c>
      <c r="M265" s="41">
        <f t="shared" si="23"/>
        <v>69.225066221574707</v>
      </c>
      <c r="N265" s="50">
        <f t="shared" si="24"/>
        <v>-8.3562215747150503E-3</v>
      </c>
    </row>
    <row r="266" spans="1:14" x14ac:dyDescent="0.25">
      <c r="A266" s="38">
        <v>2019</v>
      </c>
      <c r="B266" s="38">
        <v>1</v>
      </c>
      <c r="C266" s="38">
        <v>9</v>
      </c>
      <c r="D266" s="39">
        <v>58492</v>
      </c>
      <c r="E266" s="6">
        <v>3.8199999999999998E-2</v>
      </c>
      <c r="F266" s="6">
        <v>0.29420000000000002</v>
      </c>
      <c r="G266" s="50">
        <v>-3.3369999999999997E-2</v>
      </c>
      <c r="H266" s="40">
        <v>37</v>
      </c>
      <c r="I266" s="41">
        <f t="shared" si="21"/>
        <v>69.183999999999997</v>
      </c>
      <c r="K266" s="6">
        <f t="shared" si="22"/>
        <v>2019.0222222222221</v>
      </c>
      <c r="L266" s="41">
        <f t="shared" si="20"/>
        <v>69.217370000000003</v>
      </c>
      <c r="M266" s="41">
        <f t="shared" si="23"/>
        <v>69.226084804849961</v>
      </c>
      <c r="N266" s="50">
        <f t="shared" si="24"/>
        <v>-8.7148048499585684E-3</v>
      </c>
    </row>
    <row r="267" spans="1:14" x14ac:dyDescent="0.25">
      <c r="A267" s="38">
        <v>2019</v>
      </c>
      <c r="B267" s="38">
        <v>1</v>
      </c>
      <c r="C267" s="38">
        <v>10</v>
      </c>
      <c r="D267" s="39">
        <v>58493</v>
      </c>
      <c r="E267" s="6">
        <v>3.6900000000000002E-2</v>
      </c>
      <c r="F267" s="6">
        <v>0.29530000000000001</v>
      </c>
      <c r="G267" s="50">
        <v>-3.4160000000000003E-2</v>
      </c>
      <c r="H267" s="40">
        <v>37</v>
      </c>
      <c r="I267" s="41">
        <f t="shared" si="21"/>
        <v>69.183999999999997</v>
      </c>
      <c r="K267" s="6">
        <f t="shared" si="22"/>
        <v>2019.0250000000001</v>
      </c>
      <c r="L267" s="41">
        <f t="shared" si="20"/>
        <v>69.218159999999997</v>
      </c>
      <c r="M267" s="41">
        <f t="shared" si="23"/>
        <v>69.227106610693227</v>
      </c>
      <c r="N267" s="50">
        <f t="shared" si="24"/>
        <v>-8.9466106932292178E-3</v>
      </c>
    </row>
    <row r="268" spans="1:14" x14ac:dyDescent="0.25">
      <c r="A268" s="38">
        <v>2019</v>
      </c>
      <c r="B268" s="38">
        <v>1</v>
      </c>
      <c r="C268" s="38">
        <v>11</v>
      </c>
      <c r="D268" s="39">
        <v>58494</v>
      </c>
      <c r="E268" s="6">
        <v>3.5700000000000003E-2</v>
      </c>
      <c r="F268" s="6">
        <v>0.29649999999999999</v>
      </c>
      <c r="G268" s="50">
        <v>-3.5150000000000001E-2</v>
      </c>
      <c r="H268" s="40">
        <v>37</v>
      </c>
      <c r="I268" s="41">
        <f t="shared" si="21"/>
        <v>69.183999999999997</v>
      </c>
      <c r="K268" s="6">
        <f t="shared" si="22"/>
        <v>2019.0277777777778</v>
      </c>
      <c r="L268" s="41">
        <f t="shared" si="20"/>
        <v>69.219149999999999</v>
      </c>
      <c r="M268" s="41">
        <f t="shared" si="23"/>
        <v>69.228131639105413</v>
      </c>
      <c r="N268" s="50">
        <f t="shared" si="24"/>
        <v>-8.9816391054142741E-3</v>
      </c>
    </row>
    <row r="269" spans="1:14" x14ac:dyDescent="0.25">
      <c r="A269" s="38">
        <v>2019</v>
      </c>
      <c r="B269" s="38">
        <v>1</v>
      </c>
      <c r="C269" s="38">
        <v>12</v>
      </c>
      <c r="D269" s="39">
        <v>58495</v>
      </c>
      <c r="E269" s="6">
        <v>3.44E-2</v>
      </c>
      <c r="F269" s="6">
        <v>0.29770000000000002</v>
      </c>
      <c r="G269" s="50">
        <v>-3.628E-2</v>
      </c>
      <c r="H269" s="40">
        <v>37</v>
      </c>
      <c r="I269" s="41">
        <f t="shared" si="21"/>
        <v>69.183999999999997</v>
      </c>
      <c r="K269" s="6">
        <f t="shared" si="22"/>
        <v>2019.0305555555556</v>
      </c>
      <c r="L269" s="41">
        <f t="shared" si="20"/>
        <v>69.220280000000002</v>
      </c>
      <c r="M269" s="41">
        <f t="shared" si="23"/>
        <v>69.229159890082883</v>
      </c>
      <c r="N269" s="50">
        <f t="shared" si="24"/>
        <v>-8.8798900828805927E-3</v>
      </c>
    </row>
    <row r="270" spans="1:14" x14ac:dyDescent="0.25">
      <c r="A270" s="38">
        <v>2019</v>
      </c>
      <c r="B270" s="38">
        <v>1</v>
      </c>
      <c r="C270" s="38">
        <v>13</v>
      </c>
      <c r="D270" s="39">
        <v>58496</v>
      </c>
      <c r="E270" s="6">
        <v>3.32E-2</v>
      </c>
      <c r="F270" s="6">
        <v>0.2989</v>
      </c>
      <c r="G270" s="50">
        <v>-3.7499999999999999E-2</v>
      </c>
      <c r="H270" s="40">
        <v>37</v>
      </c>
      <c r="I270" s="41">
        <f t="shared" si="21"/>
        <v>69.183999999999997</v>
      </c>
      <c r="K270" s="6">
        <f t="shared" si="22"/>
        <v>2019.0333333333333</v>
      </c>
      <c r="L270" s="41">
        <f t="shared" si="20"/>
        <v>69.221499999999992</v>
      </c>
      <c r="M270" s="41">
        <f t="shared" si="23"/>
        <v>69.230191363627455</v>
      </c>
      <c r="N270" s="50">
        <f t="shared" si="24"/>
        <v>-8.6913636274630335E-3</v>
      </c>
    </row>
    <row r="271" spans="1:14" x14ac:dyDescent="0.25">
      <c r="A271" s="38">
        <v>2019</v>
      </c>
      <c r="B271" s="38">
        <v>1</v>
      </c>
      <c r="C271" s="38">
        <v>14</v>
      </c>
      <c r="D271" s="39">
        <v>58497</v>
      </c>
      <c r="E271" s="6">
        <v>3.2099999999999997E-2</v>
      </c>
      <c r="F271" s="6">
        <v>0.30009999999999998</v>
      </c>
      <c r="G271" s="50">
        <v>-3.8809999999999997E-2</v>
      </c>
      <c r="H271" s="40">
        <v>37</v>
      </c>
      <c r="I271" s="41">
        <f t="shared" si="21"/>
        <v>69.183999999999997</v>
      </c>
      <c r="K271" s="6">
        <f t="shared" si="22"/>
        <v>2019.036111111111</v>
      </c>
      <c r="L271" s="41">
        <f t="shared" si="20"/>
        <v>69.222809999999996</v>
      </c>
      <c r="M271" s="41">
        <f t="shared" si="23"/>
        <v>69.231226059740038</v>
      </c>
      <c r="N271" s="50">
        <f t="shared" si="24"/>
        <v>-8.4160597400426695E-3</v>
      </c>
    </row>
    <row r="272" spans="1:14" x14ac:dyDescent="0.25">
      <c r="A272" s="38">
        <v>2019</v>
      </c>
      <c r="B272" s="38">
        <v>1</v>
      </c>
      <c r="C272" s="38">
        <v>15</v>
      </c>
      <c r="D272" s="39">
        <v>58498</v>
      </c>
      <c r="E272" s="6">
        <v>3.09E-2</v>
      </c>
      <c r="F272" s="6">
        <v>0.3014</v>
      </c>
      <c r="G272" s="50">
        <v>-4.0160000000000001E-2</v>
      </c>
      <c r="H272" s="40">
        <v>37</v>
      </c>
      <c r="I272" s="41">
        <f t="shared" si="21"/>
        <v>69.183999999999997</v>
      </c>
      <c r="K272" s="6">
        <f t="shared" si="22"/>
        <v>2019.0388888888888</v>
      </c>
      <c r="L272" s="41">
        <f t="shared" si="20"/>
        <v>69.224159999999998</v>
      </c>
      <c r="M272" s="41">
        <f t="shared" si="23"/>
        <v>69.232263978421543</v>
      </c>
      <c r="N272" s="50">
        <f t="shared" si="24"/>
        <v>-8.1039784215448663E-3</v>
      </c>
    </row>
    <row r="273" spans="1:14" x14ac:dyDescent="0.25">
      <c r="A273" s="38">
        <v>2019</v>
      </c>
      <c r="B273" s="38">
        <v>1</v>
      </c>
      <c r="C273" s="38">
        <v>16</v>
      </c>
      <c r="D273" s="39">
        <v>58499</v>
      </c>
      <c r="E273" s="6">
        <v>2.98E-2</v>
      </c>
      <c r="F273" s="6">
        <v>0.30270000000000002</v>
      </c>
      <c r="G273" s="50">
        <v>-4.1520000000000001E-2</v>
      </c>
      <c r="H273" s="40">
        <v>37</v>
      </c>
      <c r="I273" s="41">
        <f t="shared" si="21"/>
        <v>69.183999999999997</v>
      </c>
      <c r="K273" s="6">
        <f t="shared" si="22"/>
        <v>2019.0416666666667</v>
      </c>
      <c r="L273" s="41">
        <f t="shared" si="20"/>
        <v>69.225520000000003</v>
      </c>
      <c r="M273" s="41">
        <f t="shared" si="23"/>
        <v>69.23330511966833</v>
      </c>
      <c r="N273" s="50">
        <f t="shared" si="24"/>
        <v>-7.7851196683269563E-3</v>
      </c>
    </row>
    <row r="274" spans="1:14" x14ac:dyDescent="0.25">
      <c r="A274" s="38">
        <v>2019</v>
      </c>
      <c r="B274" s="38">
        <v>1</v>
      </c>
      <c r="C274" s="38">
        <v>17</v>
      </c>
      <c r="D274" s="39">
        <v>58500</v>
      </c>
      <c r="E274" s="6">
        <v>2.87E-2</v>
      </c>
      <c r="F274" s="6">
        <v>0.30399999999999999</v>
      </c>
      <c r="G274" s="50">
        <v>-4.2889999999999998E-2</v>
      </c>
      <c r="H274" s="40">
        <v>37</v>
      </c>
      <c r="I274" s="41">
        <f t="shared" si="21"/>
        <v>69.183999999999997</v>
      </c>
      <c r="K274" s="6">
        <f t="shared" si="22"/>
        <v>2019.0444444444445</v>
      </c>
      <c r="L274" s="41">
        <f t="shared" si="20"/>
        <v>69.226889999999997</v>
      </c>
      <c r="M274" s="41">
        <f t="shared" si="23"/>
        <v>69.234349483483129</v>
      </c>
      <c r="N274" s="50">
        <f t="shared" si="24"/>
        <v>-7.4594834831316348E-3</v>
      </c>
    </row>
    <row r="275" spans="1:14" x14ac:dyDescent="0.25">
      <c r="A275" s="38">
        <v>2019</v>
      </c>
      <c r="B275" s="38">
        <v>1</v>
      </c>
      <c r="C275" s="38">
        <v>18</v>
      </c>
      <c r="D275" s="39">
        <v>58501</v>
      </c>
      <c r="E275" s="6">
        <v>2.76E-2</v>
      </c>
      <c r="F275" s="6">
        <v>0.30530000000000002</v>
      </c>
      <c r="G275" s="50">
        <v>-4.4139999999999999E-2</v>
      </c>
      <c r="H275" s="40">
        <v>37</v>
      </c>
      <c r="I275" s="41">
        <f t="shared" si="21"/>
        <v>69.183999999999997</v>
      </c>
      <c r="K275" s="6">
        <f t="shared" si="22"/>
        <v>2019.0472222222222</v>
      </c>
      <c r="L275" s="41">
        <f t="shared" si="20"/>
        <v>69.228139999999996</v>
      </c>
      <c r="M275" s="41">
        <f t="shared" si="23"/>
        <v>69.23539706986503</v>
      </c>
      <c r="N275" s="50">
        <f t="shared" si="24"/>
        <v>-7.2570698650338272E-3</v>
      </c>
    </row>
    <row r="276" spans="1:14" x14ac:dyDescent="0.25">
      <c r="A276" s="38">
        <v>2019</v>
      </c>
      <c r="B276" s="38">
        <v>1</v>
      </c>
      <c r="C276" s="38">
        <v>19</v>
      </c>
      <c r="D276" s="39">
        <v>58502</v>
      </c>
      <c r="E276" s="6">
        <v>2.6499999999999999E-2</v>
      </c>
      <c r="F276" s="6">
        <v>0.30659999999999998</v>
      </c>
      <c r="G276" s="50">
        <v>-4.5269999999999998E-2</v>
      </c>
      <c r="H276" s="40">
        <v>37</v>
      </c>
      <c r="I276" s="41">
        <f t="shared" si="21"/>
        <v>69.183999999999997</v>
      </c>
      <c r="K276" s="6">
        <f t="shared" si="22"/>
        <v>2019.05</v>
      </c>
      <c r="L276" s="41">
        <f t="shared" si="20"/>
        <v>69.22927</v>
      </c>
      <c r="M276" s="41">
        <f t="shared" si="23"/>
        <v>69.236447878814033</v>
      </c>
      <c r="N276" s="50">
        <f t="shared" si="24"/>
        <v>-7.1778788140335337E-3</v>
      </c>
    </row>
    <row r="277" spans="1:14" x14ac:dyDescent="0.25">
      <c r="A277" s="38">
        <v>2019</v>
      </c>
      <c r="B277" s="38">
        <v>1</v>
      </c>
      <c r="C277" s="38">
        <v>20</v>
      </c>
      <c r="D277" s="39">
        <v>58503</v>
      </c>
      <c r="E277" s="6">
        <v>2.5499999999999998E-2</v>
      </c>
      <c r="F277" s="6">
        <v>0.30790000000000001</v>
      </c>
      <c r="G277" s="50">
        <v>-4.6359999999999998E-2</v>
      </c>
      <c r="H277" s="40">
        <v>37</v>
      </c>
      <c r="I277" s="41">
        <f t="shared" si="21"/>
        <v>69.183999999999997</v>
      </c>
      <c r="K277" s="6">
        <f t="shared" si="22"/>
        <v>2019.0527777777777</v>
      </c>
      <c r="L277" s="41">
        <f t="shared" si="20"/>
        <v>69.230360000000005</v>
      </c>
      <c r="M277" s="41">
        <f t="shared" si="23"/>
        <v>69.237501910331957</v>
      </c>
      <c r="N277" s="50">
        <f t="shared" si="24"/>
        <v>-7.1419103319527721E-3</v>
      </c>
    </row>
    <row r="278" spans="1:14" x14ac:dyDescent="0.25">
      <c r="A278" s="38">
        <v>2019</v>
      </c>
      <c r="B278" s="38">
        <v>1</v>
      </c>
      <c r="C278" s="38">
        <v>21</v>
      </c>
      <c r="D278" s="39">
        <v>58504</v>
      </c>
      <c r="E278" s="6">
        <v>2.4400000000000002E-2</v>
      </c>
      <c r="F278" s="6">
        <v>0.30930000000000002</v>
      </c>
      <c r="G278" s="50">
        <v>-4.7509999999999997E-2</v>
      </c>
      <c r="H278" s="40">
        <v>37</v>
      </c>
      <c r="I278" s="41">
        <f t="shared" si="21"/>
        <v>69.183999999999997</v>
      </c>
      <c r="K278" s="6">
        <f t="shared" si="22"/>
        <v>2019.0555555555557</v>
      </c>
      <c r="L278" s="41">
        <f t="shared" si="20"/>
        <v>69.23151</v>
      </c>
      <c r="M278" s="41">
        <f t="shared" si="23"/>
        <v>69.238559164416074</v>
      </c>
      <c r="N278" s="50">
        <f t="shared" si="24"/>
        <v>-7.0491644160739497E-3</v>
      </c>
    </row>
    <row r="279" spans="1:14" x14ac:dyDescent="0.25">
      <c r="A279" s="38">
        <v>2019</v>
      </c>
      <c r="B279" s="38">
        <v>1</v>
      </c>
      <c r="C279" s="38">
        <v>22</v>
      </c>
      <c r="D279" s="39">
        <v>58505</v>
      </c>
      <c r="E279" s="6">
        <v>2.35E-2</v>
      </c>
      <c r="F279" s="6">
        <v>0.31069999999999998</v>
      </c>
      <c r="G279" s="50">
        <v>-4.879E-2</v>
      </c>
      <c r="H279" s="40">
        <v>37</v>
      </c>
      <c r="I279" s="41">
        <f t="shared" si="21"/>
        <v>69.183999999999997</v>
      </c>
      <c r="K279" s="6">
        <f t="shared" si="22"/>
        <v>2019.0583333333334</v>
      </c>
      <c r="L279" s="41">
        <f t="shared" si="20"/>
        <v>69.232789999999994</v>
      </c>
      <c r="M279" s="41">
        <f t="shared" si="23"/>
        <v>69.239619641066383</v>
      </c>
      <c r="N279" s="50">
        <f t="shared" si="24"/>
        <v>-6.8296410663890583E-3</v>
      </c>
    </row>
    <row r="280" spans="1:14" x14ac:dyDescent="0.25">
      <c r="A280" s="38">
        <v>2019</v>
      </c>
      <c r="B280" s="38">
        <v>1</v>
      </c>
      <c r="C280" s="38">
        <v>23</v>
      </c>
      <c r="D280" s="39">
        <v>58506</v>
      </c>
      <c r="E280" s="6">
        <v>2.2499999999999999E-2</v>
      </c>
      <c r="F280" s="6">
        <v>0.31209999999999999</v>
      </c>
      <c r="G280" s="50">
        <v>-5.0290000000000001E-2</v>
      </c>
      <c r="H280" s="40">
        <v>37</v>
      </c>
      <c r="I280" s="41">
        <f t="shared" si="21"/>
        <v>69.183999999999997</v>
      </c>
      <c r="K280" s="6">
        <f t="shared" si="22"/>
        <v>2019.0611111111111</v>
      </c>
      <c r="L280" s="41">
        <f t="shared" si="20"/>
        <v>69.234290000000001</v>
      </c>
      <c r="M280" s="41">
        <f t="shared" si="23"/>
        <v>69.240683340284704</v>
      </c>
      <c r="N280" s="50">
        <f t="shared" si="24"/>
        <v>-6.393340284702731E-3</v>
      </c>
    </row>
    <row r="281" spans="1:14" x14ac:dyDescent="0.25">
      <c r="A281" s="38">
        <v>2019</v>
      </c>
      <c r="B281" s="38">
        <v>1</v>
      </c>
      <c r="C281" s="38">
        <v>24</v>
      </c>
      <c r="D281" s="39">
        <v>58507</v>
      </c>
      <c r="E281" s="6">
        <v>2.1600000000000001E-2</v>
      </c>
      <c r="F281" s="6">
        <v>0.3135</v>
      </c>
      <c r="G281" s="50">
        <v>-5.1990000000000001E-2</v>
      </c>
      <c r="H281" s="40">
        <v>37</v>
      </c>
      <c r="I281" s="41">
        <f t="shared" si="21"/>
        <v>69.183999999999997</v>
      </c>
      <c r="K281" s="6">
        <f t="shared" si="22"/>
        <v>2019.0638888888889</v>
      </c>
      <c r="L281" s="41">
        <f t="shared" si="20"/>
        <v>69.235990000000001</v>
      </c>
      <c r="M281" s="41">
        <f t="shared" si="23"/>
        <v>69.241750262072856</v>
      </c>
      <c r="N281" s="50">
        <f t="shared" si="24"/>
        <v>-5.7602620728545162E-3</v>
      </c>
    </row>
    <row r="282" spans="1:14" x14ac:dyDescent="0.25">
      <c r="A282" s="38">
        <v>2019</v>
      </c>
      <c r="B282" s="38">
        <v>1</v>
      </c>
      <c r="C282" s="38">
        <v>25</v>
      </c>
      <c r="D282" s="39">
        <v>58508</v>
      </c>
      <c r="E282" s="6">
        <v>2.06E-2</v>
      </c>
      <c r="F282" s="6">
        <v>0.31490000000000001</v>
      </c>
      <c r="G282" s="50">
        <v>-5.3780000000000001E-2</v>
      </c>
      <c r="H282" s="40">
        <v>37</v>
      </c>
      <c r="I282" s="41">
        <f t="shared" si="21"/>
        <v>69.183999999999997</v>
      </c>
      <c r="K282" s="6">
        <f t="shared" si="22"/>
        <v>2019.0666666666666</v>
      </c>
      <c r="L282" s="41">
        <f t="shared" si="20"/>
        <v>69.237780000000001</v>
      </c>
      <c r="M282" s="41">
        <f t="shared" si="23"/>
        <v>69.24282040642538</v>
      </c>
      <c r="N282" s="50">
        <f t="shared" si="24"/>
        <v>-5.0404064253797287E-3</v>
      </c>
    </row>
    <row r="283" spans="1:14" x14ac:dyDescent="0.25">
      <c r="A283" s="38">
        <v>2019</v>
      </c>
      <c r="B283" s="38">
        <v>1</v>
      </c>
      <c r="C283" s="38">
        <v>26</v>
      </c>
      <c r="D283" s="39">
        <v>58509</v>
      </c>
      <c r="E283" s="6">
        <v>1.9800000000000002E-2</v>
      </c>
      <c r="F283" s="6">
        <v>0.31630000000000003</v>
      </c>
      <c r="G283" s="50">
        <v>-5.5620000000000003E-2</v>
      </c>
      <c r="H283" s="40">
        <v>37</v>
      </c>
      <c r="I283" s="41">
        <f t="shared" si="21"/>
        <v>69.183999999999997</v>
      </c>
      <c r="K283" s="6">
        <f t="shared" si="22"/>
        <v>2019.0694444444443</v>
      </c>
      <c r="L283" s="41">
        <f t="shared" si="20"/>
        <v>69.239620000000002</v>
      </c>
      <c r="M283" s="41">
        <f t="shared" si="23"/>
        <v>69.243893773345917</v>
      </c>
      <c r="N283" s="50">
        <f t="shared" si="24"/>
        <v>-4.273773345914833E-3</v>
      </c>
    </row>
    <row r="284" spans="1:14" x14ac:dyDescent="0.25">
      <c r="A284" s="38">
        <v>2019</v>
      </c>
      <c r="B284" s="38">
        <v>1</v>
      </c>
      <c r="C284" s="38">
        <v>27</v>
      </c>
      <c r="D284" s="39">
        <v>58510</v>
      </c>
      <c r="E284" s="6">
        <v>1.89E-2</v>
      </c>
      <c r="F284" s="6">
        <v>0.31780000000000003</v>
      </c>
      <c r="G284" s="50">
        <v>-5.7349999999999998E-2</v>
      </c>
      <c r="H284" s="40">
        <v>37</v>
      </c>
      <c r="I284" s="41">
        <f t="shared" si="21"/>
        <v>69.183999999999997</v>
      </c>
      <c r="K284" s="6">
        <f t="shared" si="22"/>
        <v>2019.0722222222223</v>
      </c>
      <c r="L284" s="41">
        <f t="shared" si="20"/>
        <v>69.241349999999997</v>
      </c>
      <c r="M284" s="41">
        <f t="shared" si="23"/>
        <v>69.244970362833556</v>
      </c>
      <c r="N284" s="50">
        <f t="shared" si="24"/>
        <v>-3.6203628335584881E-3</v>
      </c>
    </row>
    <row r="285" spans="1:14" x14ac:dyDescent="0.25">
      <c r="A285" s="38">
        <v>2019</v>
      </c>
      <c r="B285" s="38">
        <v>1</v>
      </c>
      <c r="C285" s="38">
        <v>28</v>
      </c>
      <c r="D285" s="39">
        <v>58511</v>
      </c>
      <c r="E285" s="6">
        <v>1.8100000000000002E-2</v>
      </c>
      <c r="F285" s="6">
        <v>0.31919999999999998</v>
      </c>
      <c r="G285" s="50">
        <v>-5.8889999999999998E-2</v>
      </c>
      <c r="H285" s="40">
        <v>37</v>
      </c>
      <c r="I285" s="41">
        <f t="shared" si="21"/>
        <v>69.183999999999997</v>
      </c>
      <c r="K285" s="6">
        <f t="shared" si="22"/>
        <v>2019.075</v>
      </c>
      <c r="L285" s="41">
        <f t="shared" si="20"/>
        <v>69.242890000000003</v>
      </c>
      <c r="M285" s="41">
        <f t="shared" si="23"/>
        <v>69.246050174891025</v>
      </c>
      <c r="N285" s="50">
        <f t="shared" si="24"/>
        <v>-3.1601748910219385E-3</v>
      </c>
    </row>
    <row r="286" spans="1:14" x14ac:dyDescent="0.25">
      <c r="A286" s="38">
        <v>2019</v>
      </c>
      <c r="B286" s="38">
        <v>1</v>
      </c>
      <c r="C286" s="38">
        <v>29</v>
      </c>
      <c r="D286" s="39">
        <v>58512</v>
      </c>
      <c r="E286" s="6">
        <v>1.7299999999999999E-2</v>
      </c>
      <c r="F286" s="6">
        <v>0.32069999999999999</v>
      </c>
      <c r="G286" s="50">
        <v>-6.0220000000000003E-2</v>
      </c>
      <c r="H286" s="40">
        <v>37</v>
      </c>
      <c r="I286" s="41">
        <f t="shared" si="21"/>
        <v>69.183999999999997</v>
      </c>
      <c r="K286" s="6">
        <f t="shared" si="22"/>
        <v>2019.0777777777778</v>
      </c>
      <c r="L286" s="41">
        <f t="shared" si="20"/>
        <v>69.244219999999999</v>
      </c>
      <c r="M286" s="41">
        <f t="shared" si="23"/>
        <v>69.247133209513777</v>
      </c>
      <c r="N286" s="50">
        <f t="shared" si="24"/>
        <v>-2.9132095137782699E-3</v>
      </c>
    </row>
    <row r="287" spans="1:14" x14ac:dyDescent="0.25">
      <c r="A287" s="38">
        <v>2019</v>
      </c>
      <c r="B287" s="38">
        <v>1</v>
      </c>
      <c r="C287" s="38">
        <v>30</v>
      </c>
      <c r="D287" s="39">
        <v>58513</v>
      </c>
      <c r="E287" s="6">
        <v>1.6500000000000001E-2</v>
      </c>
      <c r="F287" s="6">
        <v>0.32219999999999999</v>
      </c>
      <c r="G287" s="50">
        <v>-6.1359999999999998E-2</v>
      </c>
      <c r="H287" s="40">
        <v>37</v>
      </c>
      <c r="I287" s="41">
        <f t="shared" si="21"/>
        <v>69.183999999999997</v>
      </c>
      <c r="K287" s="6">
        <f t="shared" si="22"/>
        <v>2019.0805555555555</v>
      </c>
      <c r="L287" s="41">
        <f t="shared" si="20"/>
        <v>69.245359999999991</v>
      </c>
      <c r="M287" s="41">
        <f t="shared" si="23"/>
        <v>69.248219466703631</v>
      </c>
      <c r="N287" s="50">
        <f t="shared" si="24"/>
        <v>-2.8594667036401233E-3</v>
      </c>
    </row>
    <row r="288" spans="1:14" x14ac:dyDescent="0.25">
      <c r="A288" s="38">
        <v>2019</v>
      </c>
      <c r="B288" s="38">
        <v>1</v>
      </c>
      <c r="C288" s="38">
        <v>31</v>
      </c>
      <c r="D288" s="39">
        <v>58514</v>
      </c>
      <c r="E288" s="6">
        <v>1.5699999999999999E-2</v>
      </c>
      <c r="F288" s="6">
        <v>0.32369999999999999</v>
      </c>
      <c r="G288" s="50">
        <v>-6.2379999999999998E-2</v>
      </c>
      <c r="H288" s="40">
        <v>37</v>
      </c>
      <c r="I288" s="41">
        <f t="shared" si="21"/>
        <v>69.183999999999997</v>
      </c>
      <c r="K288" s="6">
        <f t="shared" si="22"/>
        <v>2019.0833333333333</v>
      </c>
      <c r="L288" s="41">
        <f t="shared" si="20"/>
        <v>69.246380000000002</v>
      </c>
      <c r="M288" s="41">
        <f t="shared" si="23"/>
        <v>69.249308946460587</v>
      </c>
      <c r="N288" s="50">
        <f t="shared" si="24"/>
        <v>-2.92894646058528E-3</v>
      </c>
    </row>
    <row r="289" spans="1:14" x14ac:dyDescent="0.25">
      <c r="A289" s="38">
        <v>2019</v>
      </c>
      <c r="B289" s="38">
        <v>2</v>
      </c>
      <c r="C289" s="38">
        <v>1</v>
      </c>
      <c r="D289" s="39">
        <v>58515</v>
      </c>
      <c r="E289" s="6">
        <v>1.4999999999999999E-2</v>
      </c>
      <c r="F289" s="6">
        <v>0.32519999999999999</v>
      </c>
      <c r="G289" s="50">
        <v>-6.3310000000000005E-2</v>
      </c>
      <c r="H289" s="40">
        <v>37</v>
      </c>
      <c r="I289" s="41">
        <f t="shared" si="21"/>
        <v>69.183999999999997</v>
      </c>
      <c r="K289" s="6">
        <f t="shared" si="22"/>
        <v>2019.0833333333333</v>
      </c>
      <c r="L289" s="41">
        <f t="shared" si="20"/>
        <v>69.247309999999999</v>
      </c>
      <c r="M289" s="41">
        <f t="shared" si="23"/>
        <v>69.250401648784646</v>
      </c>
      <c r="N289" s="50">
        <f t="shared" si="24"/>
        <v>-3.0916487846468499E-3</v>
      </c>
    </row>
    <row r="290" spans="1:14" x14ac:dyDescent="0.25">
      <c r="A290" s="38">
        <v>2019</v>
      </c>
      <c r="B290" s="38">
        <v>2</v>
      </c>
      <c r="C290" s="38">
        <v>2</v>
      </c>
      <c r="D290" s="39">
        <v>58516</v>
      </c>
      <c r="E290" s="6">
        <v>1.43E-2</v>
      </c>
      <c r="F290" s="6">
        <v>0.32669999999999999</v>
      </c>
      <c r="G290" s="50">
        <v>-6.4170000000000005E-2</v>
      </c>
      <c r="H290" s="40">
        <v>37</v>
      </c>
      <c r="I290" s="41">
        <f t="shared" si="21"/>
        <v>69.183999999999997</v>
      </c>
      <c r="K290" s="6">
        <f t="shared" si="22"/>
        <v>2019.0861111111112</v>
      </c>
      <c r="L290" s="41">
        <f t="shared" si="20"/>
        <v>69.248170000000002</v>
      </c>
      <c r="M290" s="41">
        <f t="shared" si="23"/>
        <v>69.251497573678535</v>
      </c>
      <c r="N290" s="50">
        <f t="shared" si="24"/>
        <v>-3.3275736785327581E-3</v>
      </c>
    </row>
    <row r="291" spans="1:14" x14ac:dyDescent="0.25">
      <c r="A291" s="38">
        <v>2019</v>
      </c>
      <c r="B291" s="38">
        <v>2</v>
      </c>
      <c r="C291" s="38">
        <v>3</v>
      </c>
      <c r="D291" s="39">
        <v>58517</v>
      </c>
      <c r="E291" s="6">
        <v>1.37E-2</v>
      </c>
      <c r="F291" s="6">
        <v>0.32829999999999998</v>
      </c>
      <c r="G291" s="50">
        <v>-6.4930000000000002E-2</v>
      </c>
      <c r="H291" s="40">
        <v>37</v>
      </c>
      <c r="I291" s="41">
        <f t="shared" si="21"/>
        <v>69.183999999999997</v>
      </c>
      <c r="K291" s="6">
        <f t="shared" si="22"/>
        <v>2019.088888888889</v>
      </c>
      <c r="L291" s="41">
        <f t="shared" si="20"/>
        <v>69.248930000000001</v>
      </c>
      <c r="M291" s="41">
        <f t="shared" si="23"/>
        <v>69.252596721137706</v>
      </c>
      <c r="N291" s="50">
        <f t="shared" si="24"/>
        <v>-3.6667211377050535E-3</v>
      </c>
    </row>
    <row r="292" spans="1:14" x14ac:dyDescent="0.25">
      <c r="A292" s="38">
        <v>2019</v>
      </c>
      <c r="B292" s="38">
        <v>2</v>
      </c>
      <c r="C292" s="38">
        <v>4</v>
      </c>
      <c r="D292" s="39">
        <v>58518</v>
      </c>
      <c r="E292" s="6">
        <v>1.2999999999999999E-2</v>
      </c>
      <c r="F292" s="6">
        <v>0.32979999999999998</v>
      </c>
      <c r="G292" s="50">
        <v>-6.5740000000000007E-2</v>
      </c>
      <c r="H292" s="40">
        <v>37</v>
      </c>
      <c r="I292" s="41">
        <f t="shared" si="21"/>
        <v>69.183999999999997</v>
      </c>
      <c r="K292" s="6">
        <f t="shared" si="22"/>
        <v>2019.0916666666667</v>
      </c>
      <c r="L292" s="41">
        <f t="shared" si="20"/>
        <v>69.249740000000003</v>
      </c>
      <c r="M292" s="41">
        <f t="shared" si="23"/>
        <v>69.25369909116398</v>
      </c>
      <c r="N292" s="50">
        <f t="shared" si="24"/>
        <v>-3.959091163977746E-3</v>
      </c>
    </row>
    <row r="293" spans="1:14" x14ac:dyDescent="0.25">
      <c r="A293" s="38">
        <v>2019</v>
      </c>
      <c r="B293" s="38">
        <v>2</v>
      </c>
      <c r="C293" s="38">
        <v>5</v>
      </c>
      <c r="D293" s="39">
        <v>58519</v>
      </c>
      <c r="E293" s="6">
        <v>1.24E-2</v>
      </c>
      <c r="F293" s="6">
        <v>0.33139999999999997</v>
      </c>
      <c r="G293" s="50">
        <v>-6.658E-2</v>
      </c>
      <c r="H293" s="40">
        <v>37</v>
      </c>
      <c r="I293" s="41">
        <f t="shared" si="21"/>
        <v>69.183999999999997</v>
      </c>
      <c r="K293" s="6">
        <f t="shared" si="22"/>
        <v>2019.0944444444444</v>
      </c>
      <c r="L293" s="41">
        <f t="shared" si="20"/>
        <v>69.250579999999999</v>
      </c>
      <c r="M293" s="41">
        <f t="shared" si="23"/>
        <v>69.254804683758266</v>
      </c>
      <c r="N293" s="50">
        <f t="shared" si="24"/>
        <v>-4.2246837582666785E-3</v>
      </c>
    </row>
    <row r="294" spans="1:14" x14ac:dyDescent="0.25">
      <c r="A294" s="38">
        <v>2019</v>
      </c>
      <c r="B294" s="38">
        <v>2</v>
      </c>
      <c r="C294" s="38">
        <v>6</v>
      </c>
      <c r="D294" s="39">
        <v>58520</v>
      </c>
      <c r="E294" s="6">
        <v>1.18E-2</v>
      </c>
      <c r="F294" s="6">
        <v>0.33289999999999997</v>
      </c>
      <c r="G294" s="50">
        <v>-6.7530000000000007E-2</v>
      </c>
      <c r="H294" s="40">
        <v>37</v>
      </c>
      <c r="I294" s="41">
        <f t="shared" si="21"/>
        <v>69.183999999999997</v>
      </c>
      <c r="K294" s="6">
        <f t="shared" si="22"/>
        <v>2019.0972222222222</v>
      </c>
      <c r="L294" s="41">
        <f t="shared" si="20"/>
        <v>69.251530000000002</v>
      </c>
      <c r="M294" s="41">
        <f t="shared" si="23"/>
        <v>69.255913498920563</v>
      </c>
      <c r="N294" s="50">
        <f t="shared" si="24"/>
        <v>-4.3834989205606689E-3</v>
      </c>
    </row>
    <row r="295" spans="1:14" x14ac:dyDescent="0.25">
      <c r="A295" s="38">
        <v>2019</v>
      </c>
      <c r="B295" s="38">
        <v>2</v>
      </c>
      <c r="C295" s="38">
        <v>7</v>
      </c>
      <c r="D295" s="39">
        <v>58521</v>
      </c>
      <c r="E295" s="6">
        <v>1.1299999999999999E-2</v>
      </c>
      <c r="F295" s="6">
        <v>0.33450000000000002</v>
      </c>
      <c r="G295" s="50">
        <v>-6.8699999999999997E-2</v>
      </c>
      <c r="H295" s="40">
        <v>37</v>
      </c>
      <c r="I295" s="41">
        <f t="shared" si="21"/>
        <v>69.183999999999997</v>
      </c>
      <c r="K295" s="6">
        <f t="shared" si="22"/>
        <v>2019.1</v>
      </c>
      <c r="L295" s="41">
        <f t="shared" si="20"/>
        <v>69.252700000000004</v>
      </c>
      <c r="M295" s="41">
        <f t="shared" si="23"/>
        <v>69.257025536649053</v>
      </c>
      <c r="N295" s="50">
        <f t="shared" si="24"/>
        <v>-4.3255366490484448E-3</v>
      </c>
    </row>
    <row r="296" spans="1:14" x14ac:dyDescent="0.25">
      <c r="A296" s="38">
        <v>2019</v>
      </c>
      <c r="B296" s="38">
        <v>2</v>
      </c>
      <c r="C296" s="38">
        <v>8</v>
      </c>
      <c r="D296" s="39">
        <v>58522</v>
      </c>
      <c r="E296" s="6">
        <v>1.0800000000000001E-2</v>
      </c>
      <c r="F296" s="6">
        <v>0.33610000000000001</v>
      </c>
      <c r="G296" s="50">
        <v>-7.009E-2</v>
      </c>
      <c r="H296" s="40">
        <v>37</v>
      </c>
      <c r="I296" s="41">
        <f t="shared" si="21"/>
        <v>69.183999999999997</v>
      </c>
      <c r="K296" s="6">
        <f t="shared" si="22"/>
        <v>2019.1027777777779</v>
      </c>
      <c r="L296" s="41">
        <f t="shared" si="20"/>
        <v>69.254089999999991</v>
      </c>
      <c r="M296" s="41">
        <f t="shared" si="23"/>
        <v>69.258140796945554</v>
      </c>
      <c r="N296" s="50">
        <f t="shared" si="24"/>
        <v>-4.0507969455632065E-3</v>
      </c>
    </row>
    <row r="297" spans="1:14" x14ac:dyDescent="0.25">
      <c r="A297" s="38">
        <v>2019</v>
      </c>
      <c r="B297" s="38">
        <v>2</v>
      </c>
      <c r="C297" s="38">
        <v>9</v>
      </c>
      <c r="D297" s="39">
        <v>58523</v>
      </c>
      <c r="E297" s="6">
        <v>1.03E-2</v>
      </c>
      <c r="F297" s="6">
        <v>0.3377</v>
      </c>
      <c r="G297" s="50">
        <v>-7.1629999999999999E-2</v>
      </c>
      <c r="H297" s="40">
        <v>37</v>
      </c>
      <c r="I297" s="41">
        <f t="shared" si="21"/>
        <v>69.183999999999997</v>
      </c>
      <c r="K297" s="6">
        <f t="shared" si="22"/>
        <v>2019.1055555555556</v>
      </c>
      <c r="L297" s="41">
        <f t="shared" si="20"/>
        <v>69.255629999999996</v>
      </c>
      <c r="M297" s="41">
        <f t="shared" si="23"/>
        <v>69.259259279808248</v>
      </c>
      <c r="N297" s="50">
        <f t="shared" si="24"/>
        <v>-3.62927980825134E-3</v>
      </c>
    </row>
    <row r="298" spans="1:14" x14ac:dyDescent="0.25">
      <c r="A298" s="38">
        <v>2019</v>
      </c>
      <c r="B298" s="38">
        <v>2</v>
      </c>
      <c r="C298" s="38">
        <v>10</v>
      </c>
      <c r="D298" s="39">
        <v>58524</v>
      </c>
      <c r="E298" s="6">
        <v>9.7999999999999997E-3</v>
      </c>
      <c r="F298" s="6">
        <v>0.33929999999999999</v>
      </c>
      <c r="G298" s="50">
        <v>-7.3270000000000002E-2</v>
      </c>
      <c r="H298" s="40">
        <v>37</v>
      </c>
      <c r="I298" s="41">
        <f t="shared" si="21"/>
        <v>69.183999999999997</v>
      </c>
      <c r="K298" s="6">
        <f t="shared" si="22"/>
        <v>2019.1083333333333</v>
      </c>
      <c r="L298" s="41">
        <f t="shared" si="20"/>
        <v>69.257269999999991</v>
      </c>
      <c r="M298" s="41">
        <f t="shared" si="23"/>
        <v>69.260380985240772</v>
      </c>
      <c r="N298" s="50">
        <f t="shared" si="24"/>
        <v>-3.1109852407809058E-3</v>
      </c>
    </row>
    <row r="299" spans="1:14" x14ac:dyDescent="0.25">
      <c r="A299" s="38">
        <v>2019</v>
      </c>
      <c r="B299" s="38">
        <v>2</v>
      </c>
      <c r="C299" s="38">
        <v>11</v>
      </c>
      <c r="D299" s="39">
        <v>58525</v>
      </c>
      <c r="E299" s="6">
        <v>9.4000000000000004E-3</v>
      </c>
      <c r="F299" s="6">
        <v>0.34089999999999998</v>
      </c>
      <c r="G299" s="50">
        <v>-7.4959999999999999E-2</v>
      </c>
      <c r="H299" s="40">
        <v>37</v>
      </c>
      <c r="I299" s="41">
        <f t="shared" si="21"/>
        <v>69.183999999999997</v>
      </c>
      <c r="K299" s="6">
        <f t="shared" si="22"/>
        <v>2019.1111111111111</v>
      </c>
      <c r="L299" s="41">
        <f t="shared" si="20"/>
        <v>69.258960000000002</v>
      </c>
      <c r="M299" s="41">
        <f t="shared" si="23"/>
        <v>69.26150591323858</v>
      </c>
      <c r="N299" s="50">
        <f t="shared" si="24"/>
        <v>-2.5459132385776684E-3</v>
      </c>
    </row>
    <row r="300" spans="1:14" x14ac:dyDescent="0.25">
      <c r="A300" s="38">
        <v>2019</v>
      </c>
      <c r="B300" s="38">
        <v>2</v>
      </c>
      <c r="C300" s="38">
        <v>12</v>
      </c>
      <c r="D300" s="39">
        <v>58526</v>
      </c>
      <c r="E300" s="6">
        <v>8.9999999999999993E-3</v>
      </c>
      <c r="F300" s="6">
        <v>0.34250000000000003</v>
      </c>
      <c r="G300" s="50">
        <v>-7.6590000000000005E-2</v>
      </c>
      <c r="H300" s="40">
        <v>37</v>
      </c>
      <c r="I300" s="41">
        <f t="shared" si="21"/>
        <v>69.183999999999997</v>
      </c>
      <c r="K300" s="6">
        <f t="shared" si="22"/>
        <v>2019.1138888888888</v>
      </c>
      <c r="L300" s="41">
        <f t="shared" si="20"/>
        <v>69.260589999999993</v>
      </c>
      <c r="M300" s="41">
        <f t="shared" si="23"/>
        <v>69.262634063804398</v>
      </c>
      <c r="N300" s="50">
        <f t="shared" si="24"/>
        <v>-2.0440638044050274E-3</v>
      </c>
    </row>
    <row r="301" spans="1:14" x14ac:dyDescent="0.25">
      <c r="A301" s="38">
        <v>2019</v>
      </c>
      <c r="B301" s="38">
        <v>2</v>
      </c>
      <c r="C301" s="38">
        <v>13</v>
      </c>
      <c r="D301" s="39">
        <v>58527</v>
      </c>
      <c r="E301" s="6">
        <v>8.6E-3</v>
      </c>
      <c r="F301" s="6">
        <v>0.34410000000000002</v>
      </c>
      <c r="G301" s="50">
        <v>-7.8140000000000001E-2</v>
      </c>
      <c r="H301" s="40">
        <v>37</v>
      </c>
      <c r="I301" s="41">
        <f t="shared" si="21"/>
        <v>69.183999999999997</v>
      </c>
      <c r="K301" s="6">
        <f t="shared" si="22"/>
        <v>2019.1166666666666</v>
      </c>
      <c r="L301" s="41">
        <f t="shared" si="20"/>
        <v>69.262140000000002</v>
      </c>
      <c r="M301" s="41">
        <f t="shared" si="23"/>
        <v>69.26376543693641</v>
      </c>
      <c r="N301" s="50">
        <f t="shared" si="24"/>
        <v>-1.6254369364077093E-3</v>
      </c>
    </row>
    <row r="302" spans="1:14" x14ac:dyDescent="0.25">
      <c r="A302" s="38">
        <v>2019</v>
      </c>
      <c r="B302" s="38">
        <v>2</v>
      </c>
      <c r="C302" s="38">
        <v>14</v>
      </c>
      <c r="D302" s="39">
        <v>58528</v>
      </c>
      <c r="E302" s="6">
        <v>8.3000000000000001E-3</v>
      </c>
      <c r="F302" s="6">
        <v>0.3458</v>
      </c>
      <c r="G302" s="50">
        <v>-7.9619999999999996E-2</v>
      </c>
      <c r="H302" s="40">
        <v>37</v>
      </c>
      <c r="I302" s="41">
        <f t="shared" si="21"/>
        <v>69.183999999999997</v>
      </c>
      <c r="K302" s="6">
        <f t="shared" si="22"/>
        <v>2019.1194444444445</v>
      </c>
      <c r="L302" s="41">
        <f t="shared" si="20"/>
        <v>69.263620000000003</v>
      </c>
      <c r="M302" s="41">
        <f t="shared" si="23"/>
        <v>69.264900032636433</v>
      </c>
      <c r="N302" s="50">
        <f t="shared" si="24"/>
        <v>-1.2800326364299508E-3</v>
      </c>
    </row>
    <row r="303" spans="1:14" x14ac:dyDescent="0.25">
      <c r="A303" s="38">
        <v>2019</v>
      </c>
      <c r="B303" s="38">
        <v>2</v>
      </c>
      <c r="C303" s="38">
        <v>15</v>
      </c>
      <c r="D303" s="39">
        <v>58529</v>
      </c>
      <c r="E303" s="6">
        <v>8.0000000000000002E-3</v>
      </c>
      <c r="F303" s="6">
        <v>0.34739999999999999</v>
      </c>
      <c r="G303" s="50">
        <v>-8.1009999999999999E-2</v>
      </c>
      <c r="H303" s="40">
        <v>37</v>
      </c>
      <c r="I303" s="41">
        <f t="shared" si="21"/>
        <v>69.183999999999997</v>
      </c>
      <c r="K303" s="6">
        <f t="shared" si="22"/>
        <v>2019.1222222222223</v>
      </c>
      <c r="L303" s="41">
        <f t="shared" si="20"/>
        <v>69.265010000000004</v>
      </c>
      <c r="M303" s="41">
        <f t="shared" si="23"/>
        <v>69.266037850905377</v>
      </c>
      <c r="N303" s="50">
        <f t="shared" si="24"/>
        <v>-1.0278509053733842E-3</v>
      </c>
    </row>
    <row r="304" spans="1:14" x14ac:dyDescent="0.25">
      <c r="A304" s="38">
        <v>2019</v>
      </c>
      <c r="B304" s="38">
        <v>2</v>
      </c>
      <c r="C304" s="38">
        <v>16</v>
      </c>
      <c r="D304" s="39">
        <v>58530</v>
      </c>
      <c r="E304" s="6">
        <v>7.7000000000000002E-3</v>
      </c>
      <c r="F304" s="6">
        <v>0.34899999999999998</v>
      </c>
      <c r="G304" s="50">
        <v>-8.2280000000000006E-2</v>
      </c>
      <c r="H304" s="40">
        <v>37</v>
      </c>
      <c r="I304" s="41">
        <f t="shared" si="21"/>
        <v>69.183999999999997</v>
      </c>
      <c r="K304" s="6">
        <f t="shared" si="22"/>
        <v>2019.125</v>
      </c>
      <c r="L304" s="41">
        <f t="shared" si="20"/>
        <v>69.266279999999995</v>
      </c>
      <c r="M304" s="41">
        <f t="shared" si="23"/>
        <v>69.267178891740514</v>
      </c>
      <c r="N304" s="50">
        <f t="shared" si="24"/>
        <v>-8.9889174051904774E-4</v>
      </c>
    </row>
    <row r="305" spans="1:14" x14ac:dyDescent="0.25">
      <c r="A305" s="38">
        <v>2019</v>
      </c>
      <c r="B305" s="38">
        <v>2</v>
      </c>
      <c r="C305" s="38">
        <v>17</v>
      </c>
      <c r="D305" s="39">
        <v>58531</v>
      </c>
      <c r="E305" s="6">
        <v>7.4000000000000003E-3</v>
      </c>
      <c r="F305" s="6">
        <v>0.35070000000000001</v>
      </c>
      <c r="G305" s="50">
        <v>-8.3559999999999995E-2</v>
      </c>
      <c r="H305" s="40">
        <v>37</v>
      </c>
      <c r="I305" s="41">
        <f t="shared" si="21"/>
        <v>69.183999999999997</v>
      </c>
      <c r="K305" s="6">
        <f t="shared" si="22"/>
        <v>2019.1277777777777</v>
      </c>
      <c r="L305" s="41">
        <f t="shared" si="20"/>
        <v>69.267560000000003</v>
      </c>
      <c r="M305" s="41">
        <f t="shared" si="23"/>
        <v>69.268323155141843</v>
      </c>
      <c r="N305" s="50">
        <f t="shared" si="24"/>
        <v>-7.6315514183988853E-4</v>
      </c>
    </row>
    <row r="306" spans="1:14" x14ac:dyDescent="0.25">
      <c r="A306" s="38">
        <v>2019</v>
      </c>
      <c r="B306" s="38">
        <v>2</v>
      </c>
      <c r="C306" s="38">
        <v>18</v>
      </c>
      <c r="D306" s="39">
        <v>58532</v>
      </c>
      <c r="E306" s="6">
        <v>7.1999999999999998E-3</v>
      </c>
      <c r="F306" s="6">
        <v>0.3523</v>
      </c>
      <c r="G306" s="50">
        <v>-8.4900000000000003E-2</v>
      </c>
      <c r="H306" s="40">
        <v>37</v>
      </c>
      <c r="I306" s="41">
        <f t="shared" si="21"/>
        <v>69.183999999999997</v>
      </c>
      <c r="K306" s="6">
        <f t="shared" si="22"/>
        <v>2019.1305555555555</v>
      </c>
      <c r="L306" s="41">
        <f t="shared" si="20"/>
        <v>69.268900000000002</v>
      </c>
      <c r="M306" s="41">
        <f t="shared" si="23"/>
        <v>69.269470641111184</v>
      </c>
      <c r="N306" s="50">
        <f t="shared" si="24"/>
        <v>-5.7064111118165783E-4</v>
      </c>
    </row>
    <row r="307" spans="1:14" x14ac:dyDescent="0.25">
      <c r="A307" s="38">
        <v>2019</v>
      </c>
      <c r="B307" s="38">
        <v>2</v>
      </c>
      <c r="C307" s="38">
        <v>19</v>
      </c>
      <c r="D307" s="39">
        <v>58533</v>
      </c>
      <c r="E307" s="6">
        <v>7.0000000000000001E-3</v>
      </c>
      <c r="F307" s="6">
        <v>0.35399999999999998</v>
      </c>
      <c r="G307" s="50">
        <v>-8.6400000000000005E-2</v>
      </c>
      <c r="H307" s="40">
        <v>37</v>
      </c>
      <c r="I307" s="41">
        <f t="shared" si="21"/>
        <v>69.183999999999997</v>
      </c>
      <c r="K307" s="6">
        <f t="shared" si="22"/>
        <v>2019.1333333333334</v>
      </c>
      <c r="L307" s="41">
        <f t="shared" si="20"/>
        <v>69.270399999999995</v>
      </c>
      <c r="M307" s="41">
        <f t="shared" si="23"/>
        <v>69.270621349650355</v>
      </c>
      <c r="N307" s="50">
        <f t="shared" si="24"/>
        <v>-2.2134965036002541E-4</v>
      </c>
    </row>
    <row r="308" spans="1:14" x14ac:dyDescent="0.25">
      <c r="A308" s="38">
        <v>2019</v>
      </c>
      <c r="B308" s="38">
        <v>2</v>
      </c>
      <c r="C308" s="38">
        <v>20</v>
      </c>
      <c r="D308" s="39">
        <v>58534</v>
      </c>
      <c r="E308" s="6">
        <v>6.8999999999999999E-3</v>
      </c>
      <c r="F308" s="6">
        <v>0.35560000000000003</v>
      </c>
      <c r="G308" s="50">
        <v>-8.8179999999999994E-2</v>
      </c>
      <c r="H308" s="40">
        <v>37</v>
      </c>
      <c r="I308" s="41">
        <f t="shared" si="21"/>
        <v>69.183999999999997</v>
      </c>
      <c r="K308" s="6">
        <f t="shared" si="22"/>
        <v>2019.1361111111112</v>
      </c>
      <c r="L308" s="41">
        <f t="shared" si="20"/>
        <v>69.272179999999992</v>
      </c>
      <c r="M308" s="41">
        <f t="shared" si="23"/>
        <v>69.2717752807539</v>
      </c>
      <c r="N308" s="50">
        <f t="shared" si="24"/>
        <v>4.0471924609164489E-4</v>
      </c>
    </row>
    <row r="309" spans="1:14" x14ac:dyDescent="0.25">
      <c r="A309" s="38">
        <v>2019</v>
      </c>
      <c r="B309" s="38">
        <v>2</v>
      </c>
      <c r="C309" s="38">
        <v>21</v>
      </c>
      <c r="D309" s="39">
        <v>58535</v>
      </c>
      <c r="E309" s="6">
        <v>6.7999999999999996E-3</v>
      </c>
      <c r="F309" s="6">
        <v>0.35730000000000001</v>
      </c>
      <c r="G309" s="50">
        <v>-9.0130000000000002E-2</v>
      </c>
      <c r="H309" s="40">
        <v>37</v>
      </c>
      <c r="I309" s="41">
        <f t="shared" si="21"/>
        <v>69.183999999999997</v>
      </c>
      <c r="K309" s="6">
        <f t="shared" si="22"/>
        <v>2019.1388888888889</v>
      </c>
      <c r="L309" s="41">
        <f t="shared" si="20"/>
        <v>69.27413</v>
      </c>
      <c r="M309" s="41">
        <f t="shared" si="23"/>
        <v>69.272932434425456</v>
      </c>
      <c r="N309" s="50">
        <f t="shared" si="24"/>
        <v>1.1975655745430913E-3</v>
      </c>
    </row>
    <row r="310" spans="1:14" x14ac:dyDescent="0.25">
      <c r="A310" s="38">
        <v>2019</v>
      </c>
      <c r="B310" s="38">
        <v>2</v>
      </c>
      <c r="C310" s="38">
        <v>22</v>
      </c>
      <c r="D310" s="39">
        <v>58536</v>
      </c>
      <c r="E310" s="6">
        <v>6.7000000000000002E-3</v>
      </c>
      <c r="F310" s="6">
        <v>0.3589</v>
      </c>
      <c r="G310" s="50">
        <v>-9.2100000000000001E-2</v>
      </c>
      <c r="H310" s="40">
        <v>37</v>
      </c>
      <c r="I310" s="41">
        <f t="shared" si="21"/>
        <v>69.183999999999997</v>
      </c>
      <c r="K310" s="6">
        <f t="shared" si="22"/>
        <v>2019.1416666666667</v>
      </c>
      <c r="L310" s="41">
        <f t="shared" si="20"/>
        <v>69.2761</v>
      </c>
      <c r="M310" s="41">
        <f t="shared" si="23"/>
        <v>69.274092810664115</v>
      </c>
      <c r="N310" s="50">
        <f t="shared" si="24"/>
        <v>2.0071893358846182E-3</v>
      </c>
    </row>
    <row r="311" spans="1:14" x14ac:dyDescent="0.25">
      <c r="A311" s="38">
        <v>2019</v>
      </c>
      <c r="B311" s="38">
        <v>2</v>
      </c>
      <c r="C311" s="38">
        <v>23</v>
      </c>
      <c r="D311" s="39">
        <v>58537</v>
      </c>
      <c r="E311" s="6">
        <v>6.6E-3</v>
      </c>
      <c r="F311" s="6">
        <v>0.36059999999999998</v>
      </c>
      <c r="G311" s="50">
        <v>-9.4039999999999999E-2</v>
      </c>
      <c r="H311" s="40">
        <v>37</v>
      </c>
      <c r="I311" s="41">
        <f t="shared" si="21"/>
        <v>69.183999999999997</v>
      </c>
      <c r="K311" s="6">
        <f t="shared" si="22"/>
        <v>2019.1444444444444</v>
      </c>
      <c r="L311" s="41">
        <f t="shared" si="20"/>
        <v>69.278040000000004</v>
      </c>
      <c r="M311" s="41">
        <f t="shared" si="23"/>
        <v>69.275256409471694</v>
      </c>
      <c r="N311" s="50">
        <f t="shared" si="24"/>
        <v>2.7835905283097873E-3</v>
      </c>
    </row>
    <row r="312" spans="1:14" x14ac:dyDescent="0.25">
      <c r="A312" s="38">
        <v>2019</v>
      </c>
      <c r="B312" s="38">
        <v>2</v>
      </c>
      <c r="C312" s="38">
        <v>24</v>
      </c>
      <c r="D312" s="39">
        <v>58538</v>
      </c>
      <c r="E312" s="6">
        <v>6.6E-3</v>
      </c>
      <c r="F312" s="6">
        <v>0.36220000000000002</v>
      </c>
      <c r="G312" s="50">
        <v>-9.5909999999999995E-2</v>
      </c>
      <c r="H312" s="40">
        <v>37</v>
      </c>
      <c r="I312" s="41">
        <f t="shared" si="21"/>
        <v>69.183999999999997</v>
      </c>
      <c r="K312" s="6">
        <f t="shared" si="22"/>
        <v>2019.1472222222221</v>
      </c>
      <c r="L312" s="41">
        <f t="shared" si="20"/>
        <v>69.279910000000001</v>
      </c>
      <c r="M312" s="41">
        <f t="shared" si="23"/>
        <v>69.276423230845467</v>
      </c>
      <c r="N312" s="50">
        <f t="shared" si="24"/>
        <v>3.486769154534386E-3</v>
      </c>
    </row>
    <row r="313" spans="1:14" x14ac:dyDescent="0.25">
      <c r="A313" s="38">
        <v>2019</v>
      </c>
      <c r="B313" s="38">
        <v>2</v>
      </c>
      <c r="C313" s="38">
        <v>25</v>
      </c>
      <c r="D313" s="39">
        <v>58539</v>
      </c>
      <c r="E313" s="6">
        <v>6.6E-3</v>
      </c>
      <c r="F313" s="6">
        <v>0.3639</v>
      </c>
      <c r="G313" s="50">
        <v>-9.7629999999999995E-2</v>
      </c>
      <c r="H313" s="40">
        <v>37</v>
      </c>
      <c r="I313" s="41">
        <f t="shared" si="21"/>
        <v>69.183999999999997</v>
      </c>
      <c r="K313" s="6">
        <f t="shared" si="22"/>
        <v>2019.15</v>
      </c>
      <c r="L313" s="41">
        <f t="shared" si="20"/>
        <v>69.281629999999993</v>
      </c>
      <c r="M313" s="41">
        <f t="shared" si="23"/>
        <v>69.277593274785431</v>
      </c>
      <c r="N313" s="50">
        <f t="shared" si="24"/>
        <v>4.036725214561443E-3</v>
      </c>
    </row>
    <row r="314" spans="1:14" x14ac:dyDescent="0.25">
      <c r="A314" s="38">
        <v>2019</v>
      </c>
      <c r="B314" s="38">
        <v>2</v>
      </c>
      <c r="C314" s="38">
        <v>26</v>
      </c>
      <c r="D314" s="39">
        <v>58540</v>
      </c>
      <c r="E314" s="6">
        <v>6.6E-3</v>
      </c>
      <c r="F314" s="6">
        <v>0.36559999999999998</v>
      </c>
      <c r="G314" s="50">
        <v>-9.9140000000000006E-2</v>
      </c>
      <c r="H314" s="40">
        <v>37</v>
      </c>
      <c r="I314" s="41">
        <f t="shared" si="21"/>
        <v>69.183999999999997</v>
      </c>
      <c r="K314" s="6">
        <f t="shared" si="22"/>
        <v>2019.1527777777778</v>
      </c>
      <c r="L314" s="41">
        <f t="shared" si="20"/>
        <v>69.283140000000003</v>
      </c>
      <c r="M314" s="41">
        <f t="shared" si="23"/>
        <v>69.278766541293407</v>
      </c>
      <c r="N314" s="50">
        <f t="shared" si="24"/>
        <v>4.3734587065955566E-3</v>
      </c>
    </row>
    <row r="315" spans="1:14" x14ac:dyDescent="0.25">
      <c r="A315" s="38">
        <v>2019</v>
      </c>
      <c r="B315" s="38">
        <v>2</v>
      </c>
      <c r="C315" s="38">
        <v>27</v>
      </c>
      <c r="D315" s="39">
        <v>58541</v>
      </c>
      <c r="E315" s="6">
        <v>6.7000000000000002E-3</v>
      </c>
      <c r="F315" s="6">
        <v>0.36720000000000003</v>
      </c>
      <c r="G315" s="50">
        <v>-0.10044</v>
      </c>
      <c r="H315" s="40">
        <v>37</v>
      </c>
      <c r="I315" s="41">
        <f t="shared" si="21"/>
        <v>69.183999999999997</v>
      </c>
      <c r="K315" s="6">
        <f t="shared" si="22"/>
        <v>2019.1555555555556</v>
      </c>
      <c r="L315" s="41">
        <f t="shared" si="20"/>
        <v>69.284440000000004</v>
      </c>
      <c r="M315" s="41">
        <f t="shared" si="23"/>
        <v>69.279943030369395</v>
      </c>
      <c r="N315" s="50">
        <f t="shared" si="24"/>
        <v>4.4969696306083051E-3</v>
      </c>
    </row>
    <row r="316" spans="1:14" x14ac:dyDescent="0.25">
      <c r="A316" s="38">
        <v>2019</v>
      </c>
      <c r="B316" s="38">
        <v>2</v>
      </c>
      <c r="C316" s="38">
        <v>28</v>
      </c>
      <c r="D316" s="39">
        <v>58542</v>
      </c>
      <c r="E316" s="6">
        <v>6.7999999999999996E-3</v>
      </c>
      <c r="F316" s="6">
        <v>0.36890000000000001</v>
      </c>
      <c r="G316" s="50">
        <v>-0.10159</v>
      </c>
      <c r="H316" s="40">
        <v>37</v>
      </c>
      <c r="I316" s="41">
        <f t="shared" si="21"/>
        <v>69.183999999999997</v>
      </c>
      <c r="K316" s="6">
        <f t="shared" si="22"/>
        <v>2019.1583333333333</v>
      </c>
      <c r="L316" s="41">
        <f t="shared" si="20"/>
        <v>69.285589999999999</v>
      </c>
      <c r="M316" s="41">
        <f t="shared" si="23"/>
        <v>69.281122742013395</v>
      </c>
      <c r="N316" s="50">
        <f t="shared" si="24"/>
        <v>4.4672579866045226E-3</v>
      </c>
    </row>
    <row r="317" spans="1:14" x14ac:dyDescent="0.25">
      <c r="A317" s="38">
        <v>2019</v>
      </c>
      <c r="B317" s="38">
        <v>3</v>
      </c>
      <c r="C317" s="38">
        <v>1</v>
      </c>
      <c r="D317" s="39">
        <v>58543</v>
      </c>
      <c r="E317" s="6">
        <v>6.8999999999999999E-3</v>
      </c>
      <c r="F317" s="6">
        <v>0.3705</v>
      </c>
      <c r="G317" s="50">
        <v>-0.1026</v>
      </c>
      <c r="H317" s="40">
        <v>37</v>
      </c>
      <c r="I317" s="41">
        <f t="shared" si="21"/>
        <v>69.183999999999997</v>
      </c>
      <c r="K317" s="6">
        <f t="shared" si="22"/>
        <v>2019.1666666666667</v>
      </c>
      <c r="L317" s="41">
        <f t="shared" si="20"/>
        <v>69.286599999999993</v>
      </c>
      <c r="M317" s="41">
        <f t="shared" si="23"/>
        <v>69.282305676223586</v>
      </c>
      <c r="N317" s="50">
        <f t="shared" si="24"/>
        <v>4.2943237764063724E-3</v>
      </c>
    </row>
    <row r="318" spans="1:14" x14ac:dyDescent="0.25">
      <c r="A318" s="38">
        <v>2019</v>
      </c>
      <c r="B318" s="38">
        <v>3</v>
      </c>
      <c r="C318" s="38">
        <v>2</v>
      </c>
      <c r="D318" s="39">
        <v>58544</v>
      </c>
      <c r="E318" s="6">
        <v>7.1000000000000004E-3</v>
      </c>
      <c r="F318" s="6">
        <v>0.37219999999999998</v>
      </c>
      <c r="G318" s="50">
        <v>-0.1036</v>
      </c>
      <c r="H318" s="40">
        <v>37</v>
      </c>
      <c r="I318" s="41">
        <f t="shared" si="21"/>
        <v>69.183999999999997</v>
      </c>
      <c r="K318" s="6">
        <f t="shared" si="22"/>
        <v>2019.1694444444445</v>
      </c>
      <c r="L318" s="41">
        <f t="shared" si="20"/>
        <v>69.287599999999998</v>
      </c>
      <c r="M318" s="41">
        <f t="shared" si="23"/>
        <v>69.28349183300088</v>
      </c>
      <c r="N318" s="50">
        <f t="shared" si="24"/>
        <v>4.1081669991172021E-3</v>
      </c>
    </row>
    <row r="319" spans="1:14" x14ac:dyDescent="0.25">
      <c r="A319" s="38">
        <v>2019</v>
      </c>
      <c r="B319" s="38">
        <v>3</v>
      </c>
      <c r="C319" s="38">
        <v>3</v>
      </c>
      <c r="D319" s="39">
        <v>58545</v>
      </c>
      <c r="E319" s="6">
        <v>7.1999999999999998E-3</v>
      </c>
      <c r="F319" s="6">
        <v>0.37380000000000002</v>
      </c>
      <c r="G319" s="50">
        <v>-0.10462</v>
      </c>
      <c r="H319" s="40">
        <v>37</v>
      </c>
      <c r="I319" s="41">
        <f t="shared" si="21"/>
        <v>69.183999999999997</v>
      </c>
      <c r="K319" s="6">
        <f t="shared" si="22"/>
        <v>2019.1722222222222</v>
      </c>
      <c r="L319" s="41">
        <f t="shared" si="20"/>
        <v>69.288619999999995</v>
      </c>
      <c r="M319" s="41">
        <f t="shared" si="23"/>
        <v>69.284681212346186</v>
      </c>
      <c r="N319" s="50">
        <f t="shared" si="24"/>
        <v>3.9387876538086175E-3</v>
      </c>
    </row>
    <row r="320" spans="1:14" x14ac:dyDescent="0.25">
      <c r="A320" s="38">
        <v>2019</v>
      </c>
      <c r="B320" s="38">
        <v>3</v>
      </c>
      <c r="C320" s="38">
        <v>4</v>
      </c>
      <c r="D320" s="39">
        <v>58546</v>
      </c>
      <c r="E320" s="6">
        <v>7.4999999999999997E-3</v>
      </c>
      <c r="F320" s="6">
        <v>0.3755</v>
      </c>
      <c r="G320" s="50">
        <v>-0.10573</v>
      </c>
      <c r="H320" s="40">
        <v>37</v>
      </c>
      <c r="I320" s="41">
        <f t="shared" si="21"/>
        <v>69.183999999999997</v>
      </c>
      <c r="K320" s="6">
        <f t="shared" si="22"/>
        <v>2019.175</v>
      </c>
      <c r="L320" s="41">
        <f t="shared" si="20"/>
        <v>69.289729999999992</v>
      </c>
      <c r="M320" s="41">
        <f t="shared" si="23"/>
        <v>69.285873814259503</v>
      </c>
      <c r="N320" s="50">
        <f t="shared" si="24"/>
        <v>3.8561857404886268E-3</v>
      </c>
    </row>
    <row r="321" spans="1:14" x14ac:dyDescent="0.25">
      <c r="A321" s="38">
        <v>2019</v>
      </c>
      <c r="B321" s="38">
        <v>3</v>
      </c>
      <c r="C321" s="38">
        <v>5</v>
      </c>
      <c r="D321" s="39">
        <v>58547</v>
      </c>
      <c r="E321" s="6">
        <v>7.7000000000000002E-3</v>
      </c>
      <c r="F321" s="6">
        <v>0.37709999999999999</v>
      </c>
      <c r="G321" s="50">
        <v>-0.10684</v>
      </c>
      <c r="H321" s="40">
        <v>37</v>
      </c>
      <c r="I321" s="41">
        <f t="shared" si="21"/>
        <v>69.183999999999997</v>
      </c>
      <c r="K321" s="6">
        <f t="shared" si="22"/>
        <v>2019.1777777777777</v>
      </c>
      <c r="L321" s="41">
        <f t="shared" si="20"/>
        <v>69.290840000000003</v>
      </c>
      <c r="M321" s="41">
        <f t="shared" si="23"/>
        <v>69.287069638739013</v>
      </c>
      <c r="N321" s="50">
        <f t="shared" si="24"/>
        <v>3.7703612609902848E-3</v>
      </c>
    </row>
    <row r="322" spans="1:14" x14ac:dyDescent="0.25">
      <c r="A322" s="38">
        <v>2019</v>
      </c>
      <c r="B322" s="38">
        <v>3</v>
      </c>
      <c r="C322" s="38">
        <v>6</v>
      </c>
      <c r="D322" s="39">
        <v>58548</v>
      </c>
      <c r="E322" s="6">
        <v>8.0000000000000002E-3</v>
      </c>
      <c r="F322" s="6">
        <v>0.37880000000000003</v>
      </c>
      <c r="G322" s="50">
        <v>-0.10811</v>
      </c>
      <c r="H322" s="40">
        <v>37</v>
      </c>
      <c r="I322" s="41">
        <f t="shared" si="21"/>
        <v>69.183999999999997</v>
      </c>
      <c r="K322" s="6">
        <f t="shared" si="22"/>
        <v>2019.1805555555557</v>
      </c>
      <c r="L322" s="41">
        <f t="shared" ref="L322:L366" si="25">I322-G322</f>
        <v>69.292109999999994</v>
      </c>
      <c r="M322" s="41">
        <f t="shared" si="23"/>
        <v>69.288268685785624</v>
      </c>
      <c r="N322" s="50">
        <f t="shared" si="24"/>
        <v>3.8413142143696177E-3</v>
      </c>
    </row>
    <row r="323" spans="1:14" x14ac:dyDescent="0.25">
      <c r="A323" s="38">
        <v>2019</v>
      </c>
      <c r="B323" s="38">
        <v>3</v>
      </c>
      <c r="C323" s="38">
        <v>7</v>
      </c>
      <c r="D323" s="39">
        <v>58549</v>
      </c>
      <c r="E323" s="6">
        <v>8.3000000000000001E-3</v>
      </c>
      <c r="F323" s="6">
        <v>0.38040000000000002</v>
      </c>
      <c r="G323" s="50">
        <v>-0.10956</v>
      </c>
      <c r="H323" s="40">
        <v>37</v>
      </c>
      <c r="I323" s="41">
        <f t="shared" ref="I323:I371" si="26">H323+32.184</f>
        <v>69.183999999999997</v>
      </c>
      <c r="K323" s="6">
        <f t="shared" ref="K323:K366" si="27">A323+((B323-1) + (C323-1)/30)/12</f>
        <v>2019.1833333333334</v>
      </c>
      <c r="L323" s="41">
        <f t="shared" si="25"/>
        <v>69.293559999999999</v>
      </c>
      <c r="M323" s="41">
        <f t="shared" ref="M323:M371" si="28" xml:space="preserve"> $R$44*POWER(D323,2) + $R$45*D323 +$R$46</f>
        <v>69.289470955400247</v>
      </c>
      <c r="N323" s="50">
        <f t="shared" ref="N323:N366" si="29">L323-M323</f>
        <v>4.0890445997519009E-3</v>
      </c>
    </row>
    <row r="324" spans="1:14" x14ac:dyDescent="0.25">
      <c r="A324" s="38">
        <v>2019</v>
      </c>
      <c r="B324" s="38">
        <v>3</v>
      </c>
      <c r="C324" s="38">
        <v>8</v>
      </c>
      <c r="D324" s="39">
        <v>58550</v>
      </c>
      <c r="E324" s="6">
        <v>8.6999999999999994E-3</v>
      </c>
      <c r="F324" s="6">
        <v>0.38200000000000001</v>
      </c>
      <c r="G324" s="50">
        <v>-0.11112</v>
      </c>
      <c r="H324" s="40">
        <v>37</v>
      </c>
      <c r="I324" s="41">
        <f t="shared" si="26"/>
        <v>69.183999999999997</v>
      </c>
      <c r="K324" s="6">
        <f t="shared" si="27"/>
        <v>2019.1861111111111</v>
      </c>
      <c r="L324" s="41">
        <f t="shared" si="25"/>
        <v>69.295119999999997</v>
      </c>
      <c r="M324" s="41">
        <f t="shared" si="28"/>
        <v>69.290676447582882</v>
      </c>
      <c r="N324" s="50">
        <f t="shared" si="29"/>
        <v>4.4435524171149154E-3</v>
      </c>
    </row>
    <row r="325" spans="1:14" x14ac:dyDescent="0.25">
      <c r="A325" s="38">
        <v>2019</v>
      </c>
      <c r="B325" s="38">
        <v>3</v>
      </c>
      <c r="C325" s="38">
        <v>9</v>
      </c>
      <c r="D325" s="39">
        <v>58551</v>
      </c>
      <c r="E325" s="6">
        <v>8.9999999999999993E-3</v>
      </c>
      <c r="F325" s="6">
        <v>0.3836</v>
      </c>
      <c r="G325" s="50">
        <v>-0.11283</v>
      </c>
      <c r="H325" s="40">
        <v>37</v>
      </c>
      <c r="I325" s="41">
        <f t="shared" si="26"/>
        <v>69.183999999999997</v>
      </c>
      <c r="K325" s="6">
        <f t="shared" si="27"/>
        <v>2019.1888888888889</v>
      </c>
      <c r="L325" s="41">
        <f t="shared" si="25"/>
        <v>69.29683</v>
      </c>
      <c r="M325" s="41">
        <f t="shared" si="28"/>
        <v>69.29188516233171</v>
      </c>
      <c r="N325" s="50">
        <f t="shared" si="29"/>
        <v>4.9448376682903472E-3</v>
      </c>
    </row>
    <row r="326" spans="1:14" x14ac:dyDescent="0.25">
      <c r="A326" s="38">
        <v>2019</v>
      </c>
      <c r="B326" s="38">
        <v>3</v>
      </c>
      <c r="C326" s="38">
        <v>10</v>
      </c>
      <c r="D326" s="39">
        <v>58552</v>
      </c>
      <c r="E326" s="6">
        <v>9.4000000000000004E-3</v>
      </c>
      <c r="F326" s="6">
        <v>0.38529999999999998</v>
      </c>
      <c r="G326" s="50">
        <v>-0.11459</v>
      </c>
      <c r="H326" s="40">
        <v>37</v>
      </c>
      <c r="I326" s="41">
        <f t="shared" si="26"/>
        <v>69.183999999999997</v>
      </c>
      <c r="K326" s="6">
        <f t="shared" si="27"/>
        <v>2019.1916666666666</v>
      </c>
      <c r="L326" s="41">
        <f t="shared" si="25"/>
        <v>69.298590000000004</v>
      </c>
      <c r="M326" s="41">
        <f t="shared" si="28"/>
        <v>69.293097099648548</v>
      </c>
      <c r="N326" s="50">
        <f t="shared" si="29"/>
        <v>5.4929003514558872E-3</v>
      </c>
    </row>
    <row r="327" spans="1:14" x14ac:dyDescent="0.25">
      <c r="A327" s="38">
        <v>2019</v>
      </c>
      <c r="B327" s="38">
        <v>3</v>
      </c>
      <c r="C327" s="38">
        <v>11</v>
      </c>
      <c r="D327" s="39">
        <v>58553</v>
      </c>
      <c r="E327" s="6">
        <v>9.9000000000000008E-3</v>
      </c>
      <c r="F327" s="6">
        <v>0.38690000000000002</v>
      </c>
      <c r="G327" s="50">
        <v>-0.11633</v>
      </c>
      <c r="H327" s="40">
        <v>37</v>
      </c>
      <c r="I327" s="41">
        <f t="shared" si="26"/>
        <v>69.183999999999997</v>
      </c>
      <c r="K327" s="6">
        <f t="shared" si="27"/>
        <v>2019.1944444444443</v>
      </c>
      <c r="L327" s="41">
        <f t="shared" si="25"/>
        <v>69.300330000000002</v>
      </c>
      <c r="M327" s="41">
        <f t="shared" si="28"/>
        <v>69.29431225953158</v>
      </c>
      <c r="N327" s="50">
        <f t="shared" si="29"/>
        <v>6.0177404684225166E-3</v>
      </c>
    </row>
    <row r="328" spans="1:14" x14ac:dyDescent="0.25">
      <c r="A328" s="38">
        <v>2019</v>
      </c>
      <c r="B328" s="38">
        <v>3</v>
      </c>
      <c r="C328" s="38">
        <v>12</v>
      </c>
      <c r="D328" s="39">
        <v>58554</v>
      </c>
      <c r="E328" s="6">
        <v>1.03E-2</v>
      </c>
      <c r="F328" s="6">
        <v>0.38850000000000001</v>
      </c>
      <c r="G328" s="50">
        <v>-0.11805</v>
      </c>
      <c r="H328" s="40">
        <v>37</v>
      </c>
      <c r="I328" s="41">
        <f t="shared" si="26"/>
        <v>69.183999999999997</v>
      </c>
      <c r="K328" s="6">
        <f t="shared" si="27"/>
        <v>2019.1972222222223</v>
      </c>
      <c r="L328" s="41">
        <f t="shared" si="25"/>
        <v>69.302049999999994</v>
      </c>
      <c r="M328" s="41">
        <f t="shared" si="28"/>
        <v>69.295530641982623</v>
      </c>
      <c r="N328" s="50">
        <f t="shared" si="29"/>
        <v>6.5193580173712462E-3</v>
      </c>
    </row>
    <row r="329" spans="1:14" x14ac:dyDescent="0.25">
      <c r="A329" s="38">
        <v>2019</v>
      </c>
      <c r="B329" s="38">
        <v>3</v>
      </c>
      <c r="C329" s="38">
        <v>13</v>
      </c>
      <c r="D329" s="39">
        <v>58555</v>
      </c>
      <c r="E329" s="6">
        <v>1.0800000000000001E-2</v>
      </c>
      <c r="F329" s="6">
        <v>0.3901</v>
      </c>
      <c r="G329" s="50">
        <v>-0.11975</v>
      </c>
      <c r="H329" s="40">
        <v>37</v>
      </c>
      <c r="I329" s="41">
        <f t="shared" si="26"/>
        <v>69.183999999999997</v>
      </c>
      <c r="K329" s="6">
        <f t="shared" si="27"/>
        <v>2019.2</v>
      </c>
      <c r="L329" s="41">
        <f t="shared" si="25"/>
        <v>69.303749999999994</v>
      </c>
      <c r="M329" s="41">
        <f t="shared" si="28"/>
        <v>69.296752247002587</v>
      </c>
      <c r="N329" s="50">
        <f t="shared" si="29"/>
        <v>6.997752997406792E-3</v>
      </c>
    </row>
    <row r="330" spans="1:14" x14ac:dyDescent="0.25">
      <c r="A330" s="38">
        <v>2019</v>
      </c>
      <c r="B330" s="38">
        <v>3</v>
      </c>
      <c r="C330" s="38">
        <v>14</v>
      </c>
      <c r="D330" s="39">
        <v>58556</v>
      </c>
      <c r="E330" s="6">
        <v>1.14E-2</v>
      </c>
      <c r="F330" s="6">
        <v>0.39169999999999999</v>
      </c>
      <c r="G330" s="50">
        <v>-0.12134</v>
      </c>
      <c r="H330" s="40">
        <v>37</v>
      </c>
      <c r="I330" s="41">
        <f t="shared" si="26"/>
        <v>69.183999999999997</v>
      </c>
      <c r="K330" s="6">
        <f t="shared" si="27"/>
        <v>2019.2027777777778</v>
      </c>
      <c r="L330" s="41">
        <f t="shared" si="25"/>
        <v>69.305340000000001</v>
      </c>
      <c r="M330" s="41">
        <f t="shared" si="28"/>
        <v>69.297977074587834</v>
      </c>
      <c r="N330" s="50">
        <f t="shared" si="29"/>
        <v>7.3629254121669874E-3</v>
      </c>
    </row>
    <row r="331" spans="1:14" x14ac:dyDescent="0.25">
      <c r="A331" s="38">
        <v>2019</v>
      </c>
      <c r="B331" s="38">
        <v>3</v>
      </c>
      <c r="C331" s="38">
        <v>15</v>
      </c>
      <c r="D331" s="39">
        <v>58557</v>
      </c>
      <c r="E331" s="6">
        <v>1.1900000000000001E-2</v>
      </c>
      <c r="F331" s="6">
        <v>0.39319999999999999</v>
      </c>
      <c r="G331" s="50">
        <v>-0.12288</v>
      </c>
      <c r="H331" s="40">
        <v>37</v>
      </c>
      <c r="I331" s="41">
        <f t="shared" si="26"/>
        <v>69.183999999999997</v>
      </c>
      <c r="K331" s="6">
        <f t="shared" si="27"/>
        <v>2019.2055555555555</v>
      </c>
      <c r="L331" s="41">
        <f t="shared" si="25"/>
        <v>69.306879999999992</v>
      </c>
      <c r="M331" s="41">
        <f t="shared" si="28"/>
        <v>69.299205124741093</v>
      </c>
      <c r="N331" s="50">
        <f t="shared" si="29"/>
        <v>7.6748752588997604E-3</v>
      </c>
    </row>
    <row r="332" spans="1:14" x14ac:dyDescent="0.25">
      <c r="A332" s="38">
        <v>2019</v>
      </c>
      <c r="B332" s="38">
        <v>3</v>
      </c>
      <c r="C332" s="38">
        <v>16</v>
      </c>
      <c r="D332" s="39">
        <v>58558</v>
      </c>
      <c r="E332" s="6">
        <v>1.2500000000000001E-2</v>
      </c>
      <c r="F332" s="6">
        <v>0.39479999999999998</v>
      </c>
      <c r="G332" s="50">
        <v>-0.12444</v>
      </c>
      <c r="H332" s="40">
        <v>37</v>
      </c>
      <c r="I332" s="41">
        <f t="shared" si="26"/>
        <v>69.183999999999997</v>
      </c>
      <c r="K332" s="6">
        <f t="shared" si="27"/>
        <v>2019.2083333333333</v>
      </c>
      <c r="L332" s="41">
        <f t="shared" si="25"/>
        <v>69.308440000000004</v>
      </c>
      <c r="M332" s="41">
        <f t="shared" si="28"/>
        <v>69.300436397460544</v>
      </c>
      <c r="N332" s="50">
        <f t="shared" si="29"/>
        <v>8.0036025394605304E-3</v>
      </c>
    </row>
    <row r="333" spans="1:14" x14ac:dyDescent="0.25">
      <c r="A333" s="38">
        <v>2019</v>
      </c>
      <c r="B333" s="38">
        <v>3</v>
      </c>
      <c r="C333" s="38">
        <v>17</v>
      </c>
      <c r="D333" s="39">
        <v>58559</v>
      </c>
      <c r="E333" s="6">
        <v>1.3100000000000001E-2</v>
      </c>
      <c r="F333" s="6">
        <v>0.39639999999999997</v>
      </c>
      <c r="G333" s="50">
        <v>-0.12611</v>
      </c>
      <c r="H333" s="40">
        <v>37</v>
      </c>
      <c r="I333" s="41">
        <f t="shared" si="26"/>
        <v>69.183999999999997</v>
      </c>
      <c r="K333" s="6">
        <f t="shared" si="27"/>
        <v>2019.2111111111112</v>
      </c>
      <c r="L333" s="41">
        <f t="shared" si="25"/>
        <v>69.310109999999995</v>
      </c>
      <c r="M333" s="41">
        <f t="shared" si="28"/>
        <v>69.301670892749826</v>
      </c>
      <c r="N333" s="50">
        <f t="shared" si="29"/>
        <v>8.4391072501688313E-3</v>
      </c>
    </row>
    <row r="334" spans="1:14" x14ac:dyDescent="0.25">
      <c r="A334" s="38">
        <v>2019</v>
      </c>
      <c r="B334" s="38">
        <v>3</v>
      </c>
      <c r="C334" s="38">
        <v>18</v>
      </c>
      <c r="D334" s="39">
        <v>58560</v>
      </c>
      <c r="E334" s="6">
        <v>1.38E-2</v>
      </c>
      <c r="F334" s="6">
        <v>0.39789999999999998</v>
      </c>
      <c r="G334" s="50">
        <v>-0.12798999999999999</v>
      </c>
      <c r="H334" s="40">
        <v>37</v>
      </c>
      <c r="I334" s="41">
        <f t="shared" si="26"/>
        <v>69.183999999999997</v>
      </c>
      <c r="K334" s="6">
        <f t="shared" si="27"/>
        <v>2019.213888888889</v>
      </c>
      <c r="L334" s="41">
        <f t="shared" si="25"/>
        <v>69.311989999999994</v>
      </c>
      <c r="M334" s="41">
        <f t="shared" si="28"/>
        <v>69.3029086106053</v>
      </c>
      <c r="N334" s="50">
        <f t="shared" si="29"/>
        <v>9.0813893946943836E-3</v>
      </c>
    </row>
    <row r="335" spans="1:14" x14ac:dyDescent="0.25">
      <c r="A335" s="38">
        <v>2019</v>
      </c>
      <c r="B335" s="38">
        <v>3</v>
      </c>
      <c r="C335" s="38">
        <v>19</v>
      </c>
      <c r="D335" s="39">
        <v>58561</v>
      </c>
      <c r="E335" s="6">
        <v>1.4500000000000001E-2</v>
      </c>
      <c r="F335" s="6">
        <v>0.39950000000000002</v>
      </c>
      <c r="G335" s="50">
        <v>-0.13009999999999999</v>
      </c>
      <c r="H335" s="40">
        <v>37</v>
      </c>
      <c r="I335" s="41">
        <f t="shared" si="26"/>
        <v>69.183999999999997</v>
      </c>
      <c r="K335" s="6">
        <f t="shared" si="27"/>
        <v>2019.2166666666667</v>
      </c>
      <c r="L335" s="41">
        <f t="shared" si="25"/>
        <v>69.314099999999996</v>
      </c>
      <c r="M335" s="41">
        <f t="shared" si="28"/>
        <v>69.304149551026967</v>
      </c>
      <c r="N335" s="50">
        <f t="shared" si="29"/>
        <v>9.9504489730293244E-3</v>
      </c>
    </row>
    <row r="336" spans="1:14" x14ac:dyDescent="0.25">
      <c r="A336" s="38">
        <v>2019</v>
      </c>
      <c r="B336" s="38">
        <v>3</v>
      </c>
      <c r="C336" s="38">
        <v>20</v>
      </c>
      <c r="D336" s="39">
        <v>58562</v>
      </c>
      <c r="E336" s="6">
        <v>1.52E-2</v>
      </c>
      <c r="F336" s="6">
        <v>0.40100000000000002</v>
      </c>
      <c r="G336" s="50">
        <v>-0.13242999999999999</v>
      </c>
      <c r="H336" s="40">
        <v>37</v>
      </c>
      <c r="I336" s="41">
        <f t="shared" si="26"/>
        <v>69.183999999999997</v>
      </c>
      <c r="K336" s="6">
        <f t="shared" si="27"/>
        <v>2019.2194444444444</v>
      </c>
      <c r="L336" s="41">
        <f t="shared" si="25"/>
        <v>69.316429999999997</v>
      </c>
      <c r="M336" s="41">
        <f t="shared" si="28"/>
        <v>69.305393714016645</v>
      </c>
      <c r="N336" s="50">
        <f t="shared" si="29"/>
        <v>1.103628598335149E-2</v>
      </c>
    </row>
    <row r="337" spans="1:14" x14ac:dyDescent="0.25">
      <c r="A337" s="38">
        <v>2019</v>
      </c>
      <c r="B337" s="38">
        <v>3</v>
      </c>
      <c r="C337" s="38">
        <v>21</v>
      </c>
      <c r="D337" s="39">
        <v>58563</v>
      </c>
      <c r="E337" s="6">
        <v>1.5900000000000001E-2</v>
      </c>
      <c r="F337" s="6">
        <v>0.40250000000000002</v>
      </c>
      <c r="G337" s="50">
        <v>-0.13494</v>
      </c>
      <c r="H337" s="40">
        <v>37</v>
      </c>
      <c r="I337" s="41">
        <f t="shared" si="26"/>
        <v>69.183999999999997</v>
      </c>
      <c r="K337" s="6">
        <f t="shared" si="27"/>
        <v>2019.2222222222222</v>
      </c>
      <c r="L337" s="41">
        <f t="shared" si="25"/>
        <v>69.318939999999998</v>
      </c>
      <c r="M337" s="41">
        <f t="shared" si="28"/>
        <v>69.306641099575245</v>
      </c>
      <c r="N337" s="50">
        <f t="shared" si="29"/>
        <v>1.2298900424752901E-2</v>
      </c>
    </row>
    <row r="338" spans="1:14" x14ac:dyDescent="0.25">
      <c r="A338" s="38">
        <v>2019</v>
      </c>
      <c r="B338" s="38">
        <v>3</v>
      </c>
      <c r="C338" s="38">
        <v>22</v>
      </c>
      <c r="D338" s="39">
        <v>58564</v>
      </c>
      <c r="E338" s="6">
        <v>1.67E-2</v>
      </c>
      <c r="F338" s="6">
        <v>0.40400000000000003</v>
      </c>
      <c r="G338" s="50">
        <v>-0.13755000000000001</v>
      </c>
      <c r="H338" s="40">
        <v>37</v>
      </c>
      <c r="I338" s="41">
        <f t="shared" si="26"/>
        <v>69.183999999999997</v>
      </c>
      <c r="K338" s="6">
        <f t="shared" si="27"/>
        <v>2019.2249999999999</v>
      </c>
      <c r="L338" s="41">
        <f t="shared" si="25"/>
        <v>69.321550000000002</v>
      </c>
      <c r="M338" s="41">
        <f t="shared" si="28"/>
        <v>69.307891707700037</v>
      </c>
      <c r="N338" s="50">
        <f t="shared" si="29"/>
        <v>1.3658292299965069E-2</v>
      </c>
    </row>
    <row r="339" spans="1:14" x14ac:dyDescent="0.25">
      <c r="A339" s="38">
        <v>2019</v>
      </c>
      <c r="B339" s="38">
        <v>3</v>
      </c>
      <c r="C339" s="38">
        <v>23</v>
      </c>
      <c r="D339" s="39">
        <v>58565</v>
      </c>
      <c r="E339" s="6">
        <v>1.7500000000000002E-2</v>
      </c>
      <c r="F339" s="6">
        <v>0.40550000000000003</v>
      </c>
      <c r="G339" s="50">
        <v>-0.1401</v>
      </c>
      <c r="H339" s="40">
        <v>37</v>
      </c>
      <c r="I339" s="41">
        <f t="shared" si="26"/>
        <v>69.183999999999997</v>
      </c>
      <c r="K339" s="6">
        <f t="shared" si="27"/>
        <v>2019.2277777777779</v>
      </c>
      <c r="L339" s="41">
        <f t="shared" si="25"/>
        <v>69.324100000000001</v>
      </c>
      <c r="M339" s="41">
        <f t="shared" si="28"/>
        <v>69.309145538391022</v>
      </c>
      <c r="N339" s="50">
        <f t="shared" si="29"/>
        <v>1.4954461608979841E-2</v>
      </c>
    </row>
    <row r="340" spans="1:14" x14ac:dyDescent="0.25">
      <c r="A340" s="38">
        <v>2019</v>
      </c>
      <c r="B340" s="38">
        <v>3</v>
      </c>
      <c r="C340" s="38">
        <v>24</v>
      </c>
      <c r="D340" s="39">
        <v>58566</v>
      </c>
      <c r="E340" s="6">
        <v>1.83E-2</v>
      </c>
      <c r="F340" s="6">
        <v>0.40699999999999997</v>
      </c>
      <c r="G340" s="50">
        <v>-0.14247000000000001</v>
      </c>
      <c r="H340" s="40">
        <v>37</v>
      </c>
      <c r="I340" s="41">
        <f t="shared" si="26"/>
        <v>69.183999999999997</v>
      </c>
      <c r="K340" s="6">
        <f t="shared" si="27"/>
        <v>2019.2305555555556</v>
      </c>
      <c r="L340" s="41">
        <f t="shared" si="25"/>
        <v>69.32647</v>
      </c>
      <c r="M340" s="41">
        <f t="shared" si="28"/>
        <v>69.310402591650018</v>
      </c>
      <c r="N340" s="50">
        <f t="shared" si="29"/>
        <v>1.606740834998277E-2</v>
      </c>
    </row>
    <row r="341" spans="1:14" x14ac:dyDescent="0.25">
      <c r="A341" s="38">
        <v>2019</v>
      </c>
      <c r="B341" s="38">
        <v>3</v>
      </c>
      <c r="C341" s="38">
        <v>25</v>
      </c>
      <c r="D341" s="39">
        <v>58567</v>
      </c>
      <c r="E341" s="6">
        <v>1.9099999999999999E-2</v>
      </c>
      <c r="F341" s="6">
        <v>0.40849999999999997</v>
      </c>
      <c r="G341" s="50">
        <v>-0.14457999999999999</v>
      </c>
      <c r="H341" s="40">
        <v>37</v>
      </c>
      <c r="I341" s="41">
        <f t="shared" si="26"/>
        <v>69.183999999999997</v>
      </c>
      <c r="K341" s="6">
        <f t="shared" si="27"/>
        <v>2019.2333333333333</v>
      </c>
      <c r="L341" s="41">
        <f t="shared" si="25"/>
        <v>69.328580000000002</v>
      </c>
      <c r="M341" s="41">
        <f t="shared" si="28"/>
        <v>69.311662867476116</v>
      </c>
      <c r="N341" s="50">
        <f t="shared" si="29"/>
        <v>1.691713252388638E-2</v>
      </c>
    </row>
    <row r="342" spans="1:14" x14ac:dyDescent="0.25">
      <c r="A342" s="38">
        <v>2019</v>
      </c>
      <c r="B342" s="38">
        <v>3</v>
      </c>
      <c r="C342" s="38">
        <v>26</v>
      </c>
      <c r="D342" s="39">
        <v>58568</v>
      </c>
      <c r="E342" s="6">
        <v>0.02</v>
      </c>
      <c r="F342" s="6">
        <v>0.40989999999999999</v>
      </c>
      <c r="G342" s="50">
        <v>-0.14641999999999999</v>
      </c>
      <c r="H342" s="40">
        <v>37</v>
      </c>
      <c r="I342" s="41">
        <f t="shared" si="26"/>
        <v>69.183999999999997</v>
      </c>
      <c r="K342" s="6">
        <f t="shared" si="27"/>
        <v>2019.2361111111111</v>
      </c>
      <c r="L342" s="41">
        <f t="shared" si="25"/>
        <v>69.330420000000004</v>
      </c>
      <c r="M342" s="41">
        <f t="shared" si="28"/>
        <v>69.312926365872045</v>
      </c>
      <c r="N342" s="50">
        <f t="shared" si="29"/>
        <v>1.7493634127959012E-2</v>
      </c>
    </row>
    <row r="343" spans="1:14" x14ac:dyDescent="0.25">
      <c r="A343" s="38">
        <v>2019</v>
      </c>
      <c r="B343" s="38">
        <v>3</v>
      </c>
      <c r="C343" s="38">
        <v>27</v>
      </c>
      <c r="D343" s="39">
        <v>58569</v>
      </c>
      <c r="E343" s="6">
        <v>2.0899999999999998E-2</v>
      </c>
      <c r="F343" s="6">
        <v>0.41139999999999999</v>
      </c>
      <c r="G343" s="50">
        <v>-0.14799999999999999</v>
      </c>
      <c r="H343" s="40">
        <v>37</v>
      </c>
      <c r="I343" s="41">
        <f t="shared" si="26"/>
        <v>69.183999999999997</v>
      </c>
      <c r="K343" s="6">
        <f t="shared" si="27"/>
        <v>2019.2388888888888</v>
      </c>
      <c r="L343" s="41">
        <f t="shared" si="25"/>
        <v>69.331999999999994</v>
      </c>
      <c r="M343" s="41">
        <f t="shared" si="28"/>
        <v>69.314193086832347</v>
      </c>
      <c r="N343" s="50">
        <f t="shared" si="29"/>
        <v>1.7806913167646599E-2</v>
      </c>
    </row>
    <row r="344" spans="1:14" x14ac:dyDescent="0.25">
      <c r="A344" s="38">
        <v>2019</v>
      </c>
      <c r="B344" s="38">
        <v>3</v>
      </c>
      <c r="C344" s="38">
        <v>28</v>
      </c>
      <c r="D344" s="39">
        <v>58570</v>
      </c>
      <c r="E344" s="6">
        <v>2.1899999999999999E-2</v>
      </c>
      <c r="F344" s="6">
        <v>0.4128</v>
      </c>
      <c r="G344" s="50">
        <v>-0.14943999999999999</v>
      </c>
      <c r="H344" s="40">
        <v>37</v>
      </c>
      <c r="I344" s="41">
        <f t="shared" si="26"/>
        <v>69.183999999999997</v>
      </c>
      <c r="K344" s="6">
        <f t="shared" si="27"/>
        <v>2019.2416666666666</v>
      </c>
      <c r="L344" s="41">
        <f t="shared" si="25"/>
        <v>69.333439999999996</v>
      </c>
      <c r="M344" s="41">
        <f t="shared" si="28"/>
        <v>69.315463030360661</v>
      </c>
      <c r="N344" s="50">
        <f t="shared" si="29"/>
        <v>1.7976969639335039E-2</v>
      </c>
    </row>
    <row r="345" spans="1:14" x14ac:dyDescent="0.25">
      <c r="A345" s="38">
        <v>2019</v>
      </c>
      <c r="B345" s="38">
        <v>3</v>
      </c>
      <c r="C345" s="38">
        <v>29</v>
      </c>
      <c r="D345" s="39">
        <v>58571</v>
      </c>
      <c r="E345" s="6">
        <v>2.2800000000000001E-2</v>
      </c>
      <c r="F345" s="6">
        <v>0.41420000000000001</v>
      </c>
      <c r="G345" s="50">
        <v>-0.15089</v>
      </c>
      <c r="H345" s="40">
        <v>37</v>
      </c>
      <c r="I345" s="41">
        <f t="shared" si="26"/>
        <v>69.183999999999997</v>
      </c>
      <c r="K345" s="6">
        <f t="shared" si="27"/>
        <v>2019.2444444444445</v>
      </c>
      <c r="L345" s="41">
        <f t="shared" si="25"/>
        <v>69.334890000000001</v>
      </c>
      <c r="M345" s="41">
        <f t="shared" si="28"/>
        <v>69.316736196456986</v>
      </c>
      <c r="N345" s="50">
        <f t="shared" si="29"/>
        <v>1.8153803543015101E-2</v>
      </c>
    </row>
    <row r="346" spans="1:14" x14ac:dyDescent="0.25">
      <c r="A346" s="38">
        <v>2019</v>
      </c>
      <c r="B346" s="38">
        <v>3</v>
      </c>
      <c r="C346" s="38">
        <v>30</v>
      </c>
      <c r="D346" s="39">
        <v>58572</v>
      </c>
      <c r="E346" s="6">
        <v>2.3800000000000002E-2</v>
      </c>
      <c r="F346" s="6">
        <v>0.41560000000000002</v>
      </c>
      <c r="G346" s="50">
        <v>-0.15235000000000001</v>
      </c>
      <c r="H346" s="40">
        <v>37</v>
      </c>
      <c r="I346" s="41">
        <f t="shared" si="26"/>
        <v>69.183999999999997</v>
      </c>
      <c r="K346" s="6">
        <f t="shared" si="27"/>
        <v>2019.2472222222223</v>
      </c>
      <c r="L346" s="41">
        <f t="shared" si="25"/>
        <v>69.336349999999996</v>
      </c>
      <c r="M346" s="41">
        <f t="shared" si="28"/>
        <v>69.318012585121323</v>
      </c>
      <c r="N346" s="50">
        <f t="shared" si="29"/>
        <v>1.8337414878672575E-2</v>
      </c>
    </row>
    <row r="347" spans="1:14" x14ac:dyDescent="0.25">
      <c r="A347" s="38">
        <v>2019</v>
      </c>
      <c r="B347" s="38">
        <v>3</v>
      </c>
      <c r="C347" s="38">
        <v>31</v>
      </c>
      <c r="D347" s="39">
        <v>58573</v>
      </c>
      <c r="E347" s="6">
        <v>2.4799999999999999E-2</v>
      </c>
      <c r="F347" s="6">
        <v>0.41699999999999998</v>
      </c>
      <c r="G347" s="50">
        <v>-0.15384999999999999</v>
      </c>
      <c r="H347" s="40">
        <v>37</v>
      </c>
      <c r="I347" s="41">
        <f t="shared" si="26"/>
        <v>69.183999999999997</v>
      </c>
      <c r="K347" s="6">
        <f t="shared" si="27"/>
        <v>2019.25</v>
      </c>
      <c r="L347" s="41">
        <f t="shared" si="25"/>
        <v>69.337850000000003</v>
      </c>
      <c r="M347" s="41">
        <f t="shared" si="28"/>
        <v>69.319292196351853</v>
      </c>
      <c r="N347" s="50">
        <f t="shared" si="29"/>
        <v>1.8557803648150184E-2</v>
      </c>
    </row>
    <row r="348" spans="1:14" x14ac:dyDescent="0.25">
      <c r="A348" s="38">
        <v>2019</v>
      </c>
      <c r="B348" s="38">
        <v>4</v>
      </c>
      <c r="C348" s="38">
        <v>1</v>
      </c>
      <c r="D348" s="39">
        <v>58574</v>
      </c>
      <c r="E348" s="6">
        <v>2.5899999999999999E-2</v>
      </c>
      <c r="F348" s="6">
        <v>0.41839999999999999</v>
      </c>
      <c r="G348" s="50">
        <v>-0.15539</v>
      </c>
      <c r="H348" s="40">
        <v>37</v>
      </c>
      <c r="I348" s="41">
        <f t="shared" si="26"/>
        <v>69.183999999999997</v>
      </c>
      <c r="K348" s="6">
        <f t="shared" si="27"/>
        <v>2019.25</v>
      </c>
      <c r="L348" s="41">
        <f t="shared" si="25"/>
        <v>69.339389999999995</v>
      </c>
      <c r="M348" s="41">
        <f t="shared" si="28"/>
        <v>69.320575030149485</v>
      </c>
      <c r="N348" s="50">
        <f t="shared" si="29"/>
        <v>1.881496985051001E-2</v>
      </c>
    </row>
    <row r="349" spans="1:14" x14ac:dyDescent="0.25">
      <c r="A349" s="38">
        <v>2019</v>
      </c>
      <c r="B349" s="38">
        <v>4</v>
      </c>
      <c r="C349" s="38">
        <v>2</v>
      </c>
      <c r="D349" s="39">
        <v>58575</v>
      </c>
      <c r="E349" s="6">
        <v>2.7E-2</v>
      </c>
      <c r="F349" s="6">
        <v>0.41970000000000002</v>
      </c>
      <c r="G349" s="50">
        <v>-0.15698999999999999</v>
      </c>
      <c r="H349" s="40">
        <v>37</v>
      </c>
      <c r="I349" s="41">
        <f t="shared" si="26"/>
        <v>69.183999999999997</v>
      </c>
      <c r="K349" s="6">
        <f t="shared" si="27"/>
        <v>2019.2527777777777</v>
      </c>
      <c r="L349" s="41">
        <f t="shared" si="25"/>
        <v>69.340989999999991</v>
      </c>
      <c r="M349" s="41">
        <f t="shared" si="28"/>
        <v>69.321861086514218</v>
      </c>
      <c r="N349" s="50">
        <f t="shared" si="29"/>
        <v>1.9128913485772614E-2</v>
      </c>
    </row>
    <row r="350" spans="1:14" x14ac:dyDescent="0.25">
      <c r="A350" s="38">
        <v>2019</v>
      </c>
      <c r="B350" s="38">
        <v>4</v>
      </c>
      <c r="C350" s="38">
        <v>3</v>
      </c>
      <c r="D350" s="39">
        <v>58576</v>
      </c>
      <c r="E350" s="6">
        <v>2.8000000000000001E-2</v>
      </c>
      <c r="F350" s="6">
        <v>0.42109999999999997</v>
      </c>
      <c r="G350" s="50">
        <v>-0.15867000000000001</v>
      </c>
      <c r="H350" s="40">
        <v>37</v>
      </c>
      <c r="I350" s="41">
        <f t="shared" si="26"/>
        <v>69.183999999999997</v>
      </c>
      <c r="K350" s="6">
        <f t="shared" si="27"/>
        <v>2019.2555555555555</v>
      </c>
      <c r="L350" s="41">
        <f t="shared" si="25"/>
        <v>69.342669999999998</v>
      </c>
      <c r="M350" s="41">
        <f t="shared" si="28"/>
        <v>69.323150365448782</v>
      </c>
      <c r="N350" s="50">
        <f t="shared" si="29"/>
        <v>1.9519634551215859E-2</v>
      </c>
    </row>
    <row r="351" spans="1:14" x14ac:dyDescent="0.25">
      <c r="A351" s="38">
        <v>2019</v>
      </c>
      <c r="B351" s="38">
        <v>4</v>
      </c>
      <c r="C351" s="38">
        <v>4</v>
      </c>
      <c r="D351" s="39">
        <v>58577</v>
      </c>
      <c r="E351" s="6">
        <v>2.92E-2</v>
      </c>
      <c r="F351" s="6">
        <v>0.4224</v>
      </c>
      <c r="G351" s="50">
        <v>-0.16044</v>
      </c>
      <c r="H351" s="40">
        <v>37</v>
      </c>
      <c r="I351" s="41">
        <f t="shared" si="26"/>
        <v>69.183999999999997</v>
      </c>
      <c r="K351" s="6">
        <f t="shared" si="27"/>
        <v>2019.2583333333334</v>
      </c>
      <c r="L351" s="41">
        <f t="shared" si="25"/>
        <v>69.344439999999992</v>
      </c>
      <c r="M351" s="41">
        <f t="shared" si="28"/>
        <v>69.32444286694772</v>
      </c>
      <c r="N351" s="50">
        <f t="shared" si="29"/>
        <v>1.9997133052271465E-2</v>
      </c>
    </row>
    <row r="352" spans="1:14" x14ac:dyDescent="0.25">
      <c r="A352" s="38">
        <v>2019</v>
      </c>
      <c r="B352" s="38">
        <v>4</v>
      </c>
      <c r="C352" s="38">
        <v>5</v>
      </c>
      <c r="D352" s="39">
        <v>58578</v>
      </c>
      <c r="E352" s="6">
        <v>3.0300000000000001E-2</v>
      </c>
      <c r="F352" s="6">
        <v>0.42370000000000002</v>
      </c>
      <c r="G352" s="50">
        <v>-0.16231000000000001</v>
      </c>
      <c r="H352" s="40">
        <v>37</v>
      </c>
      <c r="I352" s="41">
        <f t="shared" si="26"/>
        <v>69.183999999999997</v>
      </c>
      <c r="K352" s="6">
        <f t="shared" si="27"/>
        <v>2019.2611111111112</v>
      </c>
      <c r="L352" s="41">
        <f t="shared" si="25"/>
        <v>69.346310000000003</v>
      </c>
      <c r="M352" s="41">
        <f t="shared" si="28"/>
        <v>69.32573859101467</v>
      </c>
      <c r="N352" s="50">
        <f t="shared" si="29"/>
        <v>2.0571408985333051E-2</v>
      </c>
    </row>
    <row r="353" spans="1:14" x14ac:dyDescent="0.25">
      <c r="A353" s="38">
        <v>2019</v>
      </c>
      <c r="B353" s="38">
        <v>4</v>
      </c>
      <c r="C353" s="38">
        <v>6</v>
      </c>
      <c r="D353" s="39">
        <v>58579</v>
      </c>
      <c r="E353" s="6">
        <v>3.15E-2</v>
      </c>
      <c r="F353" s="6">
        <v>0.42499999999999999</v>
      </c>
      <c r="G353" s="50">
        <v>-0.16425999999999999</v>
      </c>
      <c r="H353" s="40">
        <v>37</v>
      </c>
      <c r="I353" s="41">
        <f t="shared" si="26"/>
        <v>69.183999999999997</v>
      </c>
      <c r="K353" s="6">
        <f t="shared" si="27"/>
        <v>2019.2638888888889</v>
      </c>
      <c r="L353" s="41">
        <f t="shared" si="25"/>
        <v>69.348259999999996</v>
      </c>
      <c r="M353" s="41">
        <f t="shared" si="28"/>
        <v>69.32703753764963</v>
      </c>
      <c r="N353" s="50">
        <f t="shared" si="29"/>
        <v>2.1222462350365845E-2</v>
      </c>
    </row>
    <row r="354" spans="1:14" x14ac:dyDescent="0.25">
      <c r="A354" s="38">
        <v>2019</v>
      </c>
      <c r="B354" s="38">
        <v>4</v>
      </c>
      <c r="C354" s="38">
        <v>7</v>
      </c>
      <c r="D354" s="39">
        <v>58580</v>
      </c>
      <c r="E354" s="6">
        <v>3.27E-2</v>
      </c>
      <c r="F354" s="6">
        <v>0.42620000000000002</v>
      </c>
      <c r="G354" s="50">
        <v>-0.16625999999999999</v>
      </c>
      <c r="H354" s="40">
        <v>37</v>
      </c>
      <c r="I354" s="41">
        <f t="shared" si="26"/>
        <v>69.183999999999997</v>
      </c>
      <c r="K354" s="6">
        <f t="shared" si="27"/>
        <v>2019.2666666666667</v>
      </c>
      <c r="L354" s="41">
        <f t="shared" si="25"/>
        <v>69.350259999999992</v>
      </c>
      <c r="M354" s="41">
        <f t="shared" si="28"/>
        <v>69.328339706850784</v>
      </c>
      <c r="N354" s="50">
        <f t="shared" si="29"/>
        <v>2.1920293149207737E-2</v>
      </c>
    </row>
    <row r="355" spans="1:14" x14ac:dyDescent="0.25">
      <c r="A355" s="38">
        <v>2019</v>
      </c>
      <c r="B355" s="38">
        <v>4</v>
      </c>
      <c r="C355" s="38">
        <v>8</v>
      </c>
      <c r="D355" s="39">
        <v>58581</v>
      </c>
      <c r="E355" s="6">
        <v>3.39E-2</v>
      </c>
      <c r="F355" s="6">
        <v>0.42749999999999999</v>
      </c>
      <c r="G355" s="50">
        <v>-0.16819999999999999</v>
      </c>
      <c r="H355" s="40">
        <v>37</v>
      </c>
      <c r="I355" s="41">
        <f t="shared" si="26"/>
        <v>69.183999999999997</v>
      </c>
      <c r="K355" s="6">
        <f t="shared" si="27"/>
        <v>2019.2694444444444</v>
      </c>
      <c r="L355" s="41">
        <f t="shared" si="25"/>
        <v>69.352199999999996</v>
      </c>
      <c r="M355" s="41">
        <f t="shared" si="28"/>
        <v>69.329645098621768</v>
      </c>
      <c r="N355" s="50">
        <f t="shared" si="29"/>
        <v>2.2554901378228465E-2</v>
      </c>
    </row>
    <row r="356" spans="1:14" x14ac:dyDescent="0.25">
      <c r="A356" s="38">
        <v>2019</v>
      </c>
      <c r="B356" s="38">
        <v>4</v>
      </c>
      <c r="C356" s="38">
        <v>9</v>
      </c>
      <c r="D356" s="39">
        <v>58582</v>
      </c>
      <c r="E356" s="6">
        <v>3.5200000000000002E-2</v>
      </c>
      <c r="F356" s="6">
        <v>0.42870000000000003</v>
      </c>
      <c r="G356" s="50">
        <v>-0.16997000000000001</v>
      </c>
      <c r="H356" s="40">
        <v>37</v>
      </c>
      <c r="I356" s="41">
        <f t="shared" si="26"/>
        <v>69.183999999999997</v>
      </c>
      <c r="K356" s="6">
        <f t="shared" si="27"/>
        <v>2019.2722222222221</v>
      </c>
      <c r="L356" s="41">
        <f t="shared" si="25"/>
        <v>69.353970000000004</v>
      </c>
      <c r="M356" s="41">
        <f t="shared" si="28"/>
        <v>69.330953712958035</v>
      </c>
      <c r="N356" s="50">
        <f t="shared" si="29"/>
        <v>2.3016287041969008E-2</v>
      </c>
    </row>
    <row r="357" spans="1:14" x14ac:dyDescent="0.25">
      <c r="A357" s="38">
        <v>2019</v>
      </c>
      <c r="B357" s="38">
        <v>4</v>
      </c>
      <c r="C357" s="38">
        <v>10</v>
      </c>
      <c r="D357" s="39">
        <v>58583</v>
      </c>
      <c r="E357" s="6">
        <v>3.6400000000000002E-2</v>
      </c>
      <c r="F357" s="6">
        <v>0.4299</v>
      </c>
      <c r="G357" s="50">
        <v>-0.17161999999999999</v>
      </c>
      <c r="H357" s="40">
        <v>37</v>
      </c>
      <c r="I357" s="41">
        <f t="shared" si="26"/>
        <v>69.183999999999997</v>
      </c>
      <c r="K357" s="6">
        <f t="shared" si="27"/>
        <v>2019.2750000000001</v>
      </c>
      <c r="L357" s="41">
        <f t="shared" si="25"/>
        <v>69.355620000000002</v>
      </c>
      <c r="M357" s="41">
        <f t="shared" si="28"/>
        <v>69.332265549862313</v>
      </c>
      <c r="N357" s="50">
        <f t="shared" si="29"/>
        <v>2.3354450137688332E-2</v>
      </c>
    </row>
    <row r="358" spans="1:14" x14ac:dyDescent="0.25">
      <c r="A358" s="38">
        <v>2019</v>
      </c>
      <c r="B358" s="38">
        <v>4</v>
      </c>
      <c r="C358" s="38">
        <v>11</v>
      </c>
      <c r="D358" s="39">
        <v>58584</v>
      </c>
      <c r="E358" s="6">
        <v>3.7699999999999997E-2</v>
      </c>
      <c r="F358" s="6">
        <v>0.43109999999999998</v>
      </c>
      <c r="G358" s="50">
        <v>-0.17319999999999999</v>
      </c>
      <c r="H358" s="40">
        <v>37</v>
      </c>
      <c r="I358" s="41">
        <f t="shared" si="26"/>
        <v>69.183999999999997</v>
      </c>
      <c r="K358" s="6">
        <f t="shared" si="27"/>
        <v>2019.2777777777778</v>
      </c>
      <c r="L358" s="41">
        <f t="shared" si="25"/>
        <v>69.357199999999992</v>
      </c>
      <c r="M358" s="41">
        <f t="shared" si="28"/>
        <v>69.333580609332785</v>
      </c>
      <c r="N358" s="50">
        <f t="shared" si="29"/>
        <v>2.3619390667207085E-2</v>
      </c>
    </row>
    <row r="359" spans="1:14" x14ac:dyDescent="0.25">
      <c r="A359" s="38">
        <v>2019</v>
      </c>
      <c r="B359" s="38">
        <v>4</v>
      </c>
      <c r="C359" s="38">
        <v>12</v>
      </c>
      <c r="D359" s="39">
        <v>58585</v>
      </c>
      <c r="E359" s="6">
        <v>3.9E-2</v>
      </c>
      <c r="F359" s="6">
        <v>0.43219999999999997</v>
      </c>
      <c r="G359" s="50">
        <v>-0.17469000000000001</v>
      </c>
      <c r="H359" s="40">
        <v>37</v>
      </c>
      <c r="I359" s="41">
        <f t="shared" si="26"/>
        <v>69.183999999999997</v>
      </c>
      <c r="K359" s="6">
        <f t="shared" si="27"/>
        <v>2019.2805555555556</v>
      </c>
      <c r="L359" s="41">
        <f t="shared" si="25"/>
        <v>69.358689999999996</v>
      </c>
      <c r="M359" s="41">
        <f t="shared" si="28"/>
        <v>69.334898891373086</v>
      </c>
      <c r="N359" s="50">
        <f t="shared" si="29"/>
        <v>2.3791108626909363E-2</v>
      </c>
    </row>
    <row r="360" spans="1:14" x14ac:dyDescent="0.25">
      <c r="A360" s="38">
        <v>2019</v>
      </c>
      <c r="B360" s="38">
        <v>4</v>
      </c>
      <c r="C360" s="38">
        <v>13</v>
      </c>
      <c r="D360" s="39">
        <v>58586</v>
      </c>
      <c r="E360" s="6">
        <v>4.0399999999999998E-2</v>
      </c>
      <c r="F360" s="6">
        <v>0.43340000000000001</v>
      </c>
      <c r="G360" s="50">
        <v>-0.17616999999999999</v>
      </c>
      <c r="H360" s="40">
        <v>37</v>
      </c>
      <c r="I360" s="41">
        <f t="shared" si="26"/>
        <v>69.183999999999997</v>
      </c>
      <c r="K360" s="6">
        <f t="shared" si="27"/>
        <v>2019.2833333333333</v>
      </c>
      <c r="L360" s="41">
        <f t="shared" si="25"/>
        <v>69.360169999999997</v>
      </c>
      <c r="M360" s="41">
        <f t="shared" si="28"/>
        <v>69.336220395978671</v>
      </c>
      <c r="N360" s="50">
        <f t="shared" si="29"/>
        <v>2.3949604021325399E-2</v>
      </c>
    </row>
    <row r="361" spans="1:14" x14ac:dyDescent="0.25">
      <c r="A361" s="38">
        <v>2019</v>
      </c>
      <c r="B361" s="38">
        <v>4</v>
      </c>
      <c r="C361" s="38">
        <v>14</v>
      </c>
      <c r="D361" s="39">
        <v>58587</v>
      </c>
      <c r="E361" s="6">
        <v>4.1700000000000001E-2</v>
      </c>
      <c r="F361" s="6">
        <v>0.4345</v>
      </c>
      <c r="G361" s="50">
        <v>-0.17771999999999999</v>
      </c>
      <c r="H361" s="40">
        <v>37</v>
      </c>
      <c r="I361" s="41">
        <f t="shared" si="26"/>
        <v>69.183999999999997</v>
      </c>
      <c r="K361" s="6">
        <f t="shared" si="27"/>
        <v>2019.286111111111</v>
      </c>
      <c r="L361" s="41">
        <f t="shared" si="25"/>
        <v>69.361719999999991</v>
      </c>
      <c r="M361" s="41">
        <f t="shared" si="28"/>
        <v>69.337545123152267</v>
      </c>
      <c r="N361" s="50">
        <f t="shared" si="29"/>
        <v>2.4174876847723681E-2</v>
      </c>
    </row>
    <row r="362" spans="1:14" x14ac:dyDescent="0.25">
      <c r="A362" s="38">
        <v>2019</v>
      </c>
      <c r="B362" s="38">
        <v>4</v>
      </c>
      <c r="C362" s="38">
        <v>15</v>
      </c>
      <c r="D362" s="39">
        <v>58588</v>
      </c>
      <c r="E362" s="6">
        <v>4.3099999999999999E-2</v>
      </c>
      <c r="F362" s="6">
        <v>0.43559999999999999</v>
      </c>
      <c r="G362" s="50">
        <v>-0.17938000000000001</v>
      </c>
      <c r="H362" s="40">
        <v>37</v>
      </c>
      <c r="I362" s="41">
        <f t="shared" si="26"/>
        <v>69.183999999999997</v>
      </c>
      <c r="K362" s="6">
        <f t="shared" si="27"/>
        <v>2019.2888888888888</v>
      </c>
      <c r="L362" s="41">
        <f t="shared" si="25"/>
        <v>69.363379999999992</v>
      </c>
      <c r="M362" s="41">
        <f t="shared" si="28"/>
        <v>69.338873072892966</v>
      </c>
      <c r="N362" s="50">
        <f t="shared" si="29"/>
        <v>2.4506927107026399E-2</v>
      </c>
    </row>
    <row r="363" spans="1:14" x14ac:dyDescent="0.25">
      <c r="A363" s="38">
        <v>2019</v>
      </c>
      <c r="B363" s="38">
        <v>4</v>
      </c>
      <c r="C363" s="38">
        <v>16</v>
      </c>
      <c r="D363" s="39">
        <v>58589</v>
      </c>
      <c r="E363" s="6">
        <v>4.4499999999999998E-2</v>
      </c>
      <c r="F363" s="6">
        <v>0.43669999999999998</v>
      </c>
      <c r="G363" s="50">
        <v>-0.18121000000000001</v>
      </c>
      <c r="H363" s="40">
        <v>37</v>
      </c>
      <c r="I363" s="41">
        <f t="shared" si="26"/>
        <v>69.183999999999997</v>
      </c>
      <c r="K363" s="6">
        <f t="shared" si="27"/>
        <v>2019.2916666666667</v>
      </c>
      <c r="L363" s="41">
        <f t="shared" si="25"/>
        <v>69.36520999999999</v>
      </c>
      <c r="M363" s="41">
        <f t="shared" si="28"/>
        <v>69.340204245202585</v>
      </c>
      <c r="N363" s="50">
        <f t="shared" si="29"/>
        <v>2.5005754797405189E-2</v>
      </c>
    </row>
    <row r="364" spans="1:14" x14ac:dyDescent="0.25">
      <c r="A364" s="38">
        <v>2019</v>
      </c>
      <c r="B364" s="38">
        <v>4</v>
      </c>
      <c r="C364" s="38">
        <v>17</v>
      </c>
      <c r="D364" s="39">
        <v>58590</v>
      </c>
      <c r="E364" s="6">
        <v>4.5900000000000003E-2</v>
      </c>
      <c r="F364" s="6">
        <v>0.43769999999999998</v>
      </c>
      <c r="G364" s="50">
        <v>-0.18332000000000001</v>
      </c>
      <c r="H364" s="40">
        <v>37</v>
      </c>
      <c r="I364" s="41">
        <f t="shared" si="26"/>
        <v>69.183999999999997</v>
      </c>
      <c r="K364" s="6">
        <f t="shared" si="27"/>
        <v>2019.2944444444445</v>
      </c>
      <c r="L364" s="41">
        <f t="shared" si="25"/>
        <v>69.367319999999992</v>
      </c>
      <c r="M364" s="41">
        <f t="shared" si="28"/>
        <v>69.341538640077488</v>
      </c>
      <c r="N364" s="50">
        <f t="shared" si="29"/>
        <v>2.5781359922504521E-2</v>
      </c>
    </row>
    <row r="365" spans="1:14" x14ac:dyDescent="0.25">
      <c r="A365" s="38">
        <v>2019</v>
      </c>
      <c r="B365" s="38">
        <v>4</v>
      </c>
      <c r="C365" s="38">
        <v>18</v>
      </c>
      <c r="D365" s="39">
        <v>58591</v>
      </c>
      <c r="E365" s="6">
        <v>4.7399999999999998E-2</v>
      </c>
      <c r="F365" s="6">
        <v>0.43869999999999998</v>
      </c>
      <c r="G365" s="50">
        <v>-0.18557000000000001</v>
      </c>
      <c r="H365" s="40">
        <v>37</v>
      </c>
      <c r="I365" s="41">
        <f t="shared" si="26"/>
        <v>69.183999999999997</v>
      </c>
      <c r="K365" s="6">
        <f t="shared" si="27"/>
        <v>2019.2972222222222</v>
      </c>
      <c r="L365" s="41">
        <f t="shared" si="25"/>
        <v>69.369569999999996</v>
      </c>
      <c r="M365" s="41">
        <f t="shared" si="28"/>
        <v>69.342876257519492</v>
      </c>
      <c r="N365" s="50">
        <f t="shared" si="29"/>
        <v>2.6693742480503602E-2</v>
      </c>
    </row>
    <row r="366" spans="1:14" x14ac:dyDescent="0.25">
      <c r="A366" s="38">
        <v>2019</v>
      </c>
      <c r="B366" s="38">
        <v>4</v>
      </c>
      <c r="C366" s="38">
        <v>19</v>
      </c>
      <c r="D366" s="39">
        <v>58592</v>
      </c>
      <c r="E366" s="6">
        <v>4.8899999999999999E-2</v>
      </c>
      <c r="F366" s="6">
        <v>0.43980000000000002</v>
      </c>
      <c r="G366" s="50">
        <v>-0.18776000000000001</v>
      </c>
      <c r="H366" s="40">
        <v>37</v>
      </c>
      <c r="I366" s="41">
        <f t="shared" si="26"/>
        <v>69.183999999999997</v>
      </c>
      <c r="K366" s="6">
        <f t="shared" si="27"/>
        <v>2019.3</v>
      </c>
      <c r="L366" s="41">
        <f t="shared" si="25"/>
        <v>69.371759999999995</v>
      </c>
      <c r="M366" s="41">
        <f t="shared" si="28"/>
        <v>69.344217097529508</v>
      </c>
      <c r="N366" s="50">
        <f t="shared" si="29"/>
        <v>2.7542902470486297E-2</v>
      </c>
    </row>
    <row r="367" spans="1:14" x14ac:dyDescent="0.25">
      <c r="D367" s="39">
        <f>58484+(K367-2019)*365</f>
        <v>58666.5</v>
      </c>
      <c r="G367" s="50" t="e">
        <f>I367-#REF!</f>
        <v>#REF!</v>
      </c>
      <c r="H367" s="40">
        <v>37</v>
      </c>
      <c r="I367" s="41">
        <f t="shared" si="26"/>
        <v>69.183999999999997</v>
      </c>
      <c r="K367" s="6">
        <v>2019.5</v>
      </c>
      <c r="L367" s="6">
        <v>69.7</v>
      </c>
      <c r="M367" s="41">
        <f t="shared" si="28"/>
        <v>69.453172746118071</v>
      </c>
      <c r="N367" s="50">
        <f t="shared" ref="N367:N371" si="30">L367-M367</f>
        <v>0.24682725388193205</v>
      </c>
    </row>
    <row r="368" spans="1:14" x14ac:dyDescent="0.25">
      <c r="D368" s="39">
        <f t="shared" ref="D368:D371" si="31">58484+(K368-2019)*365</f>
        <v>58757.75</v>
      </c>
      <c r="G368" s="50" t="e">
        <f>I368-#REF!</f>
        <v>#REF!</v>
      </c>
      <c r="H368" s="40">
        <v>37</v>
      </c>
      <c r="I368" s="41">
        <f t="shared" si="26"/>
        <v>69.183999999999997</v>
      </c>
      <c r="K368" s="6">
        <v>2019.75</v>
      </c>
      <c r="L368" s="6">
        <v>69.8</v>
      </c>
      <c r="M368" s="41">
        <f t="shared" si="28"/>
        <v>69.610995296484361</v>
      </c>
      <c r="N368" s="50">
        <f t="shared" si="30"/>
        <v>0.1890047035156357</v>
      </c>
    </row>
    <row r="369" spans="4:14" x14ac:dyDescent="0.25">
      <c r="D369" s="39">
        <f t="shared" si="31"/>
        <v>58849</v>
      </c>
      <c r="G369" s="50" t="e">
        <f>I369-#REF!</f>
        <v>#REF!</v>
      </c>
      <c r="H369" s="40">
        <v>38</v>
      </c>
      <c r="I369" s="41">
        <f t="shared" si="26"/>
        <v>70.183999999999997</v>
      </c>
      <c r="K369" s="6">
        <v>2020</v>
      </c>
      <c r="L369" s="6">
        <v>69.900000000000006</v>
      </c>
      <c r="M369" s="41">
        <f t="shared" si="28"/>
        <v>69.7956507552326</v>
      </c>
      <c r="N369" s="50">
        <f t="shared" si="30"/>
        <v>0.10434924476740548</v>
      </c>
    </row>
    <row r="370" spans="4:14" x14ac:dyDescent="0.25">
      <c r="D370" s="39">
        <f t="shared" si="31"/>
        <v>58940.25</v>
      </c>
      <c r="G370" s="50" t="e">
        <f>I370-#REF!</f>
        <v>#REF!</v>
      </c>
      <c r="H370" s="40">
        <v>38</v>
      </c>
      <c r="I370" s="41">
        <f t="shared" si="26"/>
        <v>70.183999999999997</v>
      </c>
      <c r="K370" s="6">
        <v>2020.25</v>
      </c>
      <c r="L370" s="6">
        <v>70</v>
      </c>
      <c r="M370" s="41">
        <f t="shared" si="28"/>
        <v>70.007139122360968</v>
      </c>
      <c r="N370" s="50">
        <f t="shared" si="30"/>
        <v>-7.139122360968031E-3</v>
      </c>
    </row>
    <row r="371" spans="4:14" x14ac:dyDescent="0.25">
      <c r="D371" s="39">
        <f t="shared" si="31"/>
        <v>59031.5</v>
      </c>
      <c r="G371" s="50" t="e">
        <f>I371-#REF!</f>
        <v>#REF!</v>
      </c>
      <c r="H371" s="40">
        <v>38</v>
      </c>
      <c r="I371" s="41">
        <f t="shared" si="26"/>
        <v>70.183999999999997</v>
      </c>
      <c r="K371" s="6">
        <v>2020.5</v>
      </c>
      <c r="L371" s="6">
        <v>70</v>
      </c>
      <c r="M371" s="41">
        <f t="shared" si="28"/>
        <v>70.245460397869465</v>
      </c>
      <c r="N371" s="50">
        <f t="shared" si="30"/>
        <v>-0.24546039786946494</v>
      </c>
    </row>
    <row r="372" spans="4:14" x14ac:dyDescent="0.25">
      <c r="L372" s="6"/>
    </row>
    <row r="373" spans="4:14" x14ac:dyDescent="0.25">
      <c r="L373" s="6"/>
    </row>
    <row r="374" spans="4:14" x14ac:dyDescent="0.25">
      <c r="L374" s="6"/>
    </row>
    <row r="375" spans="4:14" x14ac:dyDescent="0.25">
      <c r="L375" s="6"/>
    </row>
    <row r="376" spans="4:14" x14ac:dyDescent="0.25">
      <c r="L376" s="6"/>
    </row>
    <row r="377" spans="4:14" x14ac:dyDescent="0.25">
      <c r="L377" s="6"/>
    </row>
    <row r="378" spans="4:14" x14ac:dyDescent="0.25">
      <c r="L378" s="6"/>
    </row>
    <row r="379" spans="4:14" x14ac:dyDescent="0.25">
      <c r="L379" s="6"/>
    </row>
    <row r="380" spans="4:14" x14ac:dyDescent="0.25">
      <c r="L380" s="6"/>
    </row>
    <row r="381" spans="4:14" x14ac:dyDescent="0.25">
      <c r="L381" s="6"/>
    </row>
    <row r="382" spans="4:14" x14ac:dyDescent="0.25">
      <c r="L382" s="6"/>
    </row>
    <row r="383" spans="4:14" x14ac:dyDescent="0.25">
      <c r="L383" s="6"/>
    </row>
    <row r="384" spans="4:14" x14ac:dyDescent="0.25">
      <c r="L384" s="6"/>
    </row>
    <row r="385" spans="12:12" x14ac:dyDescent="0.25">
      <c r="L385" s="6"/>
    </row>
    <row r="386" spans="12:12" x14ac:dyDescent="0.25">
      <c r="L386" s="6"/>
    </row>
    <row r="387" spans="12:12" x14ac:dyDescent="0.25">
      <c r="L387" s="6"/>
    </row>
    <row r="388" spans="12:12" x14ac:dyDescent="0.25">
      <c r="L388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A6C7-D724-4D66-ACA4-2327DEAA6D40}">
  <dimension ref="A1:G366"/>
  <sheetViews>
    <sheetView topLeftCell="A348" workbookViewId="0">
      <selection activeCell="A2" sqref="A2:G366"/>
    </sheetView>
  </sheetViews>
  <sheetFormatPr defaultRowHeight="15" x14ac:dyDescent="0.25"/>
  <sheetData>
    <row r="1" spans="1:7" x14ac:dyDescent="0.25">
      <c r="A1" t="s">
        <v>22</v>
      </c>
      <c r="B1" t="s">
        <v>23</v>
      </c>
      <c r="C1" t="s">
        <v>24</v>
      </c>
      <c r="D1" t="s">
        <v>25</v>
      </c>
    </row>
    <row r="2" spans="1:7" x14ac:dyDescent="0.25">
      <c r="A2">
        <v>2018</v>
      </c>
      <c r="B2">
        <v>4</v>
      </c>
      <c r="C2">
        <v>20</v>
      </c>
      <c r="D2">
        <v>58228</v>
      </c>
      <c r="E2">
        <v>5.1200000000000002E-2</v>
      </c>
      <c r="F2">
        <v>0.42409999999999998</v>
      </c>
      <c r="G2">
        <v>0.11541999999999999</v>
      </c>
    </row>
    <row r="3" spans="1:7" x14ac:dyDescent="0.25">
      <c r="A3">
        <v>2018</v>
      </c>
      <c r="B3">
        <v>4</v>
      </c>
      <c r="C3">
        <v>21</v>
      </c>
      <c r="D3">
        <v>58229</v>
      </c>
      <c r="E3">
        <v>5.28E-2</v>
      </c>
      <c r="F3">
        <v>0.42509999999999998</v>
      </c>
      <c r="G3">
        <v>0.11444</v>
      </c>
    </row>
    <row r="4" spans="1:7" x14ac:dyDescent="0.25">
      <c r="A4">
        <v>2018</v>
      </c>
      <c r="B4">
        <v>4</v>
      </c>
      <c r="C4">
        <v>22</v>
      </c>
      <c r="D4">
        <v>58230</v>
      </c>
      <c r="E4">
        <v>5.4399999999999997E-2</v>
      </c>
      <c r="F4">
        <v>0.42620000000000002</v>
      </c>
      <c r="G4">
        <v>0.11348999999999999</v>
      </c>
    </row>
    <row r="5" spans="1:7" x14ac:dyDescent="0.25">
      <c r="A5">
        <v>2018</v>
      </c>
      <c r="B5">
        <v>4</v>
      </c>
      <c r="C5">
        <v>23</v>
      </c>
      <c r="D5">
        <v>58231</v>
      </c>
      <c r="E5">
        <v>5.6000000000000001E-2</v>
      </c>
      <c r="F5">
        <v>0.42720000000000002</v>
      </c>
      <c r="G5">
        <v>0.1125</v>
      </c>
    </row>
    <row r="6" spans="1:7" x14ac:dyDescent="0.25">
      <c r="A6">
        <v>2018</v>
      </c>
      <c r="B6">
        <v>4</v>
      </c>
      <c r="C6">
        <v>24</v>
      </c>
      <c r="D6">
        <v>58232</v>
      </c>
      <c r="E6">
        <v>5.74E-2</v>
      </c>
      <c r="F6">
        <v>0.42820000000000003</v>
      </c>
      <c r="G6">
        <v>0.1114</v>
      </c>
    </row>
    <row r="7" spans="1:7" x14ac:dyDescent="0.25">
      <c r="A7">
        <v>2018</v>
      </c>
      <c r="B7">
        <v>4</v>
      </c>
      <c r="C7">
        <v>25</v>
      </c>
      <c r="D7">
        <v>58233</v>
      </c>
      <c r="E7">
        <v>5.8799999999999998E-2</v>
      </c>
      <c r="F7">
        <v>0.42930000000000001</v>
      </c>
      <c r="G7">
        <v>0.11014</v>
      </c>
    </row>
    <row r="8" spans="1:7" x14ac:dyDescent="0.25">
      <c r="A8">
        <v>2018</v>
      </c>
      <c r="B8">
        <v>4</v>
      </c>
      <c r="C8">
        <v>26</v>
      </c>
      <c r="D8">
        <v>58234</v>
      </c>
      <c r="E8">
        <v>6.0199999999999997E-2</v>
      </c>
      <c r="F8">
        <v>0.43030000000000002</v>
      </c>
      <c r="G8">
        <v>0.10874</v>
      </c>
    </row>
    <row r="9" spans="1:7" x14ac:dyDescent="0.25">
      <c r="A9">
        <v>2018</v>
      </c>
      <c r="B9">
        <v>4</v>
      </c>
      <c r="C9">
        <v>27</v>
      </c>
      <c r="D9">
        <v>58235</v>
      </c>
      <c r="E9">
        <v>6.1499999999999999E-2</v>
      </c>
      <c r="F9">
        <v>0.43120000000000003</v>
      </c>
      <c r="G9">
        <v>0.10725999999999999</v>
      </c>
    </row>
    <row r="10" spans="1:7" x14ac:dyDescent="0.25">
      <c r="A10">
        <v>2018</v>
      </c>
      <c r="B10">
        <v>4</v>
      </c>
      <c r="C10">
        <v>28</v>
      </c>
      <c r="D10">
        <v>58236</v>
      </c>
      <c r="E10">
        <v>6.2899999999999998E-2</v>
      </c>
      <c r="F10">
        <v>0.43209999999999998</v>
      </c>
      <c r="G10">
        <v>0.10578</v>
      </c>
    </row>
    <row r="11" spans="1:7" x14ac:dyDescent="0.25">
      <c r="A11">
        <v>2018</v>
      </c>
      <c r="B11">
        <v>4</v>
      </c>
      <c r="C11">
        <v>29</v>
      </c>
      <c r="D11">
        <v>58237</v>
      </c>
      <c r="E11">
        <v>6.4399999999999999E-2</v>
      </c>
      <c r="F11">
        <v>0.43290000000000001</v>
      </c>
      <c r="G11">
        <v>0.10439</v>
      </c>
    </row>
    <row r="12" spans="1:7" x14ac:dyDescent="0.25">
      <c r="A12">
        <v>2018</v>
      </c>
      <c r="B12">
        <v>4</v>
      </c>
      <c r="C12">
        <v>30</v>
      </c>
      <c r="D12">
        <v>58238</v>
      </c>
      <c r="E12">
        <v>6.5799999999999997E-2</v>
      </c>
      <c r="F12">
        <v>0.43369999999999997</v>
      </c>
      <c r="G12">
        <v>0.10316</v>
      </c>
    </row>
    <row r="13" spans="1:7" x14ac:dyDescent="0.25">
      <c r="A13">
        <v>2018</v>
      </c>
      <c r="B13">
        <v>5</v>
      </c>
      <c r="C13">
        <v>1</v>
      </c>
      <c r="D13">
        <v>58239</v>
      </c>
      <c r="E13">
        <v>6.7299999999999999E-2</v>
      </c>
      <c r="F13">
        <v>0.43459999999999999</v>
      </c>
      <c r="G13">
        <v>0.10211000000000001</v>
      </c>
    </row>
    <row r="14" spans="1:7" x14ac:dyDescent="0.25">
      <c r="A14">
        <v>2018</v>
      </c>
      <c r="B14">
        <v>5</v>
      </c>
      <c r="C14">
        <v>2</v>
      </c>
      <c r="D14">
        <v>58240</v>
      </c>
      <c r="E14">
        <v>6.8699999999999997E-2</v>
      </c>
      <c r="F14">
        <v>0.43540000000000001</v>
      </c>
      <c r="G14">
        <v>0.10126</v>
      </c>
    </row>
    <row r="15" spans="1:7" x14ac:dyDescent="0.25">
      <c r="A15">
        <v>2018</v>
      </c>
      <c r="B15">
        <v>5</v>
      </c>
      <c r="C15">
        <v>3</v>
      </c>
      <c r="D15">
        <v>58241</v>
      </c>
      <c r="E15">
        <v>7.0199999999999999E-2</v>
      </c>
      <c r="F15">
        <v>0.43619999999999998</v>
      </c>
      <c r="G15">
        <v>0.10059999999999999</v>
      </c>
    </row>
    <row r="16" spans="1:7" x14ac:dyDescent="0.25">
      <c r="A16">
        <v>2018</v>
      </c>
      <c r="B16">
        <v>5</v>
      </c>
      <c r="C16">
        <v>4</v>
      </c>
      <c r="D16">
        <v>58242</v>
      </c>
      <c r="E16">
        <v>7.1800000000000003E-2</v>
      </c>
      <c r="F16">
        <v>0.43690000000000001</v>
      </c>
      <c r="G16">
        <v>0.10009999999999999</v>
      </c>
    </row>
    <row r="17" spans="1:7" x14ac:dyDescent="0.25">
      <c r="A17">
        <v>2018</v>
      </c>
      <c r="B17">
        <v>5</v>
      </c>
      <c r="C17">
        <v>5</v>
      </c>
      <c r="D17">
        <v>58243</v>
      </c>
      <c r="E17">
        <v>7.3300000000000004E-2</v>
      </c>
      <c r="F17">
        <v>0.43759999999999999</v>
      </c>
      <c r="G17">
        <v>9.9729999999999999E-2</v>
      </c>
    </row>
    <row r="18" spans="1:7" x14ac:dyDescent="0.25">
      <c r="A18">
        <v>2018</v>
      </c>
      <c r="B18">
        <v>5</v>
      </c>
      <c r="C18">
        <v>6</v>
      </c>
      <c r="D18">
        <v>58244</v>
      </c>
      <c r="E18">
        <v>7.4899999999999994E-2</v>
      </c>
      <c r="F18">
        <v>0.43830000000000002</v>
      </c>
      <c r="G18">
        <v>9.9409999999999998E-2</v>
      </c>
    </row>
    <row r="19" spans="1:7" x14ac:dyDescent="0.25">
      <c r="A19">
        <v>2018</v>
      </c>
      <c r="B19">
        <v>5</v>
      </c>
      <c r="C19">
        <v>7</v>
      </c>
      <c r="D19">
        <v>58245</v>
      </c>
      <c r="E19">
        <v>7.6499999999999999E-2</v>
      </c>
      <c r="F19">
        <v>0.43880000000000002</v>
      </c>
      <c r="G19">
        <v>9.9070000000000005E-2</v>
      </c>
    </row>
    <row r="20" spans="1:7" x14ac:dyDescent="0.25">
      <c r="A20">
        <v>2018</v>
      </c>
      <c r="B20">
        <v>5</v>
      </c>
      <c r="C20">
        <v>8</v>
      </c>
      <c r="D20">
        <v>58246</v>
      </c>
      <c r="E20">
        <v>7.8100000000000003E-2</v>
      </c>
      <c r="F20">
        <v>0.43940000000000001</v>
      </c>
      <c r="G20">
        <v>9.8659999999999998E-2</v>
      </c>
    </row>
    <row r="21" spans="1:7" x14ac:dyDescent="0.25">
      <c r="A21">
        <v>2018</v>
      </c>
      <c r="B21">
        <v>5</v>
      </c>
      <c r="C21">
        <v>9</v>
      </c>
      <c r="D21">
        <v>58247</v>
      </c>
      <c r="E21">
        <v>7.9699999999999993E-2</v>
      </c>
      <c r="F21">
        <v>0.43990000000000001</v>
      </c>
      <c r="G21">
        <v>9.8169999999999993E-2</v>
      </c>
    </row>
    <row r="22" spans="1:7" x14ac:dyDescent="0.25">
      <c r="A22">
        <v>2018</v>
      </c>
      <c r="B22">
        <v>5</v>
      </c>
      <c r="C22">
        <v>10</v>
      </c>
      <c r="D22">
        <v>58248</v>
      </c>
      <c r="E22">
        <v>8.14E-2</v>
      </c>
      <c r="F22">
        <v>0.44040000000000001</v>
      </c>
      <c r="G22">
        <v>9.7549999999999998E-2</v>
      </c>
    </row>
    <row r="23" spans="1:7" x14ac:dyDescent="0.25">
      <c r="A23">
        <v>2018</v>
      </c>
      <c r="B23">
        <v>5</v>
      </c>
      <c r="C23">
        <v>11</v>
      </c>
      <c r="D23">
        <v>58249</v>
      </c>
      <c r="E23">
        <v>8.3000000000000004E-2</v>
      </c>
      <c r="F23">
        <v>0.44080000000000003</v>
      </c>
      <c r="G23">
        <v>9.6809999999999993E-2</v>
      </c>
    </row>
    <row r="24" spans="1:7" x14ac:dyDescent="0.25">
      <c r="A24">
        <v>2018</v>
      </c>
      <c r="B24">
        <v>5</v>
      </c>
      <c r="C24">
        <v>12</v>
      </c>
      <c r="D24">
        <v>58250</v>
      </c>
      <c r="E24">
        <v>8.4599999999999995E-2</v>
      </c>
      <c r="F24">
        <v>0.44130000000000003</v>
      </c>
      <c r="G24">
        <v>9.5960000000000004E-2</v>
      </c>
    </row>
    <row r="25" spans="1:7" x14ac:dyDescent="0.25">
      <c r="A25">
        <v>2018</v>
      </c>
      <c r="B25">
        <v>5</v>
      </c>
      <c r="C25">
        <v>13</v>
      </c>
      <c r="D25">
        <v>58251</v>
      </c>
      <c r="E25">
        <v>8.6199999999999999E-2</v>
      </c>
      <c r="F25">
        <v>0.44169999999999998</v>
      </c>
      <c r="G25">
        <v>9.5049999999999996E-2</v>
      </c>
    </row>
    <row r="26" spans="1:7" x14ac:dyDescent="0.25">
      <c r="A26">
        <v>2018</v>
      </c>
      <c r="B26">
        <v>5</v>
      </c>
      <c r="C26">
        <v>14</v>
      </c>
      <c r="D26">
        <v>58252</v>
      </c>
      <c r="E26">
        <v>8.7900000000000006E-2</v>
      </c>
      <c r="F26">
        <v>0.44209999999999999</v>
      </c>
      <c r="G26">
        <v>9.4130000000000005E-2</v>
      </c>
    </row>
    <row r="27" spans="1:7" x14ac:dyDescent="0.25">
      <c r="A27">
        <v>2018</v>
      </c>
      <c r="B27">
        <v>5</v>
      </c>
      <c r="C27">
        <v>15</v>
      </c>
      <c r="D27">
        <v>58253</v>
      </c>
      <c r="E27">
        <v>8.9499999999999996E-2</v>
      </c>
      <c r="F27">
        <v>0.4425</v>
      </c>
      <c r="G27">
        <v>9.3270000000000006E-2</v>
      </c>
    </row>
    <row r="28" spans="1:7" x14ac:dyDescent="0.25">
      <c r="A28">
        <v>2018</v>
      </c>
      <c r="B28">
        <v>5</v>
      </c>
      <c r="C28">
        <v>16</v>
      </c>
      <c r="D28">
        <v>58254</v>
      </c>
      <c r="E28">
        <v>9.11E-2</v>
      </c>
      <c r="F28">
        <v>0.44280000000000003</v>
      </c>
      <c r="G28">
        <v>9.2530000000000001E-2</v>
      </c>
    </row>
    <row r="29" spans="1:7" x14ac:dyDescent="0.25">
      <c r="A29">
        <v>2018</v>
      </c>
      <c r="B29">
        <v>5</v>
      </c>
      <c r="C29">
        <v>17</v>
      </c>
      <c r="D29">
        <v>58255</v>
      </c>
      <c r="E29">
        <v>9.2799999999999994E-2</v>
      </c>
      <c r="F29">
        <v>0.44319999999999998</v>
      </c>
      <c r="G29">
        <v>9.1950000000000004E-2</v>
      </c>
    </row>
    <row r="30" spans="1:7" x14ac:dyDescent="0.25">
      <c r="A30">
        <v>2018</v>
      </c>
      <c r="B30">
        <v>5</v>
      </c>
      <c r="C30">
        <v>18</v>
      </c>
      <c r="D30">
        <v>58256</v>
      </c>
      <c r="E30">
        <v>9.4399999999999998E-2</v>
      </c>
      <c r="F30">
        <v>0.44350000000000001</v>
      </c>
      <c r="G30">
        <v>9.1520000000000004E-2</v>
      </c>
    </row>
    <row r="31" spans="1:7" x14ac:dyDescent="0.25">
      <c r="A31">
        <v>2018</v>
      </c>
      <c r="B31">
        <v>5</v>
      </c>
      <c r="C31">
        <v>19</v>
      </c>
      <c r="D31">
        <v>58257</v>
      </c>
      <c r="E31">
        <v>9.6000000000000002E-2</v>
      </c>
      <c r="F31">
        <v>0.44369999999999998</v>
      </c>
      <c r="G31">
        <v>9.1149999999999995E-2</v>
      </c>
    </row>
    <row r="32" spans="1:7" x14ac:dyDescent="0.25">
      <c r="A32">
        <v>2018</v>
      </c>
      <c r="B32">
        <v>5</v>
      </c>
      <c r="C32">
        <v>20</v>
      </c>
      <c r="D32">
        <v>58258</v>
      </c>
      <c r="E32">
        <v>9.7699999999999995E-2</v>
      </c>
      <c r="F32">
        <v>0.44400000000000001</v>
      </c>
      <c r="G32">
        <v>9.0770000000000003E-2</v>
      </c>
    </row>
    <row r="33" spans="1:7" x14ac:dyDescent="0.25">
      <c r="A33">
        <v>2018</v>
      </c>
      <c r="B33">
        <v>5</v>
      </c>
      <c r="C33">
        <v>21</v>
      </c>
      <c r="D33">
        <v>58259</v>
      </c>
      <c r="E33">
        <v>9.9299999999999999E-2</v>
      </c>
      <c r="F33">
        <v>0.44419999999999998</v>
      </c>
      <c r="G33">
        <v>9.0340000000000004E-2</v>
      </c>
    </row>
    <row r="34" spans="1:7" x14ac:dyDescent="0.25">
      <c r="A34">
        <v>2018</v>
      </c>
      <c r="B34">
        <v>5</v>
      </c>
      <c r="C34">
        <v>22</v>
      </c>
      <c r="D34">
        <v>58260</v>
      </c>
      <c r="E34">
        <v>0.1009</v>
      </c>
      <c r="F34">
        <v>0.44440000000000002</v>
      </c>
      <c r="G34">
        <v>8.9800000000000005E-2</v>
      </c>
    </row>
    <row r="35" spans="1:7" x14ac:dyDescent="0.25">
      <c r="A35">
        <v>2018</v>
      </c>
      <c r="B35">
        <v>5</v>
      </c>
      <c r="C35">
        <v>23</v>
      </c>
      <c r="D35">
        <v>58261</v>
      </c>
      <c r="E35">
        <v>0.1026</v>
      </c>
      <c r="F35">
        <v>0.4446</v>
      </c>
      <c r="G35">
        <v>8.9179999999999995E-2</v>
      </c>
    </row>
    <row r="36" spans="1:7" x14ac:dyDescent="0.25">
      <c r="A36">
        <v>2018</v>
      </c>
      <c r="B36">
        <v>5</v>
      </c>
      <c r="C36">
        <v>24</v>
      </c>
      <c r="D36">
        <v>58262</v>
      </c>
      <c r="E36">
        <v>0.1043</v>
      </c>
      <c r="F36">
        <v>0.44469999999999998</v>
      </c>
      <c r="G36">
        <v>8.8499999999999995E-2</v>
      </c>
    </row>
    <row r="37" spans="1:7" x14ac:dyDescent="0.25">
      <c r="A37">
        <v>2018</v>
      </c>
      <c r="B37">
        <v>5</v>
      </c>
      <c r="C37">
        <v>25</v>
      </c>
      <c r="D37">
        <v>58263</v>
      </c>
      <c r="E37">
        <v>0.10589999999999999</v>
      </c>
      <c r="F37">
        <v>0.44479999999999997</v>
      </c>
      <c r="G37">
        <v>8.7819999999999995E-2</v>
      </c>
    </row>
    <row r="38" spans="1:7" x14ac:dyDescent="0.25">
      <c r="A38">
        <v>2018</v>
      </c>
      <c r="B38">
        <v>5</v>
      </c>
      <c r="C38">
        <v>26</v>
      </c>
      <c r="D38">
        <v>58264</v>
      </c>
      <c r="E38">
        <v>0.1076</v>
      </c>
      <c r="F38">
        <v>0.44490000000000002</v>
      </c>
      <c r="G38">
        <v>8.72E-2</v>
      </c>
    </row>
    <row r="39" spans="1:7" x14ac:dyDescent="0.25">
      <c r="A39">
        <v>2018</v>
      </c>
      <c r="B39">
        <v>5</v>
      </c>
      <c r="C39">
        <v>27</v>
      </c>
      <c r="D39">
        <v>58265</v>
      </c>
      <c r="E39">
        <v>0.10929999999999999</v>
      </c>
      <c r="F39">
        <v>0.44490000000000002</v>
      </c>
      <c r="G39">
        <v>8.6679999999999993E-2</v>
      </c>
    </row>
    <row r="40" spans="1:7" x14ac:dyDescent="0.25">
      <c r="A40">
        <v>2018</v>
      </c>
      <c r="B40">
        <v>5</v>
      </c>
      <c r="C40">
        <v>28</v>
      </c>
      <c r="D40">
        <v>58266</v>
      </c>
      <c r="E40">
        <v>0.1109</v>
      </c>
      <c r="F40">
        <v>0.44500000000000001</v>
      </c>
      <c r="G40">
        <v>8.6300000000000002E-2</v>
      </c>
    </row>
    <row r="41" spans="1:7" x14ac:dyDescent="0.25">
      <c r="A41">
        <v>2018</v>
      </c>
      <c r="B41">
        <v>5</v>
      </c>
      <c r="C41">
        <v>29</v>
      </c>
      <c r="D41">
        <v>58267</v>
      </c>
      <c r="E41">
        <v>0.11260000000000001</v>
      </c>
      <c r="F41">
        <v>0.44500000000000001</v>
      </c>
      <c r="G41">
        <v>8.6080000000000004E-2</v>
      </c>
    </row>
    <row r="42" spans="1:7" x14ac:dyDescent="0.25">
      <c r="A42">
        <v>2018</v>
      </c>
      <c r="B42">
        <v>5</v>
      </c>
      <c r="C42">
        <v>30</v>
      </c>
      <c r="D42">
        <v>58268</v>
      </c>
      <c r="E42">
        <v>0.1143</v>
      </c>
      <c r="F42">
        <v>0.44490000000000002</v>
      </c>
      <c r="G42">
        <v>8.6010000000000003E-2</v>
      </c>
    </row>
    <row r="43" spans="1:7" x14ac:dyDescent="0.25">
      <c r="A43">
        <v>2018</v>
      </c>
      <c r="B43">
        <v>5</v>
      </c>
      <c r="C43">
        <v>31</v>
      </c>
      <c r="D43">
        <v>58269</v>
      </c>
      <c r="E43">
        <v>0.1159</v>
      </c>
      <c r="F43">
        <v>0.44490000000000002</v>
      </c>
      <c r="G43">
        <v>8.6069999999999994E-2</v>
      </c>
    </row>
    <row r="44" spans="1:7" x14ac:dyDescent="0.25">
      <c r="A44">
        <v>2018</v>
      </c>
      <c r="B44">
        <v>6</v>
      </c>
      <c r="C44">
        <v>1</v>
      </c>
      <c r="D44">
        <v>58270</v>
      </c>
      <c r="E44">
        <v>0.1176</v>
      </c>
      <c r="F44">
        <v>0.44479999999999997</v>
      </c>
      <c r="G44">
        <v>8.6209999999999995E-2</v>
      </c>
    </row>
    <row r="45" spans="1:7" x14ac:dyDescent="0.25">
      <c r="A45">
        <v>2018</v>
      </c>
      <c r="B45">
        <v>6</v>
      </c>
      <c r="C45">
        <v>2</v>
      </c>
      <c r="D45">
        <v>58271</v>
      </c>
      <c r="E45">
        <v>0.1192</v>
      </c>
      <c r="F45">
        <v>0.4446</v>
      </c>
      <c r="G45">
        <v>8.6389999999999995E-2</v>
      </c>
    </row>
    <row r="46" spans="1:7" x14ac:dyDescent="0.25">
      <c r="A46">
        <v>2018</v>
      </c>
      <c r="B46">
        <v>6</v>
      </c>
      <c r="C46">
        <v>3</v>
      </c>
      <c r="D46">
        <v>58272</v>
      </c>
      <c r="E46">
        <v>0.12089999999999999</v>
      </c>
      <c r="F46">
        <v>0.44450000000000001</v>
      </c>
      <c r="G46">
        <v>8.6559999999999998E-2</v>
      </c>
    </row>
    <row r="47" spans="1:7" x14ac:dyDescent="0.25">
      <c r="A47">
        <v>2018</v>
      </c>
      <c r="B47">
        <v>6</v>
      </c>
      <c r="C47">
        <v>4</v>
      </c>
      <c r="D47">
        <v>58273</v>
      </c>
      <c r="E47">
        <v>0.1226</v>
      </c>
      <c r="F47">
        <v>0.44429999999999997</v>
      </c>
      <c r="G47">
        <v>8.6660000000000001E-2</v>
      </c>
    </row>
    <row r="48" spans="1:7" x14ac:dyDescent="0.25">
      <c r="A48">
        <v>2018</v>
      </c>
      <c r="B48">
        <v>6</v>
      </c>
      <c r="C48">
        <v>5</v>
      </c>
      <c r="D48">
        <v>58274</v>
      </c>
      <c r="E48">
        <v>0.1242</v>
      </c>
      <c r="F48">
        <v>0.44409999999999999</v>
      </c>
      <c r="G48">
        <v>8.6669999999999997E-2</v>
      </c>
    </row>
    <row r="49" spans="1:7" x14ac:dyDescent="0.25">
      <c r="A49">
        <v>2018</v>
      </c>
      <c r="B49">
        <v>6</v>
      </c>
      <c r="C49">
        <v>6</v>
      </c>
      <c r="D49">
        <v>58275</v>
      </c>
      <c r="E49">
        <v>0.12590000000000001</v>
      </c>
      <c r="F49">
        <v>0.44390000000000002</v>
      </c>
      <c r="G49">
        <v>8.6540000000000006E-2</v>
      </c>
    </row>
    <row r="50" spans="1:7" x14ac:dyDescent="0.25">
      <c r="A50">
        <v>2018</v>
      </c>
      <c r="B50">
        <v>6</v>
      </c>
      <c r="C50">
        <v>7</v>
      </c>
      <c r="D50">
        <v>58276</v>
      </c>
      <c r="E50">
        <v>0.1275</v>
      </c>
      <c r="F50">
        <v>0.44369999999999998</v>
      </c>
      <c r="G50">
        <v>8.6269999999999999E-2</v>
      </c>
    </row>
    <row r="51" spans="1:7" x14ac:dyDescent="0.25">
      <c r="A51">
        <v>2018</v>
      </c>
      <c r="B51">
        <v>6</v>
      </c>
      <c r="C51">
        <v>8</v>
      </c>
      <c r="D51">
        <v>58277</v>
      </c>
      <c r="E51">
        <v>0.12909999999999999</v>
      </c>
      <c r="F51">
        <v>0.44340000000000002</v>
      </c>
      <c r="G51">
        <v>8.5870000000000002E-2</v>
      </c>
    </row>
    <row r="52" spans="1:7" x14ac:dyDescent="0.25">
      <c r="A52">
        <v>2018</v>
      </c>
      <c r="B52">
        <v>6</v>
      </c>
      <c r="C52">
        <v>9</v>
      </c>
      <c r="D52">
        <v>58278</v>
      </c>
      <c r="E52">
        <v>0.1308</v>
      </c>
      <c r="F52">
        <v>0.44309999999999999</v>
      </c>
      <c r="G52">
        <v>8.5360000000000005E-2</v>
      </c>
    </row>
    <row r="53" spans="1:7" x14ac:dyDescent="0.25">
      <c r="A53">
        <v>2018</v>
      </c>
      <c r="B53">
        <v>6</v>
      </c>
      <c r="C53">
        <v>10</v>
      </c>
      <c r="D53">
        <v>58279</v>
      </c>
      <c r="E53">
        <v>0.13239999999999999</v>
      </c>
      <c r="F53">
        <v>0.44280000000000003</v>
      </c>
      <c r="G53">
        <v>8.4790000000000004E-2</v>
      </c>
    </row>
    <row r="54" spans="1:7" x14ac:dyDescent="0.25">
      <c r="A54">
        <v>2018</v>
      </c>
      <c r="B54">
        <v>6</v>
      </c>
      <c r="C54">
        <v>11</v>
      </c>
      <c r="D54">
        <v>58280</v>
      </c>
      <c r="E54">
        <v>0.13400000000000001</v>
      </c>
      <c r="F54">
        <v>0.44240000000000002</v>
      </c>
      <c r="G54">
        <v>8.4239999999999995E-2</v>
      </c>
    </row>
    <row r="55" spans="1:7" x14ac:dyDescent="0.25">
      <c r="A55">
        <v>2018</v>
      </c>
      <c r="B55">
        <v>6</v>
      </c>
      <c r="C55">
        <v>12</v>
      </c>
      <c r="D55">
        <v>58281</v>
      </c>
      <c r="E55">
        <v>0.1356</v>
      </c>
      <c r="F55">
        <v>0.44209999999999999</v>
      </c>
      <c r="G55">
        <v>8.3769999999999997E-2</v>
      </c>
    </row>
    <row r="56" spans="1:7" x14ac:dyDescent="0.25">
      <c r="A56">
        <v>2018</v>
      </c>
      <c r="B56">
        <v>6</v>
      </c>
      <c r="C56">
        <v>13</v>
      </c>
      <c r="D56">
        <v>58282</v>
      </c>
      <c r="E56">
        <v>0.13719999999999999</v>
      </c>
      <c r="F56">
        <v>0.44169999999999998</v>
      </c>
      <c r="G56">
        <v>8.3430000000000004E-2</v>
      </c>
    </row>
    <row r="57" spans="1:7" x14ac:dyDescent="0.25">
      <c r="A57">
        <v>2018</v>
      </c>
      <c r="B57">
        <v>6</v>
      </c>
      <c r="C57">
        <v>14</v>
      </c>
      <c r="D57">
        <v>58283</v>
      </c>
      <c r="E57">
        <v>0.13880000000000001</v>
      </c>
      <c r="F57">
        <v>0.44119999999999998</v>
      </c>
      <c r="G57">
        <v>8.3239999999999995E-2</v>
      </c>
    </row>
    <row r="58" spans="1:7" x14ac:dyDescent="0.25">
      <c r="A58">
        <v>2018</v>
      </c>
      <c r="B58">
        <v>6</v>
      </c>
      <c r="C58">
        <v>15</v>
      </c>
      <c r="D58">
        <v>58284</v>
      </c>
      <c r="E58">
        <v>0.1404</v>
      </c>
      <c r="F58">
        <v>0.44080000000000003</v>
      </c>
      <c r="G58">
        <v>8.3150000000000002E-2</v>
      </c>
    </row>
    <row r="59" spans="1:7" x14ac:dyDescent="0.25">
      <c r="A59">
        <v>2018</v>
      </c>
      <c r="B59">
        <v>6</v>
      </c>
      <c r="C59">
        <v>16</v>
      </c>
      <c r="D59">
        <v>58285</v>
      </c>
      <c r="E59">
        <v>0.14199999999999999</v>
      </c>
      <c r="F59">
        <v>0.44030000000000002</v>
      </c>
      <c r="G59">
        <v>8.3099999999999993E-2</v>
      </c>
    </row>
    <row r="60" spans="1:7" x14ac:dyDescent="0.25">
      <c r="A60">
        <v>2018</v>
      </c>
      <c r="B60">
        <v>6</v>
      </c>
      <c r="C60">
        <v>17</v>
      </c>
      <c r="D60">
        <v>58286</v>
      </c>
      <c r="E60">
        <v>0.14360000000000001</v>
      </c>
      <c r="F60">
        <v>0.43980000000000002</v>
      </c>
      <c r="G60">
        <v>8.301E-2</v>
      </c>
    </row>
    <row r="61" spans="1:7" x14ac:dyDescent="0.25">
      <c r="A61">
        <v>2018</v>
      </c>
      <c r="B61">
        <v>6</v>
      </c>
      <c r="C61">
        <v>18</v>
      </c>
      <c r="D61">
        <v>58287</v>
      </c>
      <c r="E61">
        <v>0.1452</v>
      </c>
      <c r="F61">
        <v>0.43930000000000002</v>
      </c>
      <c r="G61">
        <v>8.2830000000000001E-2</v>
      </c>
    </row>
    <row r="62" spans="1:7" x14ac:dyDescent="0.25">
      <c r="A62">
        <v>2018</v>
      </c>
      <c r="B62">
        <v>6</v>
      </c>
      <c r="C62">
        <v>19</v>
      </c>
      <c r="D62">
        <v>58288</v>
      </c>
      <c r="E62">
        <v>0.1467</v>
      </c>
      <c r="F62">
        <v>0.43869999999999998</v>
      </c>
      <c r="G62">
        <v>8.2559999999999995E-2</v>
      </c>
    </row>
    <row r="63" spans="1:7" x14ac:dyDescent="0.25">
      <c r="A63">
        <v>2018</v>
      </c>
      <c r="B63">
        <v>6</v>
      </c>
      <c r="C63">
        <v>20</v>
      </c>
      <c r="D63">
        <v>58289</v>
      </c>
      <c r="E63">
        <v>0.14829999999999999</v>
      </c>
      <c r="F63">
        <v>0.43809999999999999</v>
      </c>
      <c r="G63">
        <v>8.2229999999999998E-2</v>
      </c>
    </row>
    <row r="64" spans="1:7" x14ac:dyDescent="0.25">
      <c r="A64">
        <v>2018</v>
      </c>
      <c r="B64">
        <v>6</v>
      </c>
      <c r="C64">
        <v>21</v>
      </c>
      <c r="D64">
        <v>58290</v>
      </c>
      <c r="E64">
        <v>0.14979999999999999</v>
      </c>
      <c r="F64">
        <v>0.4375</v>
      </c>
      <c r="G64">
        <v>8.1900000000000001E-2</v>
      </c>
    </row>
    <row r="65" spans="1:7" x14ac:dyDescent="0.25">
      <c r="A65">
        <v>2018</v>
      </c>
      <c r="B65">
        <v>6</v>
      </c>
      <c r="C65">
        <v>22</v>
      </c>
      <c r="D65">
        <v>58291</v>
      </c>
      <c r="E65">
        <v>0.15129999999999999</v>
      </c>
      <c r="F65">
        <v>0.43690000000000001</v>
      </c>
      <c r="G65">
        <v>8.1619999999999998E-2</v>
      </c>
    </row>
    <row r="66" spans="1:7" x14ac:dyDescent="0.25">
      <c r="A66">
        <v>2018</v>
      </c>
      <c r="B66">
        <v>6</v>
      </c>
      <c r="C66">
        <v>23</v>
      </c>
      <c r="D66">
        <v>58292</v>
      </c>
      <c r="E66">
        <v>0.15279999999999999</v>
      </c>
      <c r="F66">
        <v>0.43630000000000002</v>
      </c>
      <c r="G66">
        <v>8.1439999999999999E-2</v>
      </c>
    </row>
    <row r="67" spans="1:7" x14ac:dyDescent="0.25">
      <c r="A67">
        <v>2018</v>
      </c>
      <c r="B67">
        <v>6</v>
      </c>
      <c r="C67">
        <v>24</v>
      </c>
      <c r="D67">
        <v>58293</v>
      </c>
      <c r="E67">
        <v>0.15429999999999999</v>
      </c>
      <c r="F67">
        <v>0.43559999999999999</v>
      </c>
      <c r="G67">
        <v>8.1390000000000004E-2</v>
      </c>
    </row>
    <row r="68" spans="1:7" x14ac:dyDescent="0.25">
      <c r="A68">
        <v>2018</v>
      </c>
      <c r="B68">
        <v>6</v>
      </c>
      <c r="C68">
        <v>25</v>
      </c>
      <c r="D68">
        <v>58294</v>
      </c>
      <c r="E68">
        <v>0.15579999999999999</v>
      </c>
      <c r="F68">
        <v>0.43490000000000001</v>
      </c>
      <c r="G68">
        <v>8.1479999999999997E-2</v>
      </c>
    </row>
    <row r="69" spans="1:7" x14ac:dyDescent="0.25">
      <c r="A69">
        <v>2018</v>
      </c>
      <c r="B69">
        <v>6</v>
      </c>
      <c r="C69">
        <v>26</v>
      </c>
      <c r="D69">
        <v>58295</v>
      </c>
      <c r="E69">
        <v>0.1573</v>
      </c>
      <c r="F69">
        <v>0.43419999999999997</v>
      </c>
      <c r="G69">
        <v>8.1720000000000001E-2</v>
      </c>
    </row>
    <row r="70" spans="1:7" x14ac:dyDescent="0.25">
      <c r="A70">
        <v>2018</v>
      </c>
      <c r="B70">
        <v>6</v>
      </c>
      <c r="C70">
        <v>27</v>
      </c>
      <c r="D70">
        <v>58296</v>
      </c>
      <c r="E70">
        <v>0.1588</v>
      </c>
      <c r="F70">
        <v>0.43340000000000001</v>
      </c>
      <c r="G70">
        <v>8.2089999999999996E-2</v>
      </c>
    </row>
    <row r="71" spans="1:7" x14ac:dyDescent="0.25">
      <c r="A71">
        <v>2018</v>
      </c>
      <c r="B71">
        <v>6</v>
      </c>
      <c r="C71">
        <v>28</v>
      </c>
      <c r="D71">
        <v>58297</v>
      </c>
      <c r="E71">
        <v>0.16020000000000001</v>
      </c>
      <c r="F71">
        <v>0.43269999999999997</v>
      </c>
      <c r="G71">
        <v>8.2549999999999998E-2</v>
      </c>
    </row>
    <row r="72" spans="1:7" x14ac:dyDescent="0.25">
      <c r="A72">
        <v>2018</v>
      </c>
      <c r="B72">
        <v>6</v>
      </c>
      <c r="C72">
        <v>29</v>
      </c>
      <c r="D72">
        <v>58298</v>
      </c>
      <c r="E72">
        <v>0.16170000000000001</v>
      </c>
      <c r="F72">
        <v>0.43190000000000001</v>
      </c>
      <c r="G72">
        <v>8.3070000000000005E-2</v>
      </c>
    </row>
    <row r="73" spans="1:7" x14ac:dyDescent="0.25">
      <c r="A73">
        <v>2018</v>
      </c>
      <c r="B73">
        <v>6</v>
      </c>
      <c r="C73">
        <v>30</v>
      </c>
      <c r="D73">
        <v>58299</v>
      </c>
      <c r="E73">
        <v>0.16309999999999999</v>
      </c>
      <c r="F73">
        <v>0.43099999999999999</v>
      </c>
      <c r="G73">
        <v>8.3589999999999998E-2</v>
      </c>
    </row>
    <row r="74" spans="1:7" x14ac:dyDescent="0.25">
      <c r="A74">
        <v>2018</v>
      </c>
      <c r="B74">
        <v>7</v>
      </c>
      <c r="C74">
        <v>1</v>
      </c>
      <c r="D74">
        <v>58300</v>
      </c>
      <c r="E74">
        <v>0.16450000000000001</v>
      </c>
      <c r="F74">
        <v>0.43020000000000003</v>
      </c>
      <c r="G74">
        <v>8.4070000000000006E-2</v>
      </c>
    </row>
    <row r="75" spans="1:7" x14ac:dyDescent="0.25">
      <c r="A75">
        <v>2018</v>
      </c>
      <c r="B75">
        <v>7</v>
      </c>
      <c r="C75">
        <v>2</v>
      </c>
      <c r="D75">
        <v>58301</v>
      </c>
      <c r="E75">
        <v>0.16589999999999999</v>
      </c>
      <c r="F75">
        <v>0.4294</v>
      </c>
      <c r="G75">
        <v>8.4470000000000003E-2</v>
      </c>
    </row>
    <row r="76" spans="1:7" x14ac:dyDescent="0.25">
      <c r="A76">
        <v>2018</v>
      </c>
      <c r="B76">
        <v>7</v>
      </c>
      <c r="C76">
        <v>3</v>
      </c>
      <c r="D76">
        <v>58302</v>
      </c>
      <c r="E76">
        <v>0.16719999999999999</v>
      </c>
      <c r="F76">
        <v>0.42849999999999999</v>
      </c>
      <c r="G76">
        <v>8.4760000000000002E-2</v>
      </c>
    </row>
    <row r="77" spans="1:7" x14ac:dyDescent="0.25">
      <c r="A77">
        <v>2018</v>
      </c>
      <c r="B77">
        <v>7</v>
      </c>
      <c r="C77">
        <v>4</v>
      </c>
      <c r="D77">
        <v>58303</v>
      </c>
      <c r="E77">
        <v>0.1686</v>
      </c>
      <c r="F77">
        <v>0.42759999999999998</v>
      </c>
      <c r="G77">
        <v>8.4930000000000005E-2</v>
      </c>
    </row>
    <row r="78" spans="1:7" x14ac:dyDescent="0.25">
      <c r="A78">
        <v>2018</v>
      </c>
      <c r="B78">
        <v>7</v>
      </c>
      <c r="C78">
        <v>5</v>
      </c>
      <c r="D78">
        <v>58304</v>
      </c>
      <c r="E78">
        <v>0.1699</v>
      </c>
      <c r="F78">
        <v>0.42659999999999998</v>
      </c>
      <c r="G78">
        <v>8.4959999999999994E-2</v>
      </c>
    </row>
    <row r="79" spans="1:7" x14ac:dyDescent="0.25">
      <c r="A79">
        <v>2018</v>
      </c>
      <c r="B79">
        <v>7</v>
      </c>
      <c r="C79">
        <v>6</v>
      </c>
      <c r="D79">
        <v>58305</v>
      </c>
      <c r="E79">
        <v>0.17130000000000001</v>
      </c>
      <c r="F79">
        <v>0.42570000000000002</v>
      </c>
      <c r="G79">
        <v>8.4900000000000003E-2</v>
      </c>
    </row>
    <row r="80" spans="1:7" x14ac:dyDescent="0.25">
      <c r="A80">
        <v>2018</v>
      </c>
      <c r="B80">
        <v>7</v>
      </c>
      <c r="C80">
        <v>7</v>
      </c>
      <c r="D80">
        <v>58306</v>
      </c>
      <c r="E80">
        <v>0.1726</v>
      </c>
      <c r="F80">
        <v>0.42470000000000002</v>
      </c>
      <c r="G80">
        <v>8.4760000000000002E-2</v>
      </c>
    </row>
    <row r="81" spans="1:7" x14ac:dyDescent="0.25">
      <c r="A81">
        <v>2018</v>
      </c>
      <c r="B81">
        <v>7</v>
      </c>
      <c r="C81">
        <v>8</v>
      </c>
      <c r="D81">
        <v>58307</v>
      </c>
      <c r="E81">
        <v>0.1739</v>
      </c>
      <c r="F81">
        <v>0.42370000000000002</v>
      </c>
      <c r="G81">
        <v>8.4589999999999999E-2</v>
      </c>
    </row>
    <row r="82" spans="1:7" x14ac:dyDescent="0.25">
      <c r="A82">
        <v>2018</v>
      </c>
      <c r="B82">
        <v>7</v>
      </c>
      <c r="C82">
        <v>9</v>
      </c>
      <c r="D82">
        <v>58308</v>
      </c>
      <c r="E82">
        <v>0.17510000000000001</v>
      </c>
      <c r="F82">
        <v>0.42270000000000002</v>
      </c>
      <c r="G82">
        <v>8.4449999999999997E-2</v>
      </c>
    </row>
    <row r="83" spans="1:7" x14ac:dyDescent="0.25">
      <c r="A83">
        <v>2018</v>
      </c>
      <c r="B83">
        <v>7</v>
      </c>
      <c r="C83">
        <v>10</v>
      </c>
      <c r="D83">
        <v>58309</v>
      </c>
      <c r="E83">
        <v>0.1764</v>
      </c>
      <c r="F83">
        <v>0.42170000000000002</v>
      </c>
      <c r="G83">
        <v>8.4400000000000003E-2</v>
      </c>
    </row>
    <row r="84" spans="1:7" x14ac:dyDescent="0.25">
      <c r="A84">
        <v>2018</v>
      </c>
      <c r="B84">
        <v>7</v>
      </c>
      <c r="C84">
        <v>11</v>
      </c>
      <c r="D84">
        <v>58310</v>
      </c>
      <c r="E84">
        <v>0.17760000000000001</v>
      </c>
      <c r="F84">
        <v>0.42070000000000002</v>
      </c>
      <c r="G84">
        <v>8.4459999999999993E-2</v>
      </c>
    </row>
    <row r="85" spans="1:7" x14ac:dyDescent="0.25">
      <c r="A85">
        <v>2018</v>
      </c>
      <c r="B85">
        <v>7</v>
      </c>
      <c r="C85">
        <v>12</v>
      </c>
      <c r="D85">
        <v>58311</v>
      </c>
      <c r="E85">
        <v>0.17879999999999999</v>
      </c>
      <c r="F85">
        <v>0.41959999999999997</v>
      </c>
      <c r="G85">
        <v>8.4599999999999995E-2</v>
      </c>
    </row>
    <row r="86" spans="1:7" x14ac:dyDescent="0.25">
      <c r="A86">
        <v>2018</v>
      </c>
      <c r="B86">
        <v>7</v>
      </c>
      <c r="C86">
        <v>13</v>
      </c>
      <c r="D86">
        <v>58312</v>
      </c>
      <c r="E86">
        <v>0.18</v>
      </c>
      <c r="F86">
        <v>0.41849999999999998</v>
      </c>
      <c r="G86">
        <v>8.4779999999999994E-2</v>
      </c>
    </row>
    <row r="87" spans="1:7" x14ac:dyDescent="0.25">
      <c r="A87">
        <v>2018</v>
      </c>
      <c r="B87">
        <v>7</v>
      </c>
      <c r="C87">
        <v>14</v>
      </c>
      <c r="D87">
        <v>58313</v>
      </c>
      <c r="E87">
        <v>0.1812</v>
      </c>
      <c r="F87">
        <v>0.41739999999999999</v>
      </c>
      <c r="G87">
        <v>8.4919999999999995E-2</v>
      </c>
    </row>
    <row r="88" spans="1:7" x14ac:dyDescent="0.25">
      <c r="A88">
        <v>2018</v>
      </c>
      <c r="B88">
        <v>7</v>
      </c>
      <c r="C88">
        <v>15</v>
      </c>
      <c r="D88">
        <v>58314</v>
      </c>
      <c r="E88">
        <v>0.18229999999999999</v>
      </c>
      <c r="F88">
        <v>0.4163</v>
      </c>
      <c r="G88">
        <v>8.4940000000000002E-2</v>
      </c>
    </row>
    <row r="89" spans="1:7" x14ac:dyDescent="0.25">
      <c r="A89">
        <v>2018</v>
      </c>
      <c r="B89">
        <v>7</v>
      </c>
      <c r="C89">
        <v>16</v>
      </c>
      <c r="D89">
        <v>58315</v>
      </c>
      <c r="E89">
        <v>0.1835</v>
      </c>
      <c r="F89">
        <v>0.41520000000000001</v>
      </c>
      <c r="G89">
        <v>8.4820000000000007E-2</v>
      </c>
    </row>
    <row r="90" spans="1:7" x14ac:dyDescent="0.25">
      <c r="A90">
        <v>2018</v>
      </c>
      <c r="B90">
        <v>7</v>
      </c>
      <c r="C90">
        <v>17</v>
      </c>
      <c r="D90">
        <v>58316</v>
      </c>
      <c r="E90">
        <v>0.18459999999999999</v>
      </c>
      <c r="F90">
        <v>0.41399999999999998</v>
      </c>
      <c r="G90">
        <v>8.4589999999999999E-2</v>
      </c>
    </row>
    <row r="91" spans="1:7" x14ac:dyDescent="0.25">
      <c r="A91">
        <v>2018</v>
      </c>
      <c r="B91">
        <v>7</v>
      </c>
      <c r="C91">
        <v>18</v>
      </c>
      <c r="D91">
        <v>58317</v>
      </c>
      <c r="E91">
        <v>0.1857</v>
      </c>
      <c r="F91">
        <v>0.4128</v>
      </c>
      <c r="G91">
        <v>8.43E-2</v>
      </c>
    </row>
    <row r="92" spans="1:7" x14ac:dyDescent="0.25">
      <c r="A92">
        <v>2018</v>
      </c>
      <c r="B92">
        <v>7</v>
      </c>
      <c r="C92">
        <v>19</v>
      </c>
      <c r="D92">
        <v>58318</v>
      </c>
      <c r="E92">
        <v>0.1867</v>
      </c>
      <c r="F92">
        <v>0.41160000000000002</v>
      </c>
      <c r="G92">
        <v>8.4029999999999994E-2</v>
      </c>
    </row>
    <row r="93" spans="1:7" x14ac:dyDescent="0.25">
      <c r="A93">
        <v>2018</v>
      </c>
      <c r="B93">
        <v>7</v>
      </c>
      <c r="C93">
        <v>20</v>
      </c>
      <c r="D93">
        <v>58319</v>
      </c>
      <c r="E93">
        <v>0.18779999999999999</v>
      </c>
      <c r="F93">
        <v>0.41039999999999999</v>
      </c>
      <c r="G93">
        <v>8.3849999999999994E-2</v>
      </c>
    </row>
    <row r="94" spans="1:7" x14ac:dyDescent="0.25">
      <c r="A94">
        <v>2018</v>
      </c>
      <c r="B94">
        <v>7</v>
      </c>
      <c r="C94">
        <v>21</v>
      </c>
      <c r="D94">
        <v>58320</v>
      </c>
      <c r="E94">
        <v>0.1888</v>
      </c>
      <c r="F94">
        <v>0.40920000000000001</v>
      </c>
      <c r="G94">
        <v>8.3809999999999996E-2</v>
      </c>
    </row>
    <row r="95" spans="1:7" x14ac:dyDescent="0.25">
      <c r="A95">
        <v>2018</v>
      </c>
      <c r="B95">
        <v>7</v>
      </c>
      <c r="C95">
        <v>22</v>
      </c>
      <c r="D95">
        <v>58321</v>
      </c>
      <c r="E95">
        <v>0.1898</v>
      </c>
      <c r="F95">
        <v>0.40799999999999997</v>
      </c>
      <c r="G95">
        <v>8.3909999999999998E-2</v>
      </c>
    </row>
    <row r="96" spans="1:7" x14ac:dyDescent="0.25">
      <c r="A96">
        <v>2018</v>
      </c>
      <c r="B96">
        <v>7</v>
      </c>
      <c r="C96">
        <v>23</v>
      </c>
      <c r="D96">
        <v>58322</v>
      </c>
      <c r="E96">
        <v>0.1908</v>
      </c>
      <c r="F96">
        <v>0.40670000000000001</v>
      </c>
      <c r="G96">
        <v>8.4150000000000003E-2</v>
      </c>
    </row>
    <row r="97" spans="1:7" x14ac:dyDescent="0.25">
      <c r="A97">
        <v>2018</v>
      </c>
      <c r="B97">
        <v>7</v>
      </c>
      <c r="C97">
        <v>24</v>
      </c>
      <c r="D97">
        <v>58323</v>
      </c>
      <c r="E97">
        <v>0.19170000000000001</v>
      </c>
      <c r="F97">
        <v>0.40539999999999998</v>
      </c>
      <c r="G97">
        <v>8.4529999999999994E-2</v>
      </c>
    </row>
    <row r="98" spans="1:7" x14ac:dyDescent="0.25">
      <c r="A98">
        <v>2018</v>
      </c>
      <c r="B98">
        <v>7</v>
      </c>
      <c r="C98">
        <v>25</v>
      </c>
      <c r="D98">
        <v>58324</v>
      </c>
      <c r="E98">
        <v>0.19259999999999999</v>
      </c>
      <c r="F98">
        <v>0.40410000000000001</v>
      </c>
      <c r="G98">
        <v>8.4989999999999996E-2</v>
      </c>
    </row>
    <row r="99" spans="1:7" x14ac:dyDescent="0.25">
      <c r="A99">
        <v>2018</v>
      </c>
      <c r="B99">
        <v>7</v>
      </c>
      <c r="C99">
        <v>26</v>
      </c>
      <c r="D99">
        <v>58325</v>
      </c>
      <c r="E99">
        <v>0.19359999999999999</v>
      </c>
      <c r="F99">
        <v>0.40279999999999999</v>
      </c>
      <c r="G99">
        <v>8.5510000000000003E-2</v>
      </c>
    </row>
    <row r="100" spans="1:7" x14ac:dyDescent="0.25">
      <c r="A100">
        <v>2018</v>
      </c>
      <c r="B100">
        <v>7</v>
      </c>
      <c r="C100">
        <v>27</v>
      </c>
      <c r="D100">
        <v>58326</v>
      </c>
      <c r="E100">
        <v>0.19439999999999999</v>
      </c>
      <c r="F100">
        <v>0.40150000000000002</v>
      </c>
      <c r="G100">
        <v>8.6040000000000005E-2</v>
      </c>
    </row>
    <row r="101" spans="1:7" x14ac:dyDescent="0.25">
      <c r="A101">
        <v>2018</v>
      </c>
      <c r="B101">
        <v>7</v>
      </c>
      <c r="C101">
        <v>28</v>
      </c>
      <c r="D101">
        <v>58327</v>
      </c>
      <c r="E101">
        <v>0.1953</v>
      </c>
      <c r="F101">
        <v>0.4002</v>
      </c>
      <c r="G101">
        <v>8.652E-2</v>
      </c>
    </row>
    <row r="102" spans="1:7" x14ac:dyDescent="0.25">
      <c r="A102">
        <v>2018</v>
      </c>
      <c r="B102">
        <v>7</v>
      </c>
      <c r="C102">
        <v>29</v>
      </c>
      <c r="D102">
        <v>58328</v>
      </c>
      <c r="E102">
        <v>0.1961</v>
      </c>
      <c r="F102">
        <v>0.39879999999999999</v>
      </c>
      <c r="G102">
        <v>8.6929999999999993E-2</v>
      </c>
    </row>
    <row r="103" spans="1:7" x14ac:dyDescent="0.25">
      <c r="A103">
        <v>2018</v>
      </c>
      <c r="B103">
        <v>7</v>
      </c>
      <c r="C103">
        <v>30</v>
      </c>
      <c r="D103">
        <v>58329</v>
      </c>
      <c r="E103">
        <v>0.19689999999999999</v>
      </c>
      <c r="F103">
        <v>0.39750000000000002</v>
      </c>
      <c r="G103">
        <v>8.7209999999999996E-2</v>
      </c>
    </row>
    <row r="104" spans="1:7" x14ac:dyDescent="0.25">
      <c r="A104">
        <v>2018</v>
      </c>
      <c r="B104">
        <v>7</v>
      </c>
      <c r="C104">
        <v>31</v>
      </c>
      <c r="D104">
        <v>58330</v>
      </c>
      <c r="E104">
        <v>0.19769999999999999</v>
      </c>
      <c r="F104">
        <v>0.39610000000000001</v>
      </c>
      <c r="G104">
        <v>8.7370000000000003E-2</v>
      </c>
    </row>
    <row r="105" spans="1:7" x14ac:dyDescent="0.25">
      <c r="A105">
        <v>2018</v>
      </c>
      <c r="B105">
        <v>8</v>
      </c>
      <c r="C105">
        <v>1</v>
      </c>
      <c r="D105">
        <v>58331</v>
      </c>
      <c r="E105">
        <v>0.19839999999999999</v>
      </c>
      <c r="F105">
        <v>0.3947</v>
      </c>
      <c r="G105">
        <v>8.7400000000000005E-2</v>
      </c>
    </row>
    <row r="106" spans="1:7" x14ac:dyDescent="0.25">
      <c r="A106">
        <v>2018</v>
      </c>
      <c r="B106">
        <v>8</v>
      </c>
      <c r="C106">
        <v>2</v>
      </c>
      <c r="D106">
        <v>58332</v>
      </c>
      <c r="E106">
        <v>0.19919999999999999</v>
      </c>
      <c r="F106">
        <v>0.39329999999999998</v>
      </c>
      <c r="G106">
        <v>8.7330000000000005E-2</v>
      </c>
    </row>
    <row r="107" spans="1:7" x14ac:dyDescent="0.25">
      <c r="A107">
        <v>2018</v>
      </c>
      <c r="B107">
        <v>8</v>
      </c>
      <c r="C107">
        <v>3</v>
      </c>
      <c r="D107">
        <v>58333</v>
      </c>
      <c r="E107">
        <v>0.19989999999999999</v>
      </c>
      <c r="F107">
        <v>0.39190000000000003</v>
      </c>
      <c r="G107">
        <v>8.7179999999999994E-2</v>
      </c>
    </row>
    <row r="108" spans="1:7" x14ac:dyDescent="0.25">
      <c r="A108">
        <v>2018</v>
      </c>
      <c r="B108">
        <v>8</v>
      </c>
      <c r="C108">
        <v>4</v>
      </c>
      <c r="D108">
        <v>58334</v>
      </c>
      <c r="E108">
        <v>0.20050000000000001</v>
      </c>
      <c r="F108">
        <v>0.39050000000000001</v>
      </c>
      <c r="G108">
        <v>8.7010000000000004E-2</v>
      </c>
    </row>
    <row r="109" spans="1:7" x14ac:dyDescent="0.25">
      <c r="A109">
        <v>2018</v>
      </c>
      <c r="B109">
        <v>8</v>
      </c>
      <c r="C109">
        <v>5</v>
      </c>
      <c r="D109">
        <v>58335</v>
      </c>
      <c r="E109">
        <v>0.20119999999999999</v>
      </c>
      <c r="F109">
        <v>0.3891</v>
      </c>
      <c r="G109">
        <v>8.6849999999999997E-2</v>
      </c>
    </row>
    <row r="110" spans="1:7" x14ac:dyDescent="0.25">
      <c r="A110">
        <v>2018</v>
      </c>
      <c r="B110">
        <v>8</v>
      </c>
      <c r="C110">
        <v>6</v>
      </c>
      <c r="D110">
        <v>58336</v>
      </c>
      <c r="E110">
        <v>0.20180000000000001</v>
      </c>
      <c r="F110">
        <v>0.38769999999999999</v>
      </c>
      <c r="G110">
        <v>8.6809999999999998E-2</v>
      </c>
    </row>
    <row r="111" spans="1:7" x14ac:dyDescent="0.25">
      <c r="A111">
        <v>2018</v>
      </c>
      <c r="B111">
        <v>8</v>
      </c>
      <c r="C111">
        <v>7</v>
      </c>
      <c r="D111">
        <v>58337</v>
      </c>
      <c r="E111">
        <v>0.2024</v>
      </c>
      <c r="F111">
        <v>0.38619999999999999</v>
      </c>
      <c r="G111">
        <v>8.6840000000000001E-2</v>
      </c>
    </row>
    <row r="112" spans="1:7" x14ac:dyDescent="0.25">
      <c r="A112">
        <v>2018</v>
      </c>
      <c r="B112">
        <v>8</v>
      </c>
      <c r="C112">
        <v>8</v>
      </c>
      <c r="D112">
        <v>58338</v>
      </c>
      <c r="E112">
        <v>0.20300000000000001</v>
      </c>
      <c r="F112">
        <v>0.38479999999999998</v>
      </c>
      <c r="G112">
        <v>8.6959999999999996E-2</v>
      </c>
    </row>
    <row r="113" spans="1:7" x14ac:dyDescent="0.25">
      <c r="A113">
        <v>2018</v>
      </c>
      <c r="B113">
        <v>8</v>
      </c>
      <c r="C113">
        <v>9</v>
      </c>
      <c r="D113">
        <v>58339</v>
      </c>
      <c r="E113">
        <v>0.20349999999999999</v>
      </c>
      <c r="F113">
        <v>0.38329999999999997</v>
      </c>
      <c r="G113">
        <v>8.7110000000000007E-2</v>
      </c>
    </row>
    <row r="114" spans="1:7" x14ac:dyDescent="0.25">
      <c r="A114">
        <v>2018</v>
      </c>
      <c r="B114">
        <v>8</v>
      </c>
      <c r="C114">
        <v>10</v>
      </c>
      <c r="D114">
        <v>58340</v>
      </c>
      <c r="E114">
        <v>0.20399999999999999</v>
      </c>
      <c r="F114">
        <v>0.38179999999999997</v>
      </c>
      <c r="G114">
        <v>8.7230000000000002E-2</v>
      </c>
    </row>
    <row r="115" spans="1:7" x14ac:dyDescent="0.25">
      <c r="A115">
        <v>2018</v>
      </c>
      <c r="B115">
        <v>8</v>
      </c>
      <c r="C115">
        <v>11</v>
      </c>
      <c r="D115">
        <v>58341</v>
      </c>
      <c r="E115">
        <v>0.20449999999999999</v>
      </c>
      <c r="F115">
        <v>0.38030000000000003</v>
      </c>
      <c r="G115">
        <v>8.7220000000000006E-2</v>
      </c>
    </row>
    <row r="116" spans="1:7" x14ac:dyDescent="0.25">
      <c r="A116">
        <v>2018</v>
      </c>
      <c r="B116">
        <v>8</v>
      </c>
      <c r="C116">
        <v>12</v>
      </c>
      <c r="D116">
        <v>58342</v>
      </c>
      <c r="E116">
        <v>0.2049</v>
      </c>
      <c r="F116">
        <v>0.37890000000000001</v>
      </c>
      <c r="G116">
        <v>8.7050000000000002E-2</v>
      </c>
    </row>
    <row r="117" spans="1:7" x14ac:dyDescent="0.25">
      <c r="A117">
        <v>2018</v>
      </c>
      <c r="B117">
        <v>8</v>
      </c>
      <c r="C117">
        <v>13</v>
      </c>
      <c r="D117">
        <v>58343</v>
      </c>
      <c r="E117">
        <v>0.2054</v>
      </c>
      <c r="F117">
        <v>0.37740000000000001</v>
      </c>
      <c r="G117">
        <v>8.6720000000000005E-2</v>
      </c>
    </row>
    <row r="118" spans="1:7" x14ac:dyDescent="0.25">
      <c r="A118">
        <v>2018</v>
      </c>
      <c r="B118">
        <v>8</v>
      </c>
      <c r="C118">
        <v>14</v>
      </c>
      <c r="D118">
        <v>58344</v>
      </c>
      <c r="E118">
        <v>0.20580000000000001</v>
      </c>
      <c r="F118">
        <v>0.37590000000000001</v>
      </c>
      <c r="G118">
        <v>8.6260000000000003E-2</v>
      </c>
    </row>
    <row r="119" spans="1:7" x14ac:dyDescent="0.25">
      <c r="A119">
        <v>2018</v>
      </c>
      <c r="B119">
        <v>8</v>
      </c>
      <c r="C119">
        <v>15</v>
      </c>
      <c r="D119">
        <v>58345</v>
      </c>
      <c r="E119">
        <v>0.20610000000000001</v>
      </c>
      <c r="F119">
        <v>0.37440000000000001</v>
      </c>
      <c r="G119">
        <v>8.5779999999999995E-2</v>
      </c>
    </row>
    <row r="120" spans="1:7" x14ac:dyDescent="0.25">
      <c r="A120">
        <v>2018</v>
      </c>
      <c r="B120">
        <v>8</v>
      </c>
      <c r="C120">
        <v>16</v>
      </c>
      <c r="D120">
        <v>58346</v>
      </c>
      <c r="E120">
        <v>0.20649999999999999</v>
      </c>
      <c r="F120">
        <v>0.37280000000000002</v>
      </c>
      <c r="G120">
        <v>8.5349999999999995E-2</v>
      </c>
    </row>
    <row r="121" spans="1:7" x14ac:dyDescent="0.25">
      <c r="A121">
        <v>2018</v>
      </c>
      <c r="B121">
        <v>8</v>
      </c>
      <c r="C121">
        <v>17</v>
      </c>
      <c r="D121">
        <v>58347</v>
      </c>
      <c r="E121">
        <v>0.20680000000000001</v>
      </c>
      <c r="F121">
        <v>0.37130000000000002</v>
      </c>
      <c r="G121">
        <v>8.5040000000000004E-2</v>
      </c>
    </row>
    <row r="122" spans="1:7" x14ac:dyDescent="0.25">
      <c r="A122">
        <v>2018</v>
      </c>
      <c r="B122">
        <v>8</v>
      </c>
      <c r="C122">
        <v>18</v>
      </c>
      <c r="D122">
        <v>58348</v>
      </c>
      <c r="E122">
        <v>0.20710000000000001</v>
      </c>
      <c r="F122">
        <v>0.36980000000000002</v>
      </c>
      <c r="G122">
        <v>8.4879999999999997E-2</v>
      </c>
    </row>
    <row r="123" spans="1:7" x14ac:dyDescent="0.25">
      <c r="A123">
        <v>2018</v>
      </c>
      <c r="B123">
        <v>8</v>
      </c>
      <c r="C123">
        <v>19</v>
      </c>
      <c r="D123">
        <v>58349</v>
      </c>
      <c r="E123">
        <v>0.20730000000000001</v>
      </c>
      <c r="F123">
        <v>0.36830000000000002</v>
      </c>
      <c r="G123">
        <v>8.4870000000000001E-2</v>
      </c>
    </row>
    <row r="124" spans="1:7" x14ac:dyDescent="0.25">
      <c r="A124">
        <v>2018</v>
      </c>
      <c r="B124">
        <v>8</v>
      </c>
      <c r="C124">
        <v>20</v>
      </c>
      <c r="D124">
        <v>58350</v>
      </c>
      <c r="E124">
        <v>0.20749999999999999</v>
      </c>
      <c r="F124">
        <v>0.36670000000000003</v>
      </c>
      <c r="G124">
        <v>8.4989999999999996E-2</v>
      </c>
    </row>
    <row r="125" spans="1:7" x14ac:dyDescent="0.25">
      <c r="A125">
        <v>2018</v>
      </c>
      <c r="B125">
        <v>8</v>
      </c>
      <c r="C125">
        <v>21</v>
      </c>
      <c r="D125">
        <v>58351</v>
      </c>
      <c r="E125">
        <v>0.2077</v>
      </c>
      <c r="F125">
        <v>0.36520000000000002</v>
      </c>
      <c r="G125">
        <v>8.5199999999999998E-2</v>
      </c>
    </row>
    <row r="126" spans="1:7" x14ac:dyDescent="0.25">
      <c r="A126">
        <v>2018</v>
      </c>
      <c r="B126">
        <v>8</v>
      </c>
      <c r="C126">
        <v>22</v>
      </c>
      <c r="D126">
        <v>58352</v>
      </c>
      <c r="E126">
        <v>0.2079</v>
      </c>
      <c r="F126">
        <v>0.36370000000000002</v>
      </c>
      <c r="G126">
        <v>8.5470000000000004E-2</v>
      </c>
    </row>
    <row r="127" spans="1:7" x14ac:dyDescent="0.25">
      <c r="A127">
        <v>2018</v>
      </c>
      <c r="B127">
        <v>8</v>
      </c>
      <c r="C127">
        <v>23</v>
      </c>
      <c r="D127">
        <v>58353</v>
      </c>
      <c r="E127">
        <v>0.20799999999999999</v>
      </c>
      <c r="F127">
        <v>0.36209999999999998</v>
      </c>
      <c r="G127">
        <v>8.5739999999999997E-2</v>
      </c>
    </row>
    <row r="128" spans="1:7" x14ac:dyDescent="0.25">
      <c r="A128">
        <v>2018</v>
      </c>
      <c r="B128">
        <v>8</v>
      </c>
      <c r="C128">
        <v>24</v>
      </c>
      <c r="D128">
        <v>58354</v>
      </c>
      <c r="E128">
        <v>0.20810000000000001</v>
      </c>
      <c r="F128">
        <v>0.36059999999999998</v>
      </c>
      <c r="G128">
        <v>8.5970000000000005E-2</v>
      </c>
    </row>
    <row r="129" spans="1:7" x14ac:dyDescent="0.25">
      <c r="A129">
        <v>2018</v>
      </c>
      <c r="B129">
        <v>8</v>
      </c>
      <c r="C129">
        <v>25</v>
      </c>
      <c r="D129">
        <v>58355</v>
      </c>
      <c r="E129">
        <v>0.2082</v>
      </c>
      <c r="F129">
        <v>0.35899999999999999</v>
      </c>
      <c r="G129">
        <v>8.6120000000000002E-2</v>
      </c>
    </row>
    <row r="130" spans="1:7" x14ac:dyDescent="0.25">
      <c r="A130">
        <v>2018</v>
      </c>
      <c r="B130">
        <v>8</v>
      </c>
      <c r="C130">
        <v>26</v>
      </c>
      <c r="D130">
        <v>58356</v>
      </c>
      <c r="E130">
        <v>0.20830000000000001</v>
      </c>
      <c r="F130">
        <v>0.35749999999999998</v>
      </c>
      <c r="G130">
        <v>8.6139999999999994E-2</v>
      </c>
    </row>
    <row r="131" spans="1:7" x14ac:dyDescent="0.25">
      <c r="A131">
        <v>2018</v>
      </c>
      <c r="B131">
        <v>8</v>
      </c>
      <c r="C131">
        <v>27</v>
      </c>
      <c r="D131">
        <v>58357</v>
      </c>
      <c r="E131">
        <v>0.20830000000000001</v>
      </c>
      <c r="F131">
        <v>0.35599999999999998</v>
      </c>
      <c r="G131">
        <v>8.6029999999999995E-2</v>
      </c>
    </row>
    <row r="132" spans="1:7" x14ac:dyDescent="0.25">
      <c r="A132">
        <v>2018</v>
      </c>
      <c r="B132">
        <v>8</v>
      </c>
      <c r="C132">
        <v>28</v>
      </c>
      <c r="D132">
        <v>58358</v>
      </c>
      <c r="E132">
        <v>0.20830000000000001</v>
      </c>
      <c r="F132">
        <v>0.35439999999999999</v>
      </c>
      <c r="G132">
        <v>8.5769999999999999E-2</v>
      </c>
    </row>
    <row r="133" spans="1:7" x14ac:dyDescent="0.25">
      <c r="A133">
        <v>2018</v>
      </c>
      <c r="B133">
        <v>8</v>
      </c>
      <c r="C133">
        <v>29</v>
      </c>
      <c r="D133">
        <v>58359</v>
      </c>
      <c r="E133">
        <v>0.2082</v>
      </c>
      <c r="F133">
        <v>0.35289999999999999</v>
      </c>
      <c r="G133">
        <v>8.5400000000000004E-2</v>
      </c>
    </row>
    <row r="134" spans="1:7" x14ac:dyDescent="0.25">
      <c r="A134">
        <v>2018</v>
      </c>
      <c r="B134">
        <v>8</v>
      </c>
      <c r="C134">
        <v>30</v>
      </c>
      <c r="D134">
        <v>58360</v>
      </c>
      <c r="E134">
        <v>0.2082</v>
      </c>
      <c r="F134">
        <v>0.3513</v>
      </c>
      <c r="G134">
        <v>8.4930000000000005E-2</v>
      </c>
    </row>
    <row r="135" spans="1:7" x14ac:dyDescent="0.25">
      <c r="A135">
        <v>2018</v>
      </c>
      <c r="B135">
        <v>8</v>
      </c>
      <c r="C135">
        <v>31</v>
      </c>
      <c r="D135">
        <v>58361</v>
      </c>
      <c r="E135">
        <v>0.20810000000000001</v>
      </c>
      <c r="F135">
        <v>0.3498</v>
      </c>
      <c r="G135">
        <v>8.4430000000000005E-2</v>
      </c>
    </row>
    <row r="136" spans="1:7" x14ac:dyDescent="0.25">
      <c r="A136">
        <v>2018</v>
      </c>
      <c r="B136">
        <v>9</v>
      </c>
      <c r="C136">
        <v>1</v>
      </c>
      <c r="D136">
        <v>58362</v>
      </c>
      <c r="E136">
        <v>0.2079</v>
      </c>
      <c r="F136">
        <v>0.34820000000000001</v>
      </c>
      <c r="G136">
        <v>8.3930000000000005E-2</v>
      </c>
    </row>
    <row r="137" spans="1:7" x14ac:dyDescent="0.25">
      <c r="A137">
        <v>2018</v>
      </c>
      <c r="B137">
        <v>9</v>
      </c>
      <c r="C137">
        <v>2</v>
      </c>
      <c r="D137">
        <v>58363</v>
      </c>
      <c r="E137">
        <v>0.20780000000000001</v>
      </c>
      <c r="F137">
        <v>0.34670000000000001</v>
      </c>
      <c r="G137">
        <v>8.3479999999999999E-2</v>
      </c>
    </row>
    <row r="138" spans="1:7" x14ac:dyDescent="0.25">
      <c r="A138">
        <v>2018</v>
      </c>
      <c r="B138">
        <v>9</v>
      </c>
      <c r="C138">
        <v>3</v>
      </c>
      <c r="D138">
        <v>58364</v>
      </c>
      <c r="E138">
        <v>0.20760000000000001</v>
      </c>
      <c r="F138">
        <v>0.34520000000000001</v>
      </c>
      <c r="G138">
        <v>8.3099999999999993E-2</v>
      </c>
    </row>
    <row r="139" spans="1:7" x14ac:dyDescent="0.25">
      <c r="A139">
        <v>2018</v>
      </c>
      <c r="B139">
        <v>9</v>
      </c>
      <c r="C139">
        <v>4</v>
      </c>
      <c r="D139">
        <v>58365</v>
      </c>
      <c r="E139">
        <v>0.2074</v>
      </c>
      <c r="F139">
        <v>0.34360000000000002</v>
      </c>
      <c r="G139">
        <v>8.2790000000000002E-2</v>
      </c>
    </row>
    <row r="140" spans="1:7" x14ac:dyDescent="0.25">
      <c r="A140">
        <v>2018</v>
      </c>
      <c r="B140">
        <v>9</v>
      </c>
      <c r="C140">
        <v>5</v>
      </c>
      <c r="D140">
        <v>58366</v>
      </c>
      <c r="E140">
        <v>0.20710000000000001</v>
      </c>
      <c r="F140">
        <v>0.34210000000000002</v>
      </c>
      <c r="G140">
        <v>8.2519999999999996E-2</v>
      </c>
    </row>
    <row r="141" spans="1:7" x14ac:dyDescent="0.25">
      <c r="A141">
        <v>2018</v>
      </c>
      <c r="B141">
        <v>9</v>
      </c>
      <c r="C141">
        <v>6</v>
      </c>
      <c r="D141">
        <v>58367</v>
      </c>
      <c r="E141">
        <v>0.2069</v>
      </c>
      <c r="F141">
        <v>0.34060000000000001</v>
      </c>
      <c r="G141">
        <v>8.2229999999999998E-2</v>
      </c>
    </row>
    <row r="142" spans="1:7" x14ac:dyDescent="0.25">
      <c r="A142">
        <v>2018</v>
      </c>
      <c r="B142">
        <v>9</v>
      </c>
      <c r="C142">
        <v>7</v>
      </c>
      <c r="D142">
        <v>58368</v>
      </c>
      <c r="E142">
        <v>0.20660000000000001</v>
      </c>
      <c r="F142">
        <v>0.33910000000000001</v>
      </c>
      <c r="G142">
        <v>8.1839999999999996E-2</v>
      </c>
    </row>
    <row r="143" spans="1:7" x14ac:dyDescent="0.25">
      <c r="A143">
        <v>2018</v>
      </c>
      <c r="B143">
        <v>9</v>
      </c>
      <c r="C143">
        <v>8</v>
      </c>
      <c r="D143">
        <v>58369</v>
      </c>
      <c r="E143">
        <v>0.20619999999999999</v>
      </c>
      <c r="F143">
        <v>0.33750000000000002</v>
      </c>
      <c r="G143">
        <v>8.1280000000000005E-2</v>
      </c>
    </row>
    <row r="144" spans="1:7" x14ac:dyDescent="0.25">
      <c r="A144">
        <v>2018</v>
      </c>
      <c r="B144">
        <v>9</v>
      </c>
      <c r="C144">
        <v>9</v>
      </c>
      <c r="D144">
        <v>58370</v>
      </c>
      <c r="E144">
        <v>0.2059</v>
      </c>
      <c r="F144">
        <v>0.33600000000000002</v>
      </c>
      <c r="G144">
        <v>8.0530000000000004E-2</v>
      </c>
    </row>
    <row r="145" spans="1:7" x14ac:dyDescent="0.25">
      <c r="A145">
        <v>2018</v>
      </c>
      <c r="B145">
        <v>9</v>
      </c>
      <c r="C145">
        <v>10</v>
      </c>
      <c r="D145">
        <v>58371</v>
      </c>
      <c r="E145">
        <v>0.20549999999999999</v>
      </c>
      <c r="F145">
        <v>0.33450000000000002</v>
      </c>
      <c r="G145">
        <v>7.9600000000000004E-2</v>
      </c>
    </row>
    <row r="146" spans="1:7" x14ac:dyDescent="0.25">
      <c r="A146">
        <v>2018</v>
      </c>
      <c r="B146">
        <v>9</v>
      </c>
      <c r="C146">
        <v>11</v>
      </c>
      <c r="D146">
        <v>58372</v>
      </c>
      <c r="E146">
        <v>0.2051</v>
      </c>
      <c r="F146">
        <v>0.33300000000000002</v>
      </c>
      <c r="G146">
        <v>7.8579999999999997E-2</v>
      </c>
    </row>
    <row r="147" spans="1:7" x14ac:dyDescent="0.25">
      <c r="A147">
        <v>2018</v>
      </c>
      <c r="B147">
        <v>9</v>
      </c>
      <c r="C147">
        <v>12</v>
      </c>
      <c r="D147">
        <v>58373</v>
      </c>
      <c r="E147">
        <v>0.2046</v>
      </c>
      <c r="F147">
        <v>0.33150000000000002</v>
      </c>
      <c r="G147">
        <v>7.7549999999999994E-2</v>
      </c>
    </row>
    <row r="148" spans="1:7" x14ac:dyDescent="0.25">
      <c r="A148">
        <v>2018</v>
      </c>
      <c r="B148">
        <v>9</v>
      </c>
      <c r="C148">
        <v>13</v>
      </c>
      <c r="D148">
        <v>58374</v>
      </c>
      <c r="E148">
        <v>0.2041</v>
      </c>
      <c r="F148">
        <v>0.33</v>
      </c>
      <c r="G148">
        <v>7.6609999999999998E-2</v>
      </c>
    </row>
    <row r="149" spans="1:7" x14ac:dyDescent="0.25">
      <c r="A149">
        <v>2018</v>
      </c>
      <c r="B149">
        <v>9</v>
      </c>
      <c r="C149">
        <v>14</v>
      </c>
      <c r="D149">
        <v>58375</v>
      </c>
      <c r="E149">
        <v>0.2036</v>
      </c>
      <c r="F149">
        <v>0.3286</v>
      </c>
      <c r="G149">
        <v>7.5810000000000002E-2</v>
      </c>
    </row>
    <row r="150" spans="1:7" x14ac:dyDescent="0.25">
      <c r="A150">
        <v>2018</v>
      </c>
      <c r="B150">
        <v>9</v>
      </c>
      <c r="C150">
        <v>15</v>
      </c>
      <c r="D150">
        <v>58376</v>
      </c>
      <c r="E150">
        <v>0.2031</v>
      </c>
      <c r="F150">
        <v>0.3271</v>
      </c>
      <c r="G150">
        <v>7.5179999999999997E-2</v>
      </c>
    </row>
    <row r="151" spans="1:7" x14ac:dyDescent="0.25">
      <c r="A151">
        <v>2018</v>
      </c>
      <c r="B151">
        <v>9</v>
      </c>
      <c r="C151">
        <v>16</v>
      </c>
      <c r="D151">
        <v>58377</v>
      </c>
      <c r="E151">
        <v>0.20250000000000001</v>
      </c>
      <c r="F151">
        <v>0.3256</v>
      </c>
      <c r="G151">
        <v>7.4690000000000006E-2</v>
      </c>
    </row>
    <row r="152" spans="1:7" x14ac:dyDescent="0.25">
      <c r="A152">
        <v>2018</v>
      </c>
      <c r="B152">
        <v>9</v>
      </c>
      <c r="C152">
        <v>17</v>
      </c>
      <c r="D152">
        <v>58378</v>
      </c>
      <c r="E152">
        <v>0.2019</v>
      </c>
      <c r="F152">
        <v>0.32419999999999999</v>
      </c>
      <c r="G152">
        <v>7.4329999999999993E-2</v>
      </c>
    </row>
    <row r="153" spans="1:7" x14ac:dyDescent="0.25">
      <c r="A153">
        <v>2018</v>
      </c>
      <c r="B153">
        <v>9</v>
      </c>
      <c r="C153">
        <v>18</v>
      </c>
      <c r="D153">
        <v>58379</v>
      </c>
      <c r="E153">
        <v>0.20130000000000001</v>
      </c>
      <c r="F153">
        <v>0.32269999999999999</v>
      </c>
      <c r="G153">
        <v>7.4029999999999999E-2</v>
      </c>
    </row>
    <row r="154" spans="1:7" x14ac:dyDescent="0.25">
      <c r="A154">
        <v>2018</v>
      </c>
      <c r="B154">
        <v>9</v>
      </c>
      <c r="C154">
        <v>19</v>
      </c>
      <c r="D154">
        <v>58380</v>
      </c>
      <c r="E154">
        <v>0.20069999999999999</v>
      </c>
      <c r="F154">
        <v>0.32129999999999997</v>
      </c>
      <c r="G154">
        <v>7.3770000000000002E-2</v>
      </c>
    </row>
    <row r="155" spans="1:7" x14ac:dyDescent="0.25">
      <c r="A155">
        <v>2018</v>
      </c>
      <c r="B155">
        <v>9</v>
      </c>
      <c r="C155">
        <v>20</v>
      </c>
      <c r="D155">
        <v>58381</v>
      </c>
      <c r="E155">
        <v>0.2</v>
      </c>
      <c r="F155">
        <v>0.31990000000000002</v>
      </c>
      <c r="G155">
        <v>7.3469999999999994E-2</v>
      </c>
    </row>
    <row r="156" spans="1:7" x14ac:dyDescent="0.25">
      <c r="A156">
        <v>2018</v>
      </c>
      <c r="B156">
        <v>9</v>
      </c>
      <c r="C156">
        <v>21</v>
      </c>
      <c r="D156">
        <v>58382</v>
      </c>
      <c r="E156">
        <v>0.1993</v>
      </c>
      <c r="F156">
        <v>0.31850000000000001</v>
      </c>
      <c r="G156">
        <v>7.3099999999999998E-2</v>
      </c>
    </row>
    <row r="157" spans="1:7" x14ac:dyDescent="0.25">
      <c r="A157">
        <v>2018</v>
      </c>
      <c r="B157">
        <v>9</v>
      </c>
      <c r="C157">
        <v>22</v>
      </c>
      <c r="D157">
        <v>58383</v>
      </c>
      <c r="E157">
        <v>0.1986</v>
      </c>
      <c r="F157">
        <v>0.31709999999999999</v>
      </c>
      <c r="G157">
        <v>7.2609999999999994E-2</v>
      </c>
    </row>
    <row r="158" spans="1:7" x14ac:dyDescent="0.25">
      <c r="A158">
        <v>2018</v>
      </c>
      <c r="B158">
        <v>9</v>
      </c>
      <c r="C158">
        <v>23</v>
      </c>
      <c r="D158">
        <v>58384</v>
      </c>
      <c r="E158">
        <v>0.1978</v>
      </c>
      <c r="F158">
        <v>0.31569999999999998</v>
      </c>
      <c r="G158">
        <v>7.1989999999999998E-2</v>
      </c>
    </row>
    <row r="159" spans="1:7" x14ac:dyDescent="0.25">
      <c r="A159">
        <v>2018</v>
      </c>
      <c r="B159">
        <v>9</v>
      </c>
      <c r="C159">
        <v>24</v>
      </c>
      <c r="D159">
        <v>58385</v>
      </c>
      <c r="E159">
        <v>0.1971</v>
      </c>
      <c r="F159">
        <v>0.31430000000000002</v>
      </c>
      <c r="G159">
        <v>7.1230000000000002E-2</v>
      </c>
    </row>
    <row r="160" spans="1:7" x14ac:dyDescent="0.25">
      <c r="A160">
        <v>2018</v>
      </c>
      <c r="B160">
        <v>9</v>
      </c>
      <c r="C160">
        <v>25</v>
      </c>
      <c r="D160">
        <v>58386</v>
      </c>
      <c r="E160">
        <v>0.19620000000000001</v>
      </c>
      <c r="F160">
        <v>0.31290000000000001</v>
      </c>
      <c r="G160">
        <v>7.0330000000000004E-2</v>
      </c>
    </row>
    <row r="161" spans="1:7" x14ac:dyDescent="0.25">
      <c r="A161">
        <v>2018</v>
      </c>
      <c r="B161">
        <v>9</v>
      </c>
      <c r="C161">
        <v>26</v>
      </c>
      <c r="D161">
        <v>58387</v>
      </c>
      <c r="E161">
        <v>0.19539999999999999</v>
      </c>
      <c r="F161">
        <v>0.31159999999999999</v>
      </c>
      <c r="G161">
        <v>6.9330000000000003E-2</v>
      </c>
    </row>
    <row r="162" spans="1:7" x14ac:dyDescent="0.25">
      <c r="A162">
        <v>2018</v>
      </c>
      <c r="B162">
        <v>9</v>
      </c>
      <c r="C162">
        <v>27</v>
      </c>
      <c r="D162">
        <v>58388</v>
      </c>
      <c r="E162">
        <v>0.1946</v>
      </c>
      <c r="F162">
        <v>0.31019999999999998</v>
      </c>
      <c r="G162">
        <v>6.8279999999999993E-2</v>
      </c>
    </row>
    <row r="163" spans="1:7" x14ac:dyDescent="0.25">
      <c r="A163">
        <v>2018</v>
      </c>
      <c r="B163">
        <v>9</v>
      </c>
      <c r="C163">
        <v>28</v>
      </c>
      <c r="D163">
        <v>58389</v>
      </c>
      <c r="E163">
        <v>0.19370000000000001</v>
      </c>
      <c r="F163">
        <v>0.30890000000000001</v>
      </c>
      <c r="G163">
        <v>6.7229999999999998E-2</v>
      </c>
    </row>
    <row r="164" spans="1:7" x14ac:dyDescent="0.25">
      <c r="A164">
        <v>2018</v>
      </c>
      <c r="B164">
        <v>9</v>
      </c>
      <c r="C164">
        <v>29</v>
      </c>
      <c r="D164">
        <v>58390</v>
      </c>
      <c r="E164">
        <v>0.1928</v>
      </c>
      <c r="F164">
        <v>0.30759999999999998</v>
      </c>
      <c r="G164">
        <v>6.6239999999999993E-2</v>
      </c>
    </row>
    <row r="165" spans="1:7" x14ac:dyDescent="0.25">
      <c r="A165">
        <v>2018</v>
      </c>
      <c r="B165">
        <v>9</v>
      </c>
      <c r="C165">
        <v>30</v>
      </c>
      <c r="D165">
        <v>58391</v>
      </c>
      <c r="E165">
        <v>0.1918</v>
      </c>
      <c r="F165">
        <v>0.30630000000000002</v>
      </c>
      <c r="G165">
        <v>6.5339999999999995E-2</v>
      </c>
    </row>
    <row r="166" spans="1:7" x14ac:dyDescent="0.25">
      <c r="A166">
        <v>2018</v>
      </c>
      <c r="B166">
        <v>10</v>
      </c>
      <c r="C166">
        <v>1</v>
      </c>
      <c r="D166">
        <v>58392</v>
      </c>
      <c r="E166">
        <v>0.19089999999999999</v>
      </c>
      <c r="F166">
        <v>0.30499999999999999</v>
      </c>
      <c r="G166">
        <v>6.4530000000000004E-2</v>
      </c>
    </row>
    <row r="167" spans="1:7" x14ac:dyDescent="0.25">
      <c r="A167">
        <v>2018</v>
      </c>
      <c r="B167">
        <v>10</v>
      </c>
      <c r="C167">
        <v>2</v>
      </c>
      <c r="D167">
        <v>58393</v>
      </c>
      <c r="E167">
        <v>0.18990000000000001</v>
      </c>
      <c r="F167">
        <v>0.30380000000000001</v>
      </c>
      <c r="G167">
        <v>6.3780000000000003E-2</v>
      </c>
    </row>
    <row r="168" spans="1:7" x14ac:dyDescent="0.25">
      <c r="A168">
        <v>2018</v>
      </c>
      <c r="B168">
        <v>10</v>
      </c>
      <c r="C168">
        <v>3</v>
      </c>
      <c r="D168">
        <v>58394</v>
      </c>
      <c r="E168">
        <v>0.18890000000000001</v>
      </c>
      <c r="F168">
        <v>0.30249999999999999</v>
      </c>
      <c r="G168">
        <v>6.3049999999999995E-2</v>
      </c>
    </row>
    <row r="169" spans="1:7" x14ac:dyDescent="0.25">
      <c r="A169">
        <v>2018</v>
      </c>
      <c r="B169">
        <v>10</v>
      </c>
      <c r="C169">
        <v>4</v>
      </c>
      <c r="D169">
        <v>58395</v>
      </c>
      <c r="E169">
        <v>0.18779999999999999</v>
      </c>
      <c r="F169">
        <v>0.30130000000000001</v>
      </c>
      <c r="G169">
        <v>6.2239999999999997E-2</v>
      </c>
    </row>
    <row r="170" spans="1:7" x14ac:dyDescent="0.25">
      <c r="A170">
        <v>2018</v>
      </c>
      <c r="B170">
        <v>10</v>
      </c>
      <c r="C170">
        <v>5</v>
      </c>
      <c r="D170">
        <v>58396</v>
      </c>
      <c r="E170">
        <v>0.18679999999999999</v>
      </c>
      <c r="F170">
        <v>0.30009999999999998</v>
      </c>
      <c r="G170">
        <v>6.13E-2</v>
      </c>
    </row>
    <row r="171" spans="1:7" x14ac:dyDescent="0.25">
      <c r="A171">
        <v>2018</v>
      </c>
      <c r="B171">
        <v>10</v>
      </c>
      <c r="C171">
        <v>6</v>
      </c>
      <c r="D171">
        <v>58397</v>
      </c>
      <c r="E171">
        <v>0.1857</v>
      </c>
      <c r="F171">
        <v>0.2989</v>
      </c>
      <c r="G171">
        <v>6.019E-2</v>
      </c>
    </row>
    <row r="172" spans="1:7" x14ac:dyDescent="0.25">
      <c r="A172">
        <v>2018</v>
      </c>
      <c r="B172">
        <v>10</v>
      </c>
      <c r="C172">
        <v>7</v>
      </c>
      <c r="D172">
        <v>58398</v>
      </c>
      <c r="E172">
        <v>0.18459999999999999</v>
      </c>
      <c r="F172">
        <v>0.29770000000000002</v>
      </c>
      <c r="G172">
        <v>5.8880000000000002E-2</v>
      </c>
    </row>
    <row r="173" spans="1:7" x14ac:dyDescent="0.25">
      <c r="A173">
        <v>2018</v>
      </c>
      <c r="B173">
        <v>10</v>
      </c>
      <c r="C173">
        <v>8</v>
      </c>
      <c r="D173">
        <v>58399</v>
      </c>
      <c r="E173">
        <v>0.18340000000000001</v>
      </c>
      <c r="F173">
        <v>0.29649999999999999</v>
      </c>
      <c r="G173">
        <v>5.7439999999999998E-2</v>
      </c>
    </row>
    <row r="174" spans="1:7" x14ac:dyDescent="0.25">
      <c r="A174">
        <v>2018</v>
      </c>
      <c r="B174">
        <v>10</v>
      </c>
      <c r="C174">
        <v>9</v>
      </c>
      <c r="D174">
        <v>58400</v>
      </c>
      <c r="E174">
        <v>0.18229999999999999</v>
      </c>
      <c r="F174">
        <v>0.2954</v>
      </c>
      <c r="G174">
        <v>5.5939999999999997E-2</v>
      </c>
    </row>
    <row r="175" spans="1:7" x14ac:dyDescent="0.25">
      <c r="A175">
        <v>2018</v>
      </c>
      <c r="B175">
        <v>10</v>
      </c>
      <c r="C175">
        <v>10</v>
      </c>
      <c r="D175">
        <v>58401</v>
      </c>
      <c r="E175">
        <v>0.18110000000000001</v>
      </c>
      <c r="F175">
        <v>0.29420000000000002</v>
      </c>
      <c r="G175">
        <v>5.4480000000000001E-2</v>
      </c>
    </row>
    <row r="176" spans="1:7" x14ac:dyDescent="0.25">
      <c r="A176">
        <v>2018</v>
      </c>
      <c r="B176">
        <v>10</v>
      </c>
      <c r="C176">
        <v>11</v>
      </c>
      <c r="D176">
        <v>58402</v>
      </c>
      <c r="E176">
        <v>0.1799</v>
      </c>
      <c r="F176">
        <v>0.29310000000000003</v>
      </c>
      <c r="G176">
        <v>5.314E-2</v>
      </c>
    </row>
    <row r="177" spans="1:7" x14ac:dyDescent="0.25">
      <c r="A177">
        <v>2018</v>
      </c>
      <c r="B177">
        <v>10</v>
      </c>
      <c r="C177">
        <v>12</v>
      </c>
      <c r="D177">
        <v>58403</v>
      </c>
      <c r="E177">
        <v>0.1787</v>
      </c>
      <c r="F177">
        <v>0.29199999999999998</v>
      </c>
      <c r="G177">
        <v>5.1970000000000002E-2</v>
      </c>
    </row>
    <row r="178" spans="1:7" x14ac:dyDescent="0.25">
      <c r="A178">
        <v>2018</v>
      </c>
      <c r="B178">
        <v>10</v>
      </c>
      <c r="C178">
        <v>13</v>
      </c>
      <c r="D178">
        <v>58404</v>
      </c>
      <c r="E178">
        <v>0.17749999999999999</v>
      </c>
      <c r="F178">
        <v>0.29099999999999998</v>
      </c>
      <c r="G178">
        <v>5.0959999999999998E-2</v>
      </c>
    </row>
    <row r="179" spans="1:7" x14ac:dyDescent="0.25">
      <c r="A179">
        <v>2018</v>
      </c>
      <c r="B179">
        <v>10</v>
      </c>
      <c r="C179">
        <v>14</v>
      </c>
      <c r="D179">
        <v>58405</v>
      </c>
      <c r="E179">
        <v>0.1762</v>
      </c>
      <c r="F179">
        <v>0.28989999999999999</v>
      </c>
      <c r="G179">
        <v>5.0110000000000002E-2</v>
      </c>
    </row>
    <row r="180" spans="1:7" x14ac:dyDescent="0.25">
      <c r="A180">
        <v>2018</v>
      </c>
      <c r="B180">
        <v>10</v>
      </c>
      <c r="C180">
        <v>15</v>
      </c>
      <c r="D180">
        <v>58406</v>
      </c>
      <c r="E180">
        <v>0.1749</v>
      </c>
      <c r="F180">
        <v>0.28889999999999999</v>
      </c>
      <c r="G180">
        <v>4.9369999999999997E-2</v>
      </c>
    </row>
    <row r="181" spans="1:7" x14ac:dyDescent="0.25">
      <c r="A181">
        <v>2018</v>
      </c>
      <c r="B181">
        <v>10</v>
      </c>
      <c r="C181">
        <v>16</v>
      </c>
      <c r="D181">
        <v>58407</v>
      </c>
      <c r="E181">
        <v>0.1736</v>
      </c>
      <c r="F181">
        <v>0.28789999999999999</v>
      </c>
      <c r="G181">
        <v>4.8680000000000001E-2</v>
      </c>
    </row>
    <row r="182" spans="1:7" x14ac:dyDescent="0.25">
      <c r="A182">
        <v>2018</v>
      </c>
      <c r="B182">
        <v>10</v>
      </c>
      <c r="C182">
        <v>17</v>
      </c>
      <c r="D182">
        <v>58408</v>
      </c>
      <c r="E182">
        <v>0.17230000000000001</v>
      </c>
      <c r="F182">
        <v>0.28689999999999999</v>
      </c>
      <c r="G182">
        <v>4.8009999999999997E-2</v>
      </c>
    </row>
    <row r="183" spans="1:7" x14ac:dyDescent="0.25">
      <c r="A183">
        <v>2018</v>
      </c>
      <c r="B183">
        <v>10</v>
      </c>
      <c r="C183">
        <v>18</v>
      </c>
      <c r="D183">
        <v>58409</v>
      </c>
      <c r="E183">
        <v>0.17100000000000001</v>
      </c>
      <c r="F183">
        <v>0.28589999999999999</v>
      </c>
      <c r="G183">
        <v>4.7289999999999999E-2</v>
      </c>
    </row>
    <row r="184" spans="1:7" x14ac:dyDescent="0.25">
      <c r="A184">
        <v>2018</v>
      </c>
      <c r="B184">
        <v>10</v>
      </c>
      <c r="C184">
        <v>19</v>
      </c>
      <c r="D184">
        <v>58410</v>
      </c>
      <c r="E184">
        <v>0.1696</v>
      </c>
      <c r="F184">
        <v>0.28499999999999998</v>
      </c>
      <c r="G184">
        <v>4.648E-2</v>
      </c>
    </row>
    <row r="185" spans="1:7" x14ac:dyDescent="0.25">
      <c r="A185">
        <v>2018</v>
      </c>
      <c r="B185">
        <v>10</v>
      </c>
      <c r="C185">
        <v>20</v>
      </c>
      <c r="D185">
        <v>58411</v>
      </c>
      <c r="E185">
        <v>0.16819999999999999</v>
      </c>
      <c r="F185">
        <v>0.28399999999999997</v>
      </c>
      <c r="G185">
        <v>4.555E-2</v>
      </c>
    </row>
    <row r="186" spans="1:7" x14ac:dyDescent="0.25">
      <c r="A186">
        <v>2018</v>
      </c>
      <c r="B186">
        <v>10</v>
      </c>
      <c r="C186">
        <v>21</v>
      </c>
      <c r="D186">
        <v>58412</v>
      </c>
      <c r="E186">
        <v>0.1668</v>
      </c>
      <c r="F186">
        <v>0.28310000000000002</v>
      </c>
      <c r="G186">
        <v>4.4499999999999998E-2</v>
      </c>
    </row>
    <row r="187" spans="1:7" x14ac:dyDescent="0.25">
      <c r="A187">
        <v>2018</v>
      </c>
      <c r="B187">
        <v>10</v>
      </c>
      <c r="C187">
        <v>22</v>
      </c>
      <c r="D187">
        <v>58413</v>
      </c>
      <c r="E187">
        <v>0.16539999999999999</v>
      </c>
      <c r="F187">
        <v>0.28220000000000001</v>
      </c>
      <c r="G187">
        <v>4.3310000000000001E-2</v>
      </c>
    </row>
    <row r="188" spans="1:7" x14ac:dyDescent="0.25">
      <c r="A188">
        <v>2018</v>
      </c>
      <c r="B188">
        <v>10</v>
      </c>
      <c r="C188">
        <v>23</v>
      </c>
      <c r="D188">
        <v>58414</v>
      </c>
      <c r="E188">
        <v>0.16400000000000001</v>
      </c>
      <c r="F188">
        <v>0.28139999999999998</v>
      </c>
      <c r="G188">
        <v>4.2020000000000002E-2</v>
      </c>
    </row>
    <row r="189" spans="1:7" x14ac:dyDescent="0.25">
      <c r="A189">
        <v>2018</v>
      </c>
      <c r="B189">
        <v>10</v>
      </c>
      <c r="C189">
        <v>24</v>
      </c>
      <c r="D189">
        <v>58415</v>
      </c>
      <c r="E189">
        <v>0.16259999999999999</v>
      </c>
      <c r="F189">
        <v>0.28050000000000003</v>
      </c>
      <c r="G189">
        <v>4.0649999999999999E-2</v>
      </c>
    </row>
    <row r="190" spans="1:7" x14ac:dyDescent="0.25">
      <c r="A190">
        <v>2018</v>
      </c>
      <c r="B190">
        <v>10</v>
      </c>
      <c r="C190">
        <v>25</v>
      </c>
      <c r="D190">
        <v>58416</v>
      </c>
      <c r="E190">
        <v>0.16109999999999999</v>
      </c>
      <c r="F190">
        <v>0.2797</v>
      </c>
      <c r="G190">
        <v>3.925E-2</v>
      </c>
    </row>
    <row r="191" spans="1:7" x14ac:dyDescent="0.25">
      <c r="A191">
        <v>2018</v>
      </c>
      <c r="B191">
        <v>10</v>
      </c>
      <c r="C191">
        <v>26</v>
      </c>
      <c r="D191">
        <v>58417</v>
      </c>
      <c r="E191">
        <v>0.15959999999999999</v>
      </c>
      <c r="F191">
        <v>0.27889999999999998</v>
      </c>
      <c r="G191">
        <v>3.789E-2</v>
      </c>
    </row>
    <row r="192" spans="1:7" x14ac:dyDescent="0.25">
      <c r="A192">
        <v>2018</v>
      </c>
      <c r="B192">
        <v>10</v>
      </c>
      <c r="C192">
        <v>27</v>
      </c>
      <c r="D192">
        <v>58418</v>
      </c>
      <c r="E192">
        <v>0.15809999999999999</v>
      </c>
      <c r="F192">
        <v>0.2782</v>
      </c>
      <c r="G192">
        <v>3.6609999999999997E-2</v>
      </c>
    </row>
    <row r="193" spans="1:7" x14ac:dyDescent="0.25">
      <c r="A193">
        <v>2018</v>
      </c>
      <c r="B193">
        <v>10</v>
      </c>
      <c r="C193">
        <v>28</v>
      </c>
      <c r="D193">
        <v>58419</v>
      </c>
      <c r="E193">
        <v>0.15659999999999999</v>
      </c>
      <c r="F193">
        <v>0.27739999999999998</v>
      </c>
      <c r="G193">
        <v>3.5430000000000003E-2</v>
      </c>
    </row>
    <row r="194" spans="1:7" x14ac:dyDescent="0.25">
      <c r="A194">
        <v>2018</v>
      </c>
      <c r="B194">
        <v>10</v>
      </c>
      <c r="C194">
        <v>29</v>
      </c>
      <c r="D194">
        <v>58420</v>
      </c>
      <c r="E194">
        <v>0.15509999999999999</v>
      </c>
      <c r="F194">
        <v>0.2767</v>
      </c>
      <c r="G194">
        <v>3.4340000000000002E-2</v>
      </c>
    </row>
    <row r="195" spans="1:7" x14ac:dyDescent="0.25">
      <c r="A195">
        <v>2018</v>
      </c>
      <c r="B195">
        <v>10</v>
      </c>
      <c r="C195">
        <v>30</v>
      </c>
      <c r="D195">
        <v>58421</v>
      </c>
      <c r="E195">
        <v>0.1535</v>
      </c>
      <c r="F195">
        <v>0.27600000000000002</v>
      </c>
      <c r="G195">
        <v>3.3309999999999999E-2</v>
      </c>
    </row>
    <row r="196" spans="1:7" x14ac:dyDescent="0.25">
      <c r="A196">
        <v>2018</v>
      </c>
      <c r="B196">
        <v>10</v>
      </c>
      <c r="C196">
        <v>31</v>
      </c>
      <c r="D196">
        <v>58422</v>
      </c>
      <c r="E196">
        <v>0.152</v>
      </c>
      <c r="F196">
        <v>0.27529999999999999</v>
      </c>
      <c r="G196">
        <v>3.2259999999999997E-2</v>
      </c>
    </row>
    <row r="197" spans="1:7" x14ac:dyDescent="0.25">
      <c r="A197">
        <v>2018</v>
      </c>
      <c r="B197">
        <v>11</v>
      </c>
      <c r="C197">
        <v>1</v>
      </c>
      <c r="D197">
        <v>58423</v>
      </c>
      <c r="E197">
        <v>0.15040000000000001</v>
      </c>
      <c r="F197">
        <v>0.2747</v>
      </c>
      <c r="G197">
        <v>3.1140000000000001E-2</v>
      </c>
    </row>
    <row r="198" spans="1:7" x14ac:dyDescent="0.25">
      <c r="A198">
        <v>2018</v>
      </c>
      <c r="B198">
        <v>11</v>
      </c>
      <c r="C198">
        <v>2</v>
      </c>
      <c r="D198">
        <v>58424</v>
      </c>
      <c r="E198">
        <v>0.14879999999999999</v>
      </c>
      <c r="F198">
        <v>0.27410000000000001</v>
      </c>
      <c r="G198">
        <v>2.989E-2</v>
      </c>
    </row>
    <row r="199" spans="1:7" x14ac:dyDescent="0.25">
      <c r="A199">
        <v>2018</v>
      </c>
      <c r="B199">
        <v>11</v>
      </c>
      <c r="C199">
        <v>3</v>
      </c>
      <c r="D199">
        <v>58425</v>
      </c>
      <c r="E199">
        <v>0.1472</v>
      </c>
      <c r="F199">
        <v>0.27350000000000002</v>
      </c>
      <c r="G199">
        <v>2.8500000000000001E-2</v>
      </c>
    </row>
    <row r="200" spans="1:7" x14ac:dyDescent="0.25">
      <c r="A200">
        <v>2018</v>
      </c>
      <c r="B200">
        <v>11</v>
      </c>
      <c r="C200">
        <v>4</v>
      </c>
      <c r="D200">
        <v>58426</v>
      </c>
      <c r="E200">
        <v>0.14560000000000001</v>
      </c>
      <c r="F200">
        <v>0.27289999999999998</v>
      </c>
      <c r="G200">
        <v>2.699E-2</v>
      </c>
    </row>
    <row r="201" spans="1:7" x14ac:dyDescent="0.25">
      <c r="A201">
        <v>2018</v>
      </c>
      <c r="B201">
        <v>11</v>
      </c>
      <c r="C201">
        <v>5</v>
      </c>
      <c r="D201">
        <v>58427</v>
      </c>
      <c r="E201">
        <v>0.14399999999999999</v>
      </c>
      <c r="F201">
        <v>0.27229999999999999</v>
      </c>
      <c r="G201">
        <v>2.5409999999999999E-2</v>
      </c>
    </row>
    <row r="202" spans="1:7" x14ac:dyDescent="0.25">
      <c r="A202">
        <v>2018</v>
      </c>
      <c r="B202">
        <v>11</v>
      </c>
      <c r="C202">
        <v>6</v>
      </c>
      <c r="D202">
        <v>58428</v>
      </c>
      <c r="E202">
        <v>0.1424</v>
      </c>
      <c r="F202">
        <v>0.27179999999999999</v>
      </c>
      <c r="G202">
        <v>2.385E-2</v>
      </c>
    </row>
    <row r="203" spans="1:7" x14ac:dyDescent="0.25">
      <c r="A203">
        <v>2018</v>
      </c>
      <c r="B203">
        <v>11</v>
      </c>
      <c r="C203">
        <v>7</v>
      </c>
      <c r="D203">
        <v>58429</v>
      </c>
      <c r="E203">
        <v>0.14069999999999999</v>
      </c>
      <c r="F203">
        <v>0.27129999999999999</v>
      </c>
      <c r="G203">
        <v>2.239E-2</v>
      </c>
    </row>
    <row r="204" spans="1:7" x14ac:dyDescent="0.25">
      <c r="A204">
        <v>2018</v>
      </c>
      <c r="B204">
        <v>11</v>
      </c>
      <c r="C204">
        <v>8</v>
      </c>
      <c r="D204">
        <v>58430</v>
      </c>
      <c r="E204">
        <v>0.1391</v>
      </c>
      <c r="F204">
        <v>0.27089999999999997</v>
      </c>
      <c r="G204">
        <v>2.1090000000000001E-2</v>
      </c>
    </row>
    <row r="205" spans="1:7" x14ac:dyDescent="0.25">
      <c r="A205">
        <v>2018</v>
      </c>
      <c r="B205">
        <v>11</v>
      </c>
      <c r="C205">
        <v>9</v>
      </c>
      <c r="D205">
        <v>58431</v>
      </c>
      <c r="E205">
        <v>0.13739999999999999</v>
      </c>
      <c r="F205">
        <v>0.27039999999999997</v>
      </c>
      <c r="G205">
        <v>1.9980000000000001E-2</v>
      </c>
    </row>
    <row r="206" spans="1:7" x14ac:dyDescent="0.25">
      <c r="A206">
        <v>2018</v>
      </c>
      <c r="B206">
        <v>11</v>
      </c>
      <c r="C206">
        <v>10</v>
      </c>
      <c r="D206">
        <v>58432</v>
      </c>
      <c r="E206">
        <v>0.1358</v>
      </c>
      <c r="F206">
        <v>0.27</v>
      </c>
      <c r="G206">
        <v>1.908E-2</v>
      </c>
    </row>
    <row r="207" spans="1:7" x14ac:dyDescent="0.25">
      <c r="A207">
        <v>2018</v>
      </c>
      <c r="B207">
        <v>11</v>
      </c>
      <c r="C207">
        <v>11</v>
      </c>
      <c r="D207">
        <v>58433</v>
      </c>
      <c r="E207">
        <v>0.1341</v>
      </c>
      <c r="F207">
        <v>0.26960000000000001</v>
      </c>
      <c r="G207">
        <v>1.8350000000000002E-2</v>
      </c>
    </row>
    <row r="208" spans="1:7" x14ac:dyDescent="0.25">
      <c r="A208">
        <v>2018</v>
      </c>
      <c r="B208">
        <v>11</v>
      </c>
      <c r="C208">
        <v>12</v>
      </c>
      <c r="D208">
        <v>58434</v>
      </c>
      <c r="E208">
        <v>0.13239999999999999</v>
      </c>
      <c r="F208">
        <v>0.26919999999999999</v>
      </c>
      <c r="G208">
        <v>1.7760000000000001E-2</v>
      </c>
    </row>
    <row r="209" spans="1:7" x14ac:dyDescent="0.25">
      <c r="A209">
        <v>2018</v>
      </c>
      <c r="B209">
        <v>11</v>
      </c>
      <c r="C209">
        <v>13</v>
      </c>
      <c r="D209">
        <v>58435</v>
      </c>
      <c r="E209">
        <v>0.13070000000000001</v>
      </c>
      <c r="F209">
        <v>0.26889999999999997</v>
      </c>
      <c r="G209">
        <v>1.7250000000000001E-2</v>
      </c>
    </row>
    <row r="210" spans="1:7" x14ac:dyDescent="0.25">
      <c r="A210">
        <v>2018</v>
      </c>
      <c r="B210">
        <v>11</v>
      </c>
      <c r="C210">
        <v>14</v>
      </c>
      <c r="D210">
        <v>58436</v>
      </c>
      <c r="E210">
        <v>0.129</v>
      </c>
      <c r="F210">
        <v>0.26860000000000001</v>
      </c>
      <c r="G210">
        <v>1.6760000000000001E-2</v>
      </c>
    </row>
    <row r="211" spans="1:7" x14ac:dyDescent="0.25">
      <c r="A211">
        <v>2018</v>
      </c>
      <c r="B211">
        <v>11</v>
      </c>
      <c r="C211">
        <v>15</v>
      </c>
      <c r="D211">
        <v>58437</v>
      </c>
      <c r="E211">
        <v>0.1273</v>
      </c>
      <c r="F211">
        <v>0.26829999999999998</v>
      </c>
      <c r="G211">
        <v>1.6230000000000001E-2</v>
      </c>
    </row>
    <row r="212" spans="1:7" x14ac:dyDescent="0.25">
      <c r="A212">
        <v>2018</v>
      </c>
      <c r="B212">
        <v>11</v>
      </c>
      <c r="C212">
        <v>16</v>
      </c>
      <c r="D212">
        <v>58438</v>
      </c>
      <c r="E212">
        <v>0.12559999999999999</v>
      </c>
      <c r="F212">
        <v>0.2681</v>
      </c>
      <c r="G212">
        <v>1.5610000000000001E-2</v>
      </c>
    </row>
    <row r="213" spans="1:7" x14ac:dyDescent="0.25">
      <c r="A213">
        <v>2018</v>
      </c>
      <c r="B213">
        <v>11</v>
      </c>
      <c r="C213">
        <v>17</v>
      </c>
      <c r="D213">
        <v>58439</v>
      </c>
      <c r="E213">
        <v>0.1239</v>
      </c>
      <c r="F213">
        <v>0.26779999999999998</v>
      </c>
      <c r="G213">
        <v>1.4880000000000001E-2</v>
      </c>
    </row>
    <row r="214" spans="1:7" x14ac:dyDescent="0.25">
      <c r="A214">
        <v>2018</v>
      </c>
      <c r="B214">
        <v>11</v>
      </c>
      <c r="C214">
        <v>18</v>
      </c>
      <c r="D214">
        <v>58440</v>
      </c>
      <c r="E214">
        <v>0.1221</v>
      </c>
      <c r="F214">
        <v>0.2676</v>
      </c>
      <c r="G214">
        <v>1.4019999999999999E-2</v>
      </c>
    </row>
    <row r="215" spans="1:7" x14ac:dyDescent="0.25">
      <c r="A215">
        <v>2018</v>
      </c>
      <c r="B215">
        <v>11</v>
      </c>
      <c r="C215">
        <v>19</v>
      </c>
      <c r="D215">
        <v>58441</v>
      </c>
      <c r="E215">
        <v>0.12039999999999999</v>
      </c>
      <c r="F215">
        <v>0.26750000000000002</v>
      </c>
      <c r="G215">
        <v>1.304E-2</v>
      </c>
    </row>
    <row r="216" spans="1:7" x14ac:dyDescent="0.25">
      <c r="A216">
        <v>2018</v>
      </c>
      <c r="B216">
        <v>11</v>
      </c>
      <c r="C216">
        <v>20</v>
      </c>
      <c r="D216">
        <v>58442</v>
      </c>
      <c r="E216">
        <v>0.1187</v>
      </c>
      <c r="F216">
        <v>0.26729999999999998</v>
      </c>
      <c r="G216">
        <v>1.1950000000000001E-2</v>
      </c>
    </row>
    <row r="217" spans="1:7" x14ac:dyDescent="0.25">
      <c r="A217">
        <v>2018</v>
      </c>
      <c r="B217">
        <v>11</v>
      </c>
      <c r="C217">
        <v>21</v>
      </c>
      <c r="D217">
        <v>58443</v>
      </c>
      <c r="E217">
        <v>0.1169</v>
      </c>
      <c r="F217">
        <v>0.26719999999999999</v>
      </c>
      <c r="G217">
        <v>1.078E-2</v>
      </c>
    </row>
    <row r="218" spans="1:7" x14ac:dyDescent="0.25">
      <c r="A218">
        <v>2018</v>
      </c>
      <c r="B218">
        <v>11</v>
      </c>
      <c r="C218">
        <v>22</v>
      </c>
      <c r="D218">
        <v>58444</v>
      </c>
      <c r="E218">
        <v>0.1152</v>
      </c>
      <c r="F218">
        <v>0.2671</v>
      </c>
      <c r="G218">
        <v>9.5600000000000008E-3</v>
      </c>
    </row>
    <row r="219" spans="1:7" x14ac:dyDescent="0.25">
      <c r="A219">
        <v>2018</v>
      </c>
      <c r="B219">
        <v>11</v>
      </c>
      <c r="C219">
        <v>23</v>
      </c>
      <c r="D219">
        <v>58445</v>
      </c>
      <c r="E219">
        <v>0.1135</v>
      </c>
      <c r="F219">
        <v>0.26700000000000002</v>
      </c>
      <c r="G219">
        <v>8.3599999999999994E-3</v>
      </c>
    </row>
    <row r="220" spans="1:7" x14ac:dyDescent="0.25">
      <c r="A220">
        <v>2018</v>
      </c>
      <c r="B220">
        <v>11</v>
      </c>
      <c r="C220">
        <v>24</v>
      </c>
      <c r="D220">
        <v>58446</v>
      </c>
      <c r="E220">
        <v>0.11169999999999999</v>
      </c>
      <c r="F220">
        <v>0.26700000000000002</v>
      </c>
      <c r="G220">
        <v>7.26E-3</v>
      </c>
    </row>
    <row r="221" spans="1:7" x14ac:dyDescent="0.25">
      <c r="A221">
        <v>2018</v>
      </c>
      <c r="B221">
        <v>11</v>
      </c>
      <c r="C221">
        <v>25</v>
      </c>
      <c r="D221">
        <v>58447</v>
      </c>
      <c r="E221">
        <v>0.11</v>
      </c>
      <c r="F221">
        <v>0.26700000000000002</v>
      </c>
      <c r="G221">
        <v>6.3200000000000001E-3</v>
      </c>
    </row>
    <row r="222" spans="1:7" x14ac:dyDescent="0.25">
      <c r="A222">
        <v>2018</v>
      </c>
      <c r="B222">
        <v>11</v>
      </c>
      <c r="C222">
        <v>26</v>
      </c>
      <c r="D222">
        <v>58448</v>
      </c>
      <c r="E222">
        <v>0.1082</v>
      </c>
      <c r="F222">
        <v>0.26700000000000002</v>
      </c>
      <c r="G222">
        <v>5.4999999999999997E-3</v>
      </c>
    </row>
    <row r="223" spans="1:7" x14ac:dyDescent="0.25">
      <c r="A223">
        <v>2018</v>
      </c>
      <c r="B223">
        <v>11</v>
      </c>
      <c r="C223">
        <v>27</v>
      </c>
      <c r="D223">
        <v>58449</v>
      </c>
      <c r="E223">
        <v>0.1065</v>
      </c>
      <c r="F223">
        <v>0.2671</v>
      </c>
      <c r="G223">
        <v>4.7200000000000002E-3</v>
      </c>
    </row>
    <row r="224" spans="1:7" x14ac:dyDescent="0.25">
      <c r="A224">
        <v>2018</v>
      </c>
      <c r="B224">
        <v>11</v>
      </c>
      <c r="C224">
        <v>28</v>
      </c>
      <c r="D224">
        <v>58450</v>
      </c>
      <c r="E224">
        <v>0.1047</v>
      </c>
      <c r="F224">
        <v>0.2671</v>
      </c>
      <c r="G224">
        <v>3.8500000000000001E-3</v>
      </c>
    </row>
    <row r="225" spans="1:7" x14ac:dyDescent="0.25">
      <c r="A225">
        <v>2018</v>
      </c>
      <c r="B225">
        <v>11</v>
      </c>
      <c r="C225">
        <v>29</v>
      </c>
      <c r="D225">
        <v>58451</v>
      </c>
      <c r="E225">
        <v>0.10299999999999999</v>
      </c>
      <c r="F225">
        <v>0.26719999999999999</v>
      </c>
      <c r="G225">
        <v>2.8400000000000001E-3</v>
      </c>
    </row>
    <row r="226" spans="1:7" x14ac:dyDescent="0.25">
      <c r="A226">
        <v>2018</v>
      </c>
      <c r="B226">
        <v>11</v>
      </c>
      <c r="C226">
        <v>30</v>
      </c>
      <c r="D226">
        <v>58452</v>
      </c>
      <c r="E226">
        <v>0.1012</v>
      </c>
      <c r="F226">
        <v>0.26740000000000003</v>
      </c>
      <c r="G226">
        <v>1.67E-3</v>
      </c>
    </row>
    <row r="227" spans="1:7" x14ac:dyDescent="0.25">
      <c r="A227">
        <v>2018</v>
      </c>
      <c r="B227">
        <v>12</v>
      </c>
      <c r="C227">
        <v>1</v>
      </c>
      <c r="D227">
        <v>58453</v>
      </c>
      <c r="E227">
        <v>9.9500000000000005E-2</v>
      </c>
      <c r="F227">
        <v>0.26750000000000002</v>
      </c>
      <c r="G227">
        <v>3.6000000000000002E-4</v>
      </c>
    </row>
    <row r="228" spans="1:7" x14ac:dyDescent="0.25">
      <c r="A228">
        <v>2018</v>
      </c>
      <c r="B228">
        <v>12</v>
      </c>
      <c r="C228">
        <v>2</v>
      </c>
      <c r="D228">
        <v>58454</v>
      </c>
      <c r="E228">
        <v>9.7799999999999998E-2</v>
      </c>
      <c r="F228">
        <v>0.26769999999999999</v>
      </c>
      <c r="G228">
        <v>-1.0300000000000001E-3</v>
      </c>
    </row>
    <row r="229" spans="1:7" x14ac:dyDescent="0.25">
      <c r="A229">
        <v>2018</v>
      </c>
      <c r="B229">
        <v>12</v>
      </c>
      <c r="C229">
        <v>3</v>
      </c>
      <c r="D229">
        <v>58455</v>
      </c>
      <c r="E229">
        <v>9.6000000000000002E-2</v>
      </c>
      <c r="F229">
        <v>0.26790000000000003</v>
      </c>
      <c r="G229">
        <v>-2.4599999999999999E-3</v>
      </c>
    </row>
    <row r="230" spans="1:7" x14ac:dyDescent="0.25">
      <c r="A230">
        <v>2018</v>
      </c>
      <c r="B230">
        <v>12</v>
      </c>
      <c r="C230">
        <v>4</v>
      </c>
      <c r="D230">
        <v>58456</v>
      </c>
      <c r="E230">
        <v>9.4299999999999995E-2</v>
      </c>
      <c r="F230">
        <v>0.26819999999999999</v>
      </c>
      <c r="G230">
        <v>-3.8600000000000001E-3</v>
      </c>
    </row>
    <row r="231" spans="1:7" x14ac:dyDescent="0.25">
      <c r="A231">
        <v>2018</v>
      </c>
      <c r="B231">
        <v>12</v>
      </c>
      <c r="C231">
        <v>5</v>
      </c>
      <c r="D231">
        <v>58457</v>
      </c>
      <c r="E231">
        <v>9.2499999999999999E-2</v>
      </c>
      <c r="F231">
        <v>0.26840000000000003</v>
      </c>
      <c r="G231">
        <v>-5.1000000000000004E-3</v>
      </c>
    </row>
    <row r="232" spans="1:7" x14ac:dyDescent="0.25">
      <c r="A232">
        <v>2018</v>
      </c>
      <c r="B232">
        <v>12</v>
      </c>
      <c r="C232">
        <v>6</v>
      </c>
      <c r="D232">
        <v>58458</v>
      </c>
      <c r="E232">
        <v>9.0800000000000006E-2</v>
      </c>
      <c r="F232">
        <v>0.26869999999999999</v>
      </c>
      <c r="G232">
        <v>-6.1399999999999996E-3</v>
      </c>
    </row>
    <row r="233" spans="1:7" x14ac:dyDescent="0.25">
      <c r="A233">
        <v>2018</v>
      </c>
      <c r="B233">
        <v>12</v>
      </c>
      <c r="C233">
        <v>7</v>
      </c>
      <c r="D233">
        <v>58459</v>
      </c>
      <c r="E233">
        <v>8.9099999999999999E-2</v>
      </c>
      <c r="F233">
        <v>0.26900000000000002</v>
      </c>
      <c r="G233">
        <v>-6.94E-3</v>
      </c>
    </row>
    <row r="234" spans="1:7" x14ac:dyDescent="0.25">
      <c r="A234">
        <v>2018</v>
      </c>
      <c r="B234">
        <v>12</v>
      </c>
      <c r="C234">
        <v>8</v>
      </c>
      <c r="D234">
        <v>58460</v>
      </c>
      <c r="E234">
        <v>8.7400000000000005E-2</v>
      </c>
      <c r="F234">
        <v>0.26939999999999997</v>
      </c>
      <c r="G234">
        <v>-7.6099999999999996E-3</v>
      </c>
    </row>
    <row r="235" spans="1:7" x14ac:dyDescent="0.25">
      <c r="A235">
        <v>2018</v>
      </c>
      <c r="B235">
        <v>12</v>
      </c>
      <c r="C235">
        <v>9</v>
      </c>
      <c r="D235">
        <v>58461</v>
      </c>
      <c r="E235">
        <v>8.5699999999999998E-2</v>
      </c>
      <c r="F235">
        <v>0.26979999999999998</v>
      </c>
      <c r="G235">
        <v>-8.1700000000000002E-3</v>
      </c>
    </row>
    <row r="236" spans="1:7" x14ac:dyDescent="0.25">
      <c r="A236">
        <v>2018</v>
      </c>
      <c r="B236">
        <v>12</v>
      </c>
      <c r="C236">
        <v>10</v>
      </c>
      <c r="D236">
        <v>58462</v>
      </c>
      <c r="E236">
        <v>8.4000000000000005E-2</v>
      </c>
      <c r="F236">
        <v>0.2702</v>
      </c>
      <c r="G236">
        <v>-8.6599999999999993E-3</v>
      </c>
    </row>
    <row r="237" spans="1:7" x14ac:dyDescent="0.25">
      <c r="A237">
        <v>2018</v>
      </c>
      <c r="B237">
        <v>12</v>
      </c>
      <c r="C237">
        <v>11</v>
      </c>
      <c r="D237">
        <v>58463</v>
      </c>
      <c r="E237">
        <v>8.2299999999999998E-2</v>
      </c>
      <c r="F237">
        <v>0.27060000000000001</v>
      </c>
      <c r="G237">
        <v>-9.1699999999999993E-3</v>
      </c>
    </row>
    <row r="238" spans="1:7" x14ac:dyDescent="0.25">
      <c r="A238">
        <v>2018</v>
      </c>
      <c r="B238">
        <v>12</v>
      </c>
      <c r="C238">
        <v>12</v>
      </c>
      <c r="D238">
        <v>58464</v>
      </c>
      <c r="E238">
        <v>8.0600000000000005E-2</v>
      </c>
      <c r="F238">
        <v>0.27110000000000001</v>
      </c>
      <c r="G238">
        <v>-9.7099999999999999E-3</v>
      </c>
    </row>
    <row r="239" spans="1:7" x14ac:dyDescent="0.25">
      <c r="A239">
        <v>2018</v>
      </c>
      <c r="B239">
        <v>12</v>
      </c>
      <c r="C239">
        <v>13</v>
      </c>
      <c r="D239">
        <v>58465</v>
      </c>
      <c r="E239">
        <v>7.8899999999999998E-2</v>
      </c>
      <c r="F239">
        <v>0.27160000000000001</v>
      </c>
      <c r="G239">
        <v>-1.034E-2</v>
      </c>
    </row>
    <row r="240" spans="1:7" x14ac:dyDescent="0.25">
      <c r="A240">
        <v>2018</v>
      </c>
      <c r="B240">
        <v>12</v>
      </c>
      <c r="C240">
        <v>14</v>
      </c>
      <c r="D240">
        <v>58466</v>
      </c>
      <c r="E240">
        <v>7.7200000000000005E-2</v>
      </c>
      <c r="F240">
        <v>0.27210000000000001</v>
      </c>
      <c r="G240">
        <v>-1.108E-2</v>
      </c>
    </row>
    <row r="241" spans="1:7" x14ac:dyDescent="0.25">
      <c r="A241">
        <v>2018</v>
      </c>
      <c r="B241">
        <v>12</v>
      </c>
      <c r="C241">
        <v>15</v>
      </c>
      <c r="D241">
        <v>58467</v>
      </c>
      <c r="E241">
        <v>7.5499999999999998E-2</v>
      </c>
      <c r="F241">
        <v>0.27260000000000001</v>
      </c>
      <c r="G241">
        <v>-1.193E-2</v>
      </c>
    </row>
    <row r="242" spans="1:7" x14ac:dyDescent="0.25">
      <c r="A242">
        <v>2018</v>
      </c>
      <c r="B242">
        <v>12</v>
      </c>
      <c r="C242">
        <v>16</v>
      </c>
      <c r="D242">
        <v>58468</v>
      </c>
      <c r="E242">
        <v>7.3899999999999993E-2</v>
      </c>
      <c r="F242">
        <v>0.2732</v>
      </c>
      <c r="G242">
        <v>-1.29E-2</v>
      </c>
    </row>
    <row r="243" spans="1:7" x14ac:dyDescent="0.25">
      <c r="A243">
        <v>2018</v>
      </c>
      <c r="B243">
        <v>12</v>
      </c>
      <c r="C243">
        <v>17</v>
      </c>
      <c r="D243">
        <v>58469</v>
      </c>
      <c r="E243">
        <v>7.22E-2</v>
      </c>
      <c r="F243">
        <v>0.27379999999999999</v>
      </c>
      <c r="G243">
        <v>-1.3939999999999999E-2</v>
      </c>
    </row>
    <row r="244" spans="1:7" x14ac:dyDescent="0.25">
      <c r="A244">
        <v>2018</v>
      </c>
      <c r="B244">
        <v>12</v>
      </c>
      <c r="C244">
        <v>18</v>
      </c>
      <c r="D244">
        <v>58470</v>
      </c>
      <c r="E244">
        <v>7.0599999999999996E-2</v>
      </c>
      <c r="F244">
        <v>0.27439999999999998</v>
      </c>
      <c r="G244">
        <v>-1.5010000000000001E-2</v>
      </c>
    </row>
    <row r="245" spans="1:7" x14ac:dyDescent="0.25">
      <c r="A245">
        <v>2018</v>
      </c>
      <c r="B245">
        <v>12</v>
      </c>
      <c r="C245">
        <v>19</v>
      </c>
      <c r="D245">
        <v>58471</v>
      </c>
      <c r="E245">
        <v>6.9000000000000006E-2</v>
      </c>
      <c r="F245">
        <v>0.27500000000000002</v>
      </c>
      <c r="G245">
        <v>-1.6080000000000001E-2</v>
      </c>
    </row>
    <row r="246" spans="1:7" x14ac:dyDescent="0.25">
      <c r="A246">
        <v>2018</v>
      </c>
      <c r="B246">
        <v>12</v>
      </c>
      <c r="C246">
        <v>20</v>
      </c>
      <c r="D246">
        <v>58472</v>
      </c>
      <c r="E246">
        <v>6.7400000000000002E-2</v>
      </c>
      <c r="F246">
        <v>0.2757</v>
      </c>
      <c r="G246">
        <v>-1.7149999999999999E-2</v>
      </c>
    </row>
    <row r="247" spans="1:7" x14ac:dyDescent="0.25">
      <c r="A247">
        <v>2018</v>
      </c>
      <c r="B247">
        <v>12</v>
      </c>
      <c r="C247">
        <v>21</v>
      </c>
      <c r="D247">
        <v>58473</v>
      </c>
      <c r="E247">
        <v>6.5799999999999997E-2</v>
      </c>
      <c r="F247">
        <v>0.27639999999999998</v>
      </c>
      <c r="G247">
        <v>-1.8149999999999999E-2</v>
      </c>
    </row>
    <row r="248" spans="1:7" x14ac:dyDescent="0.25">
      <c r="A248">
        <v>2018</v>
      </c>
      <c r="B248">
        <v>12</v>
      </c>
      <c r="C248">
        <v>22</v>
      </c>
      <c r="D248">
        <v>58474</v>
      </c>
      <c r="E248">
        <v>6.4199999999999993E-2</v>
      </c>
      <c r="F248">
        <v>0.27710000000000001</v>
      </c>
      <c r="G248">
        <v>-1.9029999999999998E-2</v>
      </c>
    </row>
    <row r="249" spans="1:7" x14ac:dyDescent="0.25">
      <c r="A249">
        <v>2018</v>
      </c>
      <c r="B249">
        <v>12</v>
      </c>
      <c r="C249">
        <v>23</v>
      </c>
      <c r="D249">
        <v>58475</v>
      </c>
      <c r="E249">
        <v>6.2600000000000003E-2</v>
      </c>
      <c r="F249">
        <v>0.27789999999999998</v>
      </c>
      <c r="G249">
        <v>-1.9730000000000001E-2</v>
      </c>
    </row>
    <row r="250" spans="1:7" x14ac:dyDescent="0.25">
      <c r="A250">
        <v>2018</v>
      </c>
      <c r="B250">
        <v>12</v>
      </c>
      <c r="C250">
        <v>24</v>
      </c>
      <c r="D250">
        <v>58476</v>
      </c>
      <c r="E250">
        <v>6.0999999999999999E-2</v>
      </c>
      <c r="F250">
        <v>0.27860000000000001</v>
      </c>
      <c r="G250">
        <v>-2.0420000000000001E-2</v>
      </c>
    </row>
    <row r="251" spans="1:7" x14ac:dyDescent="0.25">
      <c r="A251">
        <v>2018</v>
      </c>
      <c r="B251">
        <v>12</v>
      </c>
      <c r="C251">
        <v>25</v>
      </c>
      <c r="D251">
        <v>58477</v>
      </c>
      <c r="E251">
        <v>5.9499999999999997E-2</v>
      </c>
      <c r="F251">
        <v>0.27939999999999998</v>
      </c>
      <c r="G251">
        <v>-2.112E-2</v>
      </c>
    </row>
    <row r="252" spans="1:7" x14ac:dyDescent="0.25">
      <c r="A252">
        <v>2018</v>
      </c>
      <c r="B252">
        <v>12</v>
      </c>
      <c r="C252">
        <v>26</v>
      </c>
      <c r="D252">
        <v>58478</v>
      </c>
      <c r="E252">
        <v>5.79E-2</v>
      </c>
      <c r="F252">
        <v>0.2802</v>
      </c>
      <c r="G252">
        <v>-2.1899999999999999E-2</v>
      </c>
    </row>
    <row r="253" spans="1:7" x14ac:dyDescent="0.25">
      <c r="A253">
        <v>2018</v>
      </c>
      <c r="B253">
        <v>12</v>
      </c>
      <c r="C253">
        <v>27</v>
      </c>
      <c r="D253">
        <v>58479</v>
      </c>
      <c r="E253">
        <v>5.6399999999999999E-2</v>
      </c>
      <c r="F253">
        <v>0.28110000000000002</v>
      </c>
      <c r="G253">
        <v>-2.2849999999999999E-2</v>
      </c>
    </row>
    <row r="254" spans="1:7" x14ac:dyDescent="0.25">
      <c r="A254">
        <v>2018</v>
      </c>
      <c r="B254">
        <v>12</v>
      </c>
      <c r="C254">
        <v>28</v>
      </c>
      <c r="D254">
        <v>58480</v>
      </c>
      <c r="E254">
        <v>5.4899999999999997E-2</v>
      </c>
      <c r="F254">
        <v>0.28199999999999997</v>
      </c>
      <c r="G254">
        <v>-2.3939999999999999E-2</v>
      </c>
    </row>
    <row r="255" spans="1:7" x14ac:dyDescent="0.25">
      <c r="A255">
        <v>2018</v>
      </c>
      <c r="B255">
        <v>12</v>
      </c>
      <c r="C255">
        <v>29</v>
      </c>
      <c r="D255">
        <v>58481</v>
      </c>
      <c r="E255">
        <v>5.3400000000000003E-2</v>
      </c>
      <c r="F255">
        <v>0.2828</v>
      </c>
      <c r="G255">
        <v>-2.5159999999999998E-2</v>
      </c>
    </row>
    <row r="256" spans="1:7" x14ac:dyDescent="0.25">
      <c r="A256">
        <v>2018</v>
      </c>
      <c r="B256">
        <v>12</v>
      </c>
      <c r="C256">
        <v>30</v>
      </c>
      <c r="D256">
        <v>58482</v>
      </c>
      <c r="E256">
        <v>5.1900000000000002E-2</v>
      </c>
      <c r="F256">
        <v>0.2838</v>
      </c>
      <c r="G256">
        <v>-2.63E-2</v>
      </c>
    </row>
    <row r="257" spans="1:7" x14ac:dyDescent="0.25">
      <c r="A257">
        <v>2018</v>
      </c>
      <c r="B257">
        <v>12</v>
      </c>
      <c r="C257">
        <v>31</v>
      </c>
      <c r="D257">
        <v>58483</v>
      </c>
      <c r="E257">
        <v>5.0500000000000003E-2</v>
      </c>
      <c r="F257">
        <v>0.28470000000000001</v>
      </c>
      <c r="G257">
        <v>-2.742E-2</v>
      </c>
    </row>
    <row r="258" spans="1:7" x14ac:dyDescent="0.25">
      <c r="A258">
        <v>2019</v>
      </c>
      <c r="B258">
        <v>1</v>
      </c>
      <c r="C258">
        <v>1</v>
      </c>
      <c r="D258">
        <v>58484</v>
      </c>
      <c r="E258">
        <v>4.9000000000000002E-2</v>
      </c>
      <c r="F258">
        <v>0.28570000000000001</v>
      </c>
      <c r="G258">
        <v>-2.8500000000000001E-2</v>
      </c>
    </row>
    <row r="259" spans="1:7" x14ac:dyDescent="0.25">
      <c r="A259">
        <v>2019</v>
      </c>
      <c r="B259">
        <v>1</v>
      </c>
      <c r="C259">
        <v>2</v>
      </c>
      <c r="D259">
        <v>58485</v>
      </c>
      <c r="E259">
        <v>4.7600000000000003E-2</v>
      </c>
      <c r="F259">
        <v>0.28660000000000002</v>
      </c>
      <c r="G259">
        <v>-2.9389999999999999E-2</v>
      </c>
    </row>
    <row r="260" spans="1:7" x14ac:dyDescent="0.25">
      <c r="A260">
        <v>2019</v>
      </c>
      <c r="B260">
        <v>1</v>
      </c>
      <c r="C260">
        <v>3</v>
      </c>
      <c r="D260">
        <v>58486</v>
      </c>
      <c r="E260">
        <v>4.6199999999999998E-2</v>
      </c>
      <c r="F260">
        <v>0.28770000000000001</v>
      </c>
      <c r="G260">
        <v>-3.0110000000000001E-2</v>
      </c>
    </row>
    <row r="261" spans="1:7" x14ac:dyDescent="0.25">
      <c r="A261">
        <v>2019</v>
      </c>
      <c r="B261">
        <v>1</v>
      </c>
      <c r="C261">
        <v>4</v>
      </c>
      <c r="D261">
        <v>58487</v>
      </c>
      <c r="E261">
        <v>4.48E-2</v>
      </c>
      <c r="F261">
        <v>0.28870000000000001</v>
      </c>
      <c r="G261">
        <v>-3.074E-2</v>
      </c>
    </row>
    <row r="262" spans="1:7" x14ac:dyDescent="0.25">
      <c r="A262">
        <v>2019</v>
      </c>
      <c r="B262">
        <v>1</v>
      </c>
      <c r="C262">
        <v>5</v>
      </c>
      <c r="D262">
        <v>58488</v>
      </c>
      <c r="E262">
        <v>4.3499999999999997E-2</v>
      </c>
      <c r="F262">
        <v>0.28970000000000001</v>
      </c>
      <c r="G262">
        <v>-3.1230000000000001E-2</v>
      </c>
    </row>
    <row r="263" spans="1:7" x14ac:dyDescent="0.25">
      <c r="A263">
        <v>2019</v>
      </c>
      <c r="B263">
        <v>1</v>
      </c>
      <c r="C263">
        <v>6</v>
      </c>
      <c r="D263">
        <v>58489</v>
      </c>
      <c r="E263">
        <v>4.2099999999999999E-2</v>
      </c>
      <c r="F263">
        <v>0.2908</v>
      </c>
      <c r="G263">
        <v>-3.1699999999999999E-2</v>
      </c>
    </row>
    <row r="264" spans="1:7" x14ac:dyDescent="0.25">
      <c r="A264">
        <v>2019</v>
      </c>
      <c r="B264">
        <v>1</v>
      </c>
      <c r="C264">
        <v>7</v>
      </c>
      <c r="D264">
        <v>58490</v>
      </c>
      <c r="E264">
        <v>4.0800000000000003E-2</v>
      </c>
      <c r="F264">
        <v>0.29189999999999999</v>
      </c>
      <c r="G264">
        <v>-3.218E-2</v>
      </c>
    </row>
    <row r="265" spans="1:7" x14ac:dyDescent="0.25">
      <c r="A265">
        <v>2019</v>
      </c>
      <c r="B265">
        <v>1</v>
      </c>
      <c r="C265">
        <v>8</v>
      </c>
      <c r="D265">
        <v>58491</v>
      </c>
      <c r="E265">
        <v>3.95E-2</v>
      </c>
      <c r="F265">
        <v>0.29299999999999998</v>
      </c>
      <c r="G265">
        <v>-3.2710000000000003E-2</v>
      </c>
    </row>
    <row r="266" spans="1:7" x14ac:dyDescent="0.25">
      <c r="A266">
        <v>2019</v>
      </c>
      <c r="B266">
        <v>1</v>
      </c>
      <c r="C266">
        <v>9</v>
      </c>
      <c r="D266">
        <v>58492</v>
      </c>
      <c r="E266">
        <v>3.8199999999999998E-2</v>
      </c>
      <c r="F266">
        <v>0.29420000000000002</v>
      </c>
      <c r="G266">
        <v>-3.3369999999999997E-2</v>
      </c>
    </row>
    <row r="267" spans="1:7" x14ac:dyDescent="0.25">
      <c r="A267">
        <v>2019</v>
      </c>
      <c r="B267">
        <v>1</v>
      </c>
      <c r="C267">
        <v>10</v>
      </c>
      <c r="D267">
        <v>58493</v>
      </c>
      <c r="E267">
        <v>3.6900000000000002E-2</v>
      </c>
      <c r="F267">
        <v>0.29530000000000001</v>
      </c>
      <c r="G267">
        <v>-3.4160000000000003E-2</v>
      </c>
    </row>
    <row r="268" spans="1:7" x14ac:dyDescent="0.25">
      <c r="A268">
        <v>2019</v>
      </c>
      <c r="B268">
        <v>1</v>
      </c>
      <c r="C268">
        <v>11</v>
      </c>
      <c r="D268">
        <v>58494</v>
      </c>
      <c r="E268">
        <v>3.5700000000000003E-2</v>
      </c>
      <c r="F268">
        <v>0.29649999999999999</v>
      </c>
      <c r="G268">
        <v>-3.5150000000000001E-2</v>
      </c>
    </row>
    <row r="269" spans="1:7" x14ac:dyDescent="0.25">
      <c r="A269">
        <v>2019</v>
      </c>
      <c r="B269">
        <v>1</v>
      </c>
      <c r="C269">
        <v>12</v>
      </c>
      <c r="D269">
        <v>58495</v>
      </c>
      <c r="E269">
        <v>3.44E-2</v>
      </c>
      <c r="F269">
        <v>0.29770000000000002</v>
      </c>
      <c r="G269">
        <v>-3.628E-2</v>
      </c>
    </row>
    <row r="270" spans="1:7" x14ac:dyDescent="0.25">
      <c r="A270">
        <v>2019</v>
      </c>
      <c r="B270">
        <v>1</v>
      </c>
      <c r="C270">
        <v>13</v>
      </c>
      <c r="D270">
        <v>58496</v>
      </c>
      <c r="E270">
        <v>3.32E-2</v>
      </c>
      <c r="F270">
        <v>0.2989</v>
      </c>
      <c r="G270">
        <v>-3.7499999999999999E-2</v>
      </c>
    </row>
    <row r="271" spans="1:7" x14ac:dyDescent="0.25">
      <c r="A271">
        <v>2019</v>
      </c>
      <c r="B271">
        <v>1</v>
      </c>
      <c r="C271">
        <v>14</v>
      </c>
      <c r="D271">
        <v>58497</v>
      </c>
      <c r="E271">
        <v>3.2099999999999997E-2</v>
      </c>
      <c r="F271">
        <v>0.30009999999999998</v>
      </c>
      <c r="G271">
        <v>-3.8809999999999997E-2</v>
      </c>
    </row>
    <row r="272" spans="1:7" x14ac:dyDescent="0.25">
      <c r="A272">
        <v>2019</v>
      </c>
      <c r="B272">
        <v>1</v>
      </c>
      <c r="C272">
        <v>15</v>
      </c>
      <c r="D272">
        <v>58498</v>
      </c>
      <c r="E272">
        <v>3.09E-2</v>
      </c>
      <c r="F272">
        <v>0.3014</v>
      </c>
      <c r="G272">
        <v>-4.0160000000000001E-2</v>
      </c>
    </row>
    <row r="273" spans="1:7" x14ac:dyDescent="0.25">
      <c r="A273">
        <v>2019</v>
      </c>
      <c r="B273">
        <v>1</v>
      </c>
      <c r="C273">
        <v>16</v>
      </c>
      <c r="D273">
        <v>58499</v>
      </c>
      <c r="E273">
        <v>2.98E-2</v>
      </c>
      <c r="F273">
        <v>0.30270000000000002</v>
      </c>
      <c r="G273">
        <v>-4.1520000000000001E-2</v>
      </c>
    </row>
    <row r="274" spans="1:7" x14ac:dyDescent="0.25">
      <c r="A274">
        <v>2019</v>
      </c>
      <c r="B274">
        <v>1</v>
      </c>
      <c r="C274">
        <v>17</v>
      </c>
      <c r="D274">
        <v>58500</v>
      </c>
      <c r="E274">
        <v>2.87E-2</v>
      </c>
      <c r="F274">
        <v>0.30399999999999999</v>
      </c>
      <c r="G274">
        <v>-4.2889999999999998E-2</v>
      </c>
    </row>
    <row r="275" spans="1:7" x14ac:dyDescent="0.25">
      <c r="A275">
        <v>2019</v>
      </c>
      <c r="B275">
        <v>1</v>
      </c>
      <c r="C275">
        <v>18</v>
      </c>
      <c r="D275">
        <v>58501</v>
      </c>
      <c r="E275">
        <v>2.76E-2</v>
      </c>
      <c r="F275">
        <v>0.30530000000000002</v>
      </c>
      <c r="G275">
        <v>-4.4139999999999999E-2</v>
      </c>
    </row>
    <row r="276" spans="1:7" x14ac:dyDescent="0.25">
      <c r="A276">
        <v>2019</v>
      </c>
      <c r="B276">
        <v>1</v>
      </c>
      <c r="C276">
        <v>19</v>
      </c>
      <c r="D276">
        <v>58502</v>
      </c>
      <c r="E276">
        <v>2.6499999999999999E-2</v>
      </c>
      <c r="F276">
        <v>0.30659999999999998</v>
      </c>
      <c r="G276">
        <v>-4.5269999999999998E-2</v>
      </c>
    </row>
    <row r="277" spans="1:7" x14ac:dyDescent="0.25">
      <c r="A277">
        <v>2019</v>
      </c>
      <c r="B277">
        <v>1</v>
      </c>
      <c r="C277">
        <v>20</v>
      </c>
      <c r="D277">
        <v>58503</v>
      </c>
      <c r="E277">
        <v>2.5499999999999998E-2</v>
      </c>
      <c r="F277">
        <v>0.30790000000000001</v>
      </c>
      <c r="G277">
        <v>-4.6359999999999998E-2</v>
      </c>
    </row>
    <row r="278" spans="1:7" x14ac:dyDescent="0.25">
      <c r="A278">
        <v>2019</v>
      </c>
      <c r="B278">
        <v>1</v>
      </c>
      <c r="C278">
        <v>21</v>
      </c>
      <c r="D278">
        <v>58504</v>
      </c>
      <c r="E278">
        <v>2.4400000000000002E-2</v>
      </c>
      <c r="F278">
        <v>0.30930000000000002</v>
      </c>
      <c r="G278">
        <v>-4.7509999999999997E-2</v>
      </c>
    </row>
    <row r="279" spans="1:7" x14ac:dyDescent="0.25">
      <c r="A279">
        <v>2019</v>
      </c>
      <c r="B279">
        <v>1</v>
      </c>
      <c r="C279">
        <v>22</v>
      </c>
      <c r="D279">
        <v>58505</v>
      </c>
      <c r="E279">
        <v>2.35E-2</v>
      </c>
      <c r="F279">
        <v>0.31069999999999998</v>
      </c>
      <c r="G279">
        <v>-4.879E-2</v>
      </c>
    </row>
    <row r="280" spans="1:7" x14ac:dyDescent="0.25">
      <c r="A280">
        <v>2019</v>
      </c>
      <c r="B280">
        <v>1</v>
      </c>
      <c r="C280">
        <v>23</v>
      </c>
      <c r="D280">
        <v>58506</v>
      </c>
      <c r="E280">
        <v>2.2499999999999999E-2</v>
      </c>
      <c r="F280">
        <v>0.31209999999999999</v>
      </c>
      <c r="G280">
        <v>-5.0290000000000001E-2</v>
      </c>
    </row>
    <row r="281" spans="1:7" x14ac:dyDescent="0.25">
      <c r="A281">
        <v>2019</v>
      </c>
      <c r="B281">
        <v>1</v>
      </c>
      <c r="C281">
        <v>24</v>
      </c>
      <c r="D281">
        <v>58507</v>
      </c>
      <c r="E281">
        <v>2.1600000000000001E-2</v>
      </c>
      <c r="F281">
        <v>0.3135</v>
      </c>
      <c r="G281">
        <v>-5.1990000000000001E-2</v>
      </c>
    </row>
    <row r="282" spans="1:7" x14ac:dyDescent="0.25">
      <c r="A282">
        <v>2019</v>
      </c>
      <c r="B282">
        <v>1</v>
      </c>
      <c r="C282">
        <v>25</v>
      </c>
      <c r="D282">
        <v>58508</v>
      </c>
      <c r="E282">
        <v>2.06E-2</v>
      </c>
      <c r="F282">
        <v>0.31490000000000001</v>
      </c>
      <c r="G282">
        <v>-5.3780000000000001E-2</v>
      </c>
    </row>
    <row r="283" spans="1:7" x14ac:dyDescent="0.25">
      <c r="A283">
        <v>2019</v>
      </c>
      <c r="B283">
        <v>1</v>
      </c>
      <c r="C283">
        <v>26</v>
      </c>
      <c r="D283">
        <v>58509</v>
      </c>
      <c r="E283">
        <v>1.9800000000000002E-2</v>
      </c>
      <c r="F283">
        <v>0.31630000000000003</v>
      </c>
      <c r="G283">
        <v>-5.5620000000000003E-2</v>
      </c>
    </row>
    <row r="284" spans="1:7" x14ac:dyDescent="0.25">
      <c r="A284">
        <v>2019</v>
      </c>
      <c r="B284">
        <v>1</v>
      </c>
      <c r="C284">
        <v>27</v>
      </c>
      <c r="D284">
        <v>58510</v>
      </c>
      <c r="E284">
        <v>1.89E-2</v>
      </c>
      <c r="F284">
        <v>0.31780000000000003</v>
      </c>
      <c r="G284">
        <v>-5.7349999999999998E-2</v>
      </c>
    </row>
    <row r="285" spans="1:7" x14ac:dyDescent="0.25">
      <c r="A285">
        <v>2019</v>
      </c>
      <c r="B285">
        <v>1</v>
      </c>
      <c r="C285">
        <v>28</v>
      </c>
      <c r="D285">
        <v>58511</v>
      </c>
      <c r="E285">
        <v>1.8100000000000002E-2</v>
      </c>
      <c r="F285">
        <v>0.31919999999999998</v>
      </c>
      <c r="G285">
        <v>-5.8889999999999998E-2</v>
      </c>
    </row>
    <row r="286" spans="1:7" x14ac:dyDescent="0.25">
      <c r="A286">
        <v>2019</v>
      </c>
      <c r="B286">
        <v>1</v>
      </c>
      <c r="C286">
        <v>29</v>
      </c>
      <c r="D286">
        <v>58512</v>
      </c>
      <c r="E286">
        <v>1.7299999999999999E-2</v>
      </c>
      <c r="F286">
        <v>0.32069999999999999</v>
      </c>
      <c r="G286">
        <v>-6.0220000000000003E-2</v>
      </c>
    </row>
    <row r="287" spans="1:7" x14ac:dyDescent="0.25">
      <c r="A287">
        <v>2019</v>
      </c>
      <c r="B287">
        <v>1</v>
      </c>
      <c r="C287">
        <v>30</v>
      </c>
      <c r="D287">
        <v>58513</v>
      </c>
      <c r="E287">
        <v>1.6500000000000001E-2</v>
      </c>
      <c r="F287">
        <v>0.32219999999999999</v>
      </c>
      <c r="G287">
        <v>-6.1359999999999998E-2</v>
      </c>
    </row>
    <row r="288" spans="1:7" x14ac:dyDescent="0.25">
      <c r="A288">
        <v>2019</v>
      </c>
      <c r="B288">
        <v>1</v>
      </c>
      <c r="C288">
        <v>31</v>
      </c>
      <c r="D288">
        <v>58514</v>
      </c>
      <c r="E288">
        <v>1.5699999999999999E-2</v>
      </c>
      <c r="F288">
        <v>0.32369999999999999</v>
      </c>
      <c r="G288">
        <v>-6.2379999999999998E-2</v>
      </c>
    </row>
    <row r="289" spans="1:7" x14ac:dyDescent="0.25">
      <c r="A289">
        <v>2019</v>
      </c>
      <c r="B289">
        <v>2</v>
      </c>
      <c r="C289">
        <v>1</v>
      </c>
      <c r="D289">
        <v>58515</v>
      </c>
      <c r="E289">
        <v>1.4999999999999999E-2</v>
      </c>
      <c r="F289">
        <v>0.32519999999999999</v>
      </c>
      <c r="G289">
        <v>-6.3310000000000005E-2</v>
      </c>
    </row>
    <row r="290" spans="1:7" x14ac:dyDescent="0.25">
      <c r="A290">
        <v>2019</v>
      </c>
      <c r="B290">
        <v>2</v>
      </c>
      <c r="C290">
        <v>2</v>
      </c>
      <c r="D290">
        <v>58516</v>
      </c>
      <c r="E290">
        <v>1.43E-2</v>
      </c>
      <c r="F290">
        <v>0.32669999999999999</v>
      </c>
      <c r="G290">
        <v>-6.4170000000000005E-2</v>
      </c>
    </row>
    <row r="291" spans="1:7" x14ac:dyDescent="0.25">
      <c r="A291">
        <v>2019</v>
      </c>
      <c r="B291">
        <v>2</v>
      </c>
      <c r="C291">
        <v>3</v>
      </c>
      <c r="D291">
        <v>58517</v>
      </c>
      <c r="E291">
        <v>1.37E-2</v>
      </c>
      <c r="F291">
        <v>0.32829999999999998</v>
      </c>
      <c r="G291">
        <v>-6.4930000000000002E-2</v>
      </c>
    </row>
    <row r="292" spans="1:7" x14ac:dyDescent="0.25">
      <c r="A292">
        <v>2019</v>
      </c>
      <c r="B292">
        <v>2</v>
      </c>
      <c r="C292">
        <v>4</v>
      </c>
      <c r="D292">
        <v>58518</v>
      </c>
      <c r="E292">
        <v>1.2999999999999999E-2</v>
      </c>
      <c r="F292">
        <v>0.32979999999999998</v>
      </c>
      <c r="G292">
        <v>-6.5740000000000007E-2</v>
      </c>
    </row>
    <row r="293" spans="1:7" x14ac:dyDescent="0.25">
      <c r="A293">
        <v>2019</v>
      </c>
      <c r="B293">
        <v>2</v>
      </c>
      <c r="C293">
        <v>5</v>
      </c>
      <c r="D293">
        <v>58519</v>
      </c>
      <c r="E293">
        <v>1.24E-2</v>
      </c>
      <c r="F293">
        <v>0.33139999999999997</v>
      </c>
      <c r="G293">
        <v>-6.658E-2</v>
      </c>
    </row>
    <row r="294" spans="1:7" x14ac:dyDescent="0.25">
      <c r="A294">
        <v>2019</v>
      </c>
      <c r="B294">
        <v>2</v>
      </c>
      <c r="C294">
        <v>6</v>
      </c>
      <c r="D294">
        <v>58520</v>
      </c>
      <c r="E294">
        <v>1.18E-2</v>
      </c>
      <c r="F294">
        <v>0.33289999999999997</v>
      </c>
      <c r="G294">
        <v>-6.7530000000000007E-2</v>
      </c>
    </row>
    <row r="295" spans="1:7" x14ac:dyDescent="0.25">
      <c r="A295">
        <v>2019</v>
      </c>
      <c r="B295">
        <v>2</v>
      </c>
      <c r="C295">
        <v>7</v>
      </c>
      <c r="D295">
        <v>58521</v>
      </c>
      <c r="E295">
        <v>1.1299999999999999E-2</v>
      </c>
      <c r="F295">
        <v>0.33450000000000002</v>
      </c>
      <c r="G295">
        <v>-6.8699999999999997E-2</v>
      </c>
    </row>
    <row r="296" spans="1:7" x14ac:dyDescent="0.25">
      <c r="A296">
        <v>2019</v>
      </c>
      <c r="B296">
        <v>2</v>
      </c>
      <c r="C296">
        <v>8</v>
      </c>
      <c r="D296">
        <v>58522</v>
      </c>
      <c r="E296">
        <v>1.0800000000000001E-2</v>
      </c>
      <c r="F296">
        <v>0.33610000000000001</v>
      </c>
      <c r="G296">
        <v>-7.009E-2</v>
      </c>
    </row>
    <row r="297" spans="1:7" x14ac:dyDescent="0.25">
      <c r="A297">
        <v>2019</v>
      </c>
      <c r="B297">
        <v>2</v>
      </c>
      <c r="C297">
        <v>9</v>
      </c>
      <c r="D297">
        <v>58523</v>
      </c>
      <c r="E297">
        <v>1.03E-2</v>
      </c>
      <c r="F297">
        <v>0.3377</v>
      </c>
      <c r="G297">
        <v>-7.1629999999999999E-2</v>
      </c>
    </row>
    <row r="298" spans="1:7" x14ac:dyDescent="0.25">
      <c r="A298">
        <v>2019</v>
      </c>
      <c r="B298">
        <v>2</v>
      </c>
      <c r="C298">
        <v>10</v>
      </c>
      <c r="D298">
        <v>58524</v>
      </c>
      <c r="E298">
        <v>9.7999999999999997E-3</v>
      </c>
      <c r="F298">
        <v>0.33929999999999999</v>
      </c>
      <c r="G298">
        <v>-7.3270000000000002E-2</v>
      </c>
    </row>
    <row r="299" spans="1:7" x14ac:dyDescent="0.25">
      <c r="A299">
        <v>2019</v>
      </c>
      <c r="B299">
        <v>2</v>
      </c>
      <c r="C299">
        <v>11</v>
      </c>
      <c r="D299">
        <v>58525</v>
      </c>
      <c r="E299">
        <v>9.4000000000000004E-3</v>
      </c>
      <c r="F299">
        <v>0.34089999999999998</v>
      </c>
      <c r="G299">
        <v>-7.4959999999999999E-2</v>
      </c>
    </row>
    <row r="300" spans="1:7" x14ac:dyDescent="0.25">
      <c r="A300">
        <v>2019</v>
      </c>
      <c r="B300">
        <v>2</v>
      </c>
      <c r="C300">
        <v>12</v>
      </c>
      <c r="D300">
        <v>58526</v>
      </c>
      <c r="E300">
        <v>8.9999999999999993E-3</v>
      </c>
      <c r="F300">
        <v>0.34250000000000003</v>
      </c>
      <c r="G300">
        <v>-7.6590000000000005E-2</v>
      </c>
    </row>
    <row r="301" spans="1:7" x14ac:dyDescent="0.25">
      <c r="A301">
        <v>2019</v>
      </c>
      <c r="B301">
        <v>2</v>
      </c>
      <c r="C301">
        <v>13</v>
      </c>
      <c r="D301">
        <v>58527</v>
      </c>
      <c r="E301">
        <v>8.6E-3</v>
      </c>
      <c r="F301">
        <v>0.34410000000000002</v>
      </c>
      <c r="G301">
        <v>-7.8140000000000001E-2</v>
      </c>
    </row>
    <row r="302" spans="1:7" x14ac:dyDescent="0.25">
      <c r="A302">
        <v>2019</v>
      </c>
      <c r="B302">
        <v>2</v>
      </c>
      <c r="C302">
        <v>14</v>
      </c>
      <c r="D302">
        <v>58528</v>
      </c>
      <c r="E302">
        <v>8.3000000000000001E-3</v>
      </c>
      <c r="F302">
        <v>0.3458</v>
      </c>
      <c r="G302">
        <v>-7.9619999999999996E-2</v>
      </c>
    </row>
    <row r="303" spans="1:7" x14ac:dyDescent="0.25">
      <c r="A303">
        <v>2019</v>
      </c>
      <c r="B303">
        <v>2</v>
      </c>
      <c r="C303">
        <v>15</v>
      </c>
      <c r="D303">
        <v>58529</v>
      </c>
      <c r="E303">
        <v>8.0000000000000002E-3</v>
      </c>
      <c r="F303">
        <v>0.34739999999999999</v>
      </c>
      <c r="G303">
        <v>-8.1009999999999999E-2</v>
      </c>
    </row>
    <row r="304" spans="1:7" x14ac:dyDescent="0.25">
      <c r="A304">
        <v>2019</v>
      </c>
      <c r="B304">
        <v>2</v>
      </c>
      <c r="C304">
        <v>16</v>
      </c>
      <c r="D304">
        <v>58530</v>
      </c>
      <c r="E304">
        <v>7.7000000000000002E-3</v>
      </c>
      <c r="F304">
        <v>0.34899999999999998</v>
      </c>
      <c r="G304">
        <v>-8.2280000000000006E-2</v>
      </c>
    </row>
    <row r="305" spans="1:7" x14ac:dyDescent="0.25">
      <c r="A305">
        <v>2019</v>
      </c>
      <c r="B305">
        <v>2</v>
      </c>
      <c r="C305">
        <v>17</v>
      </c>
      <c r="D305">
        <v>58531</v>
      </c>
      <c r="E305">
        <v>7.4000000000000003E-3</v>
      </c>
      <c r="F305">
        <v>0.35070000000000001</v>
      </c>
      <c r="G305">
        <v>-8.3559999999999995E-2</v>
      </c>
    </row>
    <row r="306" spans="1:7" x14ac:dyDescent="0.25">
      <c r="A306">
        <v>2019</v>
      </c>
      <c r="B306">
        <v>2</v>
      </c>
      <c r="C306">
        <v>18</v>
      </c>
      <c r="D306">
        <v>58532</v>
      </c>
      <c r="E306">
        <v>7.1999999999999998E-3</v>
      </c>
      <c r="F306">
        <v>0.3523</v>
      </c>
      <c r="G306">
        <v>-8.4900000000000003E-2</v>
      </c>
    </row>
    <row r="307" spans="1:7" x14ac:dyDescent="0.25">
      <c r="A307">
        <v>2019</v>
      </c>
      <c r="B307">
        <v>2</v>
      </c>
      <c r="C307">
        <v>19</v>
      </c>
      <c r="D307">
        <v>58533</v>
      </c>
      <c r="E307">
        <v>7.0000000000000001E-3</v>
      </c>
      <c r="F307">
        <v>0.35399999999999998</v>
      </c>
      <c r="G307">
        <v>-8.6400000000000005E-2</v>
      </c>
    </row>
    <row r="308" spans="1:7" x14ac:dyDescent="0.25">
      <c r="A308">
        <v>2019</v>
      </c>
      <c r="B308">
        <v>2</v>
      </c>
      <c r="C308">
        <v>20</v>
      </c>
      <c r="D308">
        <v>58534</v>
      </c>
      <c r="E308">
        <v>6.8999999999999999E-3</v>
      </c>
      <c r="F308">
        <v>0.35560000000000003</v>
      </c>
      <c r="G308">
        <v>-8.8179999999999994E-2</v>
      </c>
    </row>
    <row r="309" spans="1:7" x14ac:dyDescent="0.25">
      <c r="A309">
        <v>2019</v>
      </c>
      <c r="B309">
        <v>2</v>
      </c>
      <c r="C309">
        <v>21</v>
      </c>
      <c r="D309">
        <v>58535</v>
      </c>
      <c r="E309">
        <v>6.7999999999999996E-3</v>
      </c>
      <c r="F309">
        <v>0.35730000000000001</v>
      </c>
      <c r="G309">
        <v>-9.0130000000000002E-2</v>
      </c>
    </row>
    <row r="310" spans="1:7" x14ac:dyDescent="0.25">
      <c r="A310">
        <v>2019</v>
      </c>
      <c r="B310">
        <v>2</v>
      </c>
      <c r="C310">
        <v>22</v>
      </c>
      <c r="D310">
        <v>58536</v>
      </c>
      <c r="E310">
        <v>6.7000000000000002E-3</v>
      </c>
      <c r="F310">
        <v>0.3589</v>
      </c>
      <c r="G310">
        <v>-9.2100000000000001E-2</v>
      </c>
    </row>
    <row r="311" spans="1:7" x14ac:dyDescent="0.25">
      <c r="A311">
        <v>2019</v>
      </c>
      <c r="B311">
        <v>2</v>
      </c>
      <c r="C311">
        <v>23</v>
      </c>
      <c r="D311">
        <v>58537</v>
      </c>
      <c r="E311">
        <v>6.6E-3</v>
      </c>
      <c r="F311">
        <v>0.36059999999999998</v>
      </c>
      <c r="G311">
        <v>-9.4039999999999999E-2</v>
      </c>
    </row>
    <row r="312" spans="1:7" x14ac:dyDescent="0.25">
      <c r="A312">
        <v>2019</v>
      </c>
      <c r="B312">
        <v>2</v>
      </c>
      <c r="C312">
        <v>24</v>
      </c>
      <c r="D312">
        <v>58538</v>
      </c>
      <c r="E312">
        <v>6.6E-3</v>
      </c>
      <c r="F312">
        <v>0.36220000000000002</v>
      </c>
      <c r="G312">
        <v>-9.5909999999999995E-2</v>
      </c>
    </row>
    <row r="313" spans="1:7" x14ac:dyDescent="0.25">
      <c r="A313">
        <v>2019</v>
      </c>
      <c r="B313">
        <v>2</v>
      </c>
      <c r="C313">
        <v>25</v>
      </c>
      <c r="D313">
        <v>58539</v>
      </c>
      <c r="E313">
        <v>6.6E-3</v>
      </c>
      <c r="F313">
        <v>0.3639</v>
      </c>
      <c r="G313">
        <v>-9.7629999999999995E-2</v>
      </c>
    </row>
    <row r="314" spans="1:7" x14ac:dyDescent="0.25">
      <c r="A314">
        <v>2019</v>
      </c>
      <c r="B314">
        <v>2</v>
      </c>
      <c r="C314">
        <v>26</v>
      </c>
      <c r="D314">
        <v>58540</v>
      </c>
      <c r="E314">
        <v>6.6E-3</v>
      </c>
      <c r="F314">
        <v>0.36559999999999998</v>
      </c>
      <c r="G314">
        <v>-9.9140000000000006E-2</v>
      </c>
    </row>
    <row r="315" spans="1:7" x14ac:dyDescent="0.25">
      <c r="A315">
        <v>2019</v>
      </c>
      <c r="B315">
        <v>2</v>
      </c>
      <c r="C315">
        <v>27</v>
      </c>
      <c r="D315">
        <v>58541</v>
      </c>
      <c r="E315">
        <v>6.7000000000000002E-3</v>
      </c>
      <c r="F315">
        <v>0.36720000000000003</v>
      </c>
      <c r="G315">
        <v>-0.10044</v>
      </c>
    </row>
    <row r="316" spans="1:7" x14ac:dyDescent="0.25">
      <c r="A316">
        <v>2019</v>
      </c>
      <c r="B316">
        <v>2</v>
      </c>
      <c r="C316">
        <v>28</v>
      </c>
      <c r="D316">
        <v>58542</v>
      </c>
      <c r="E316">
        <v>6.7999999999999996E-3</v>
      </c>
      <c r="F316">
        <v>0.36890000000000001</v>
      </c>
      <c r="G316">
        <v>-0.10159</v>
      </c>
    </row>
    <row r="317" spans="1:7" x14ac:dyDescent="0.25">
      <c r="A317">
        <v>2019</v>
      </c>
      <c r="B317">
        <v>3</v>
      </c>
      <c r="C317">
        <v>1</v>
      </c>
      <c r="D317">
        <v>58543</v>
      </c>
      <c r="E317">
        <v>6.8999999999999999E-3</v>
      </c>
      <c r="F317">
        <v>0.3705</v>
      </c>
      <c r="G317">
        <v>-0.1026</v>
      </c>
    </row>
    <row r="318" spans="1:7" x14ac:dyDescent="0.25">
      <c r="A318">
        <v>2019</v>
      </c>
      <c r="B318">
        <v>3</v>
      </c>
      <c r="C318">
        <v>2</v>
      </c>
      <c r="D318">
        <v>58544</v>
      </c>
      <c r="E318">
        <v>7.1000000000000004E-3</v>
      </c>
      <c r="F318">
        <v>0.37219999999999998</v>
      </c>
      <c r="G318">
        <v>-0.1036</v>
      </c>
    </row>
    <row r="319" spans="1:7" x14ac:dyDescent="0.25">
      <c r="A319">
        <v>2019</v>
      </c>
      <c r="B319">
        <v>3</v>
      </c>
      <c r="C319">
        <v>3</v>
      </c>
      <c r="D319">
        <v>58545</v>
      </c>
      <c r="E319">
        <v>7.1999999999999998E-3</v>
      </c>
      <c r="F319">
        <v>0.37380000000000002</v>
      </c>
      <c r="G319">
        <v>-0.10462</v>
      </c>
    </row>
    <row r="320" spans="1:7" x14ac:dyDescent="0.25">
      <c r="A320">
        <v>2019</v>
      </c>
      <c r="B320">
        <v>3</v>
      </c>
      <c r="C320">
        <v>4</v>
      </c>
      <c r="D320">
        <v>58546</v>
      </c>
      <c r="E320">
        <v>7.4999999999999997E-3</v>
      </c>
      <c r="F320">
        <v>0.3755</v>
      </c>
      <c r="G320">
        <v>-0.10573</v>
      </c>
    </row>
    <row r="321" spans="1:7" x14ac:dyDescent="0.25">
      <c r="A321">
        <v>2019</v>
      </c>
      <c r="B321">
        <v>3</v>
      </c>
      <c r="C321">
        <v>5</v>
      </c>
      <c r="D321">
        <v>58547</v>
      </c>
      <c r="E321">
        <v>7.7000000000000002E-3</v>
      </c>
      <c r="F321">
        <v>0.37709999999999999</v>
      </c>
      <c r="G321">
        <v>-0.10684</v>
      </c>
    </row>
    <row r="322" spans="1:7" x14ac:dyDescent="0.25">
      <c r="A322">
        <v>2019</v>
      </c>
      <c r="B322">
        <v>3</v>
      </c>
      <c r="C322">
        <v>6</v>
      </c>
      <c r="D322">
        <v>58548</v>
      </c>
      <c r="E322">
        <v>8.0000000000000002E-3</v>
      </c>
      <c r="F322">
        <v>0.37880000000000003</v>
      </c>
      <c r="G322">
        <v>-0.10811</v>
      </c>
    </row>
    <row r="323" spans="1:7" x14ac:dyDescent="0.25">
      <c r="A323">
        <v>2019</v>
      </c>
      <c r="B323">
        <v>3</v>
      </c>
      <c r="C323">
        <v>7</v>
      </c>
      <c r="D323">
        <v>58549</v>
      </c>
      <c r="E323">
        <v>8.3000000000000001E-3</v>
      </c>
      <c r="F323">
        <v>0.38040000000000002</v>
      </c>
      <c r="G323">
        <v>-0.10956</v>
      </c>
    </row>
    <row r="324" spans="1:7" x14ac:dyDescent="0.25">
      <c r="A324">
        <v>2019</v>
      </c>
      <c r="B324">
        <v>3</v>
      </c>
      <c r="C324">
        <v>8</v>
      </c>
      <c r="D324">
        <v>58550</v>
      </c>
      <c r="E324">
        <v>8.6999999999999994E-3</v>
      </c>
      <c r="F324">
        <v>0.38200000000000001</v>
      </c>
      <c r="G324">
        <v>-0.11112</v>
      </c>
    </row>
    <row r="325" spans="1:7" x14ac:dyDescent="0.25">
      <c r="A325">
        <v>2019</v>
      </c>
      <c r="B325">
        <v>3</v>
      </c>
      <c r="C325">
        <v>9</v>
      </c>
      <c r="D325">
        <v>58551</v>
      </c>
      <c r="E325">
        <v>8.9999999999999993E-3</v>
      </c>
      <c r="F325">
        <v>0.3836</v>
      </c>
      <c r="G325">
        <v>-0.11283</v>
      </c>
    </row>
    <row r="326" spans="1:7" x14ac:dyDescent="0.25">
      <c r="A326">
        <v>2019</v>
      </c>
      <c r="B326">
        <v>3</v>
      </c>
      <c r="C326">
        <v>10</v>
      </c>
      <c r="D326">
        <v>58552</v>
      </c>
      <c r="E326">
        <v>9.4000000000000004E-3</v>
      </c>
      <c r="F326">
        <v>0.38529999999999998</v>
      </c>
      <c r="G326">
        <v>-0.11459</v>
      </c>
    </row>
    <row r="327" spans="1:7" x14ac:dyDescent="0.25">
      <c r="A327">
        <v>2019</v>
      </c>
      <c r="B327">
        <v>3</v>
      </c>
      <c r="C327">
        <v>11</v>
      </c>
      <c r="D327">
        <v>58553</v>
      </c>
      <c r="E327">
        <v>9.9000000000000008E-3</v>
      </c>
      <c r="F327">
        <v>0.38690000000000002</v>
      </c>
      <c r="G327">
        <v>-0.11633</v>
      </c>
    </row>
    <row r="328" spans="1:7" x14ac:dyDescent="0.25">
      <c r="A328">
        <v>2019</v>
      </c>
      <c r="B328">
        <v>3</v>
      </c>
      <c r="C328">
        <v>12</v>
      </c>
      <c r="D328">
        <v>58554</v>
      </c>
      <c r="E328">
        <v>1.03E-2</v>
      </c>
      <c r="F328">
        <v>0.38850000000000001</v>
      </c>
      <c r="G328">
        <v>-0.11805</v>
      </c>
    </row>
    <row r="329" spans="1:7" x14ac:dyDescent="0.25">
      <c r="A329">
        <v>2019</v>
      </c>
      <c r="B329">
        <v>3</v>
      </c>
      <c r="C329">
        <v>13</v>
      </c>
      <c r="D329">
        <v>58555</v>
      </c>
      <c r="E329">
        <v>1.0800000000000001E-2</v>
      </c>
      <c r="F329">
        <v>0.3901</v>
      </c>
      <c r="G329">
        <v>-0.11975</v>
      </c>
    </row>
    <row r="330" spans="1:7" x14ac:dyDescent="0.25">
      <c r="A330">
        <v>2019</v>
      </c>
      <c r="B330">
        <v>3</v>
      </c>
      <c r="C330">
        <v>14</v>
      </c>
      <c r="D330">
        <v>58556</v>
      </c>
      <c r="E330">
        <v>1.14E-2</v>
      </c>
      <c r="F330">
        <v>0.39169999999999999</v>
      </c>
      <c r="G330">
        <v>-0.12134</v>
      </c>
    </row>
    <row r="331" spans="1:7" x14ac:dyDescent="0.25">
      <c r="A331">
        <v>2019</v>
      </c>
      <c r="B331">
        <v>3</v>
      </c>
      <c r="C331">
        <v>15</v>
      </c>
      <c r="D331">
        <v>58557</v>
      </c>
      <c r="E331">
        <v>1.1900000000000001E-2</v>
      </c>
      <c r="F331">
        <v>0.39319999999999999</v>
      </c>
      <c r="G331">
        <v>-0.12288</v>
      </c>
    </row>
    <row r="332" spans="1:7" x14ac:dyDescent="0.25">
      <c r="A332">
        <v>2019</v>
      </c>
      <c r="B332">
        <v>3</v>
      </c>
      <c r="C332">
        <v>16</v>
      </c>
      <c r="D332">
        <v>58558</v>
      </c>
      <c r="E332">
        <v>1.2500000000000001E-2</v>
      </c>
      <c r="F332">
        <v>0.39479999999999998</v>
      </c>
      <c r="G332">
        <v>-0.12444</v>
      </c>
    </row>
    <row r="333" spans="1:7" x14ac:dyDescent="0.25">
      <c r="A333">
        <v>2019</v>
      </c>
      <c r="B333">
        <v>3</v>
      </c>
      <c r="C333">
        <v>17</v>
      </c>
      <c r="D333">
        <v>58559</v>
      </c>
      <c r="E333">
        <v>1.3100000000000001E-2</v>
      </c>
      <c r="F333">
        <v>0.39639999999999997</v>
      </c>
      <c r="G333">
        <v>-0.12611</v>
      </c>
    </row>
    <row r="334" spans="1:7" x14ac:dyDescent="0.25">
      <c r="A334">
        <v>2019</v>
      </c>
      <c r="B334">
        <v>3</v>
      </c>
      <c r="C334">
        <v>18</v>
      </c>
      <c r="D334">
        <v>58560</v>
      </c>
      <c r="E334">
        <v>1.38E-2</v>
      </c>
      <c r="F334">
        <v>0.39789999999999998</v>
      </c>
      <c r="G334">
        <v>-0.12798999999999999</v>
      </c>
    </row>
    <row r="335" spans="1:7" x14ac:dyDescent="0.25">
      <c r="A335">
        <v>2019</v>
      </c>
      <c r="B335">
        <v>3</v>
      </c>
      <c r="C335">
        <v>19</v>
      </c>
      <c r="D335">
        <v>58561</v>
      </c>
      <c r="E335">
        <v>1.4500000000000001E-2</v>
      </c>
      <c r="F335">
        <v>0.39950000000000002</v>
      </c>
      <c r="G335">
        <v>-0.13009999999999999</v>
      </c>
    </row>
    <row r="336" spans="1:7" x14ac:dyDescent="0.25">
      <c r="A336">
        <v>2019</v>
      </c>
      <c r="B336">
        <v>3</v>
      </c>
      <c r="C336">
        <v>20</v>
      </c>
      <c r="D336">
        <v>58562</v>
      </c>
      <c r="E336">
        <v>1.52E-2</v>
      </c>
      <c r="F336">
        <v>0.40100000000000002</v>
      </c>
      <c r="G336">
        <v>-0.13242999999999999</v>
      </c>
    </row>
    <row r="337" spans="1:7" x14ac:dyDescent="0.25">
      <c r="A337">
        <v>2019</v>
      </c>
      <c r="B337">
        <v>3</v>
      </c>
      <c r="C337">
        <v>21</v>
      </c>
      <c r="D337">
        <v>58563</v>
      </c>
      <c r="E337">
        <v>1.5900000000000001E-2</v>
      </c>
      <c r="F337">
        <v>0.40250000000000002</v>
      </c>
      <c r="G337">
        <v>-0.13494</v>
      </c>
    </row>
    <row r="338" spans="1:7" x14ac:dyDescent="0.25">
      <c r="A338">
        <v>2019</v>
      </c>
      <c r="B338">
        <v>3</v>
      </c>
      <c r="C338">
        <v>22</v>
      </c>
      <c r="D338">
        <v>58564</v>
      </c>
      <c r="E338">
        <v>1.67E-2</v>
      </c>
      <c r="F338">
        <v>0.40400000000000003</v>
      </c>
      <c r="G338">
        <v>-0.13755000000000001</v>
      </c>
    </row>
    <row r="339" spans="1:7" x14ac:dyDescent="0.25">
      <c r="A339">
        <v>2019</v>
      </c>
      <c r="B339">
        <v>3</v>
      </c>
      <c r="C339">
        <v>23</v>
      </c>
      <c r="D339">
        <v>58565</v>
      </c>
      <c r="E339">
        <v>1.7500000000000002E-2</v>
      </c>
      <c r="F339">
        <v>0.40550000000000003</v>
      </c>
      <c r="G339">
        <v>-0.1401</v>
      </c>
    </row>
    <row r="340" spans="1:7" x14ac:dyDescent="0.25">
      <c r="A340">
        <v>2019</v>
      </c>
      <c r="B340">
        <v>3</v>
      </c>
      <c r="C340">
        <v>24</v>
      </c>
      <c r="D340">
        <v>58566</v>
      </c>
      <c r="E340">
        <v>1.83E-2</v>
      </c>
      <c r="F340">
        <v>0.40699999999999997</v>
      </c>
      <c r="G340">
        <v>-0.14247000000000001</v>
      </c>
    </row>
    <row r="341" spans="1:7" x14ac:dyDescent="0.25">
      <c r="A341">
        <v>2019</v>
      </c>
      <c r="B341">
        <v>3</v>
      </c>
      <c r="C341">
        <v>25</v>
      </c>
      <c r="D341">
        <v>58567</v>
      </c>
      <c r="E341">
        <v>1.9099999999999999E-2</v>
      </c>
      <c r="F341">
        <v>0.40849999999999997</v>
      </c>
      <c r="G341">
        <v>-0.14457999999999999</v>
      </c>
    </row>
    <row r="342" spans="1:7" x14ac:dyDescent="0.25">
      <c r="A342">
        <v>2019</v>
      </c>
      <c r="B342">
        <v>3</v>
      </c>
      <c r="C342">
        <v>26</v>
      </c>
      <c r="D342">
        <v>58568</v>
      </c>
      <c r="E342">
        <v>0.02</v>
      </c>
      <c r="F342">
        <v>0.40989999999999999</v>
      </c>
      <c r="G342">
        <v>-0.14641999999999999</v>
      </c>
    </row>
    <row r="343" spans="1:7" x14ac:dyDescent="0.25">
      <c r="A343">
        <v>2019</v>
      </c>
      <c r="B343">
        <v>3</v>
      </c>
      <c r="C343">
        <v>27</v>
      </c>
      <c r="D343">
        <v>58569</v>
      </c>
      <c r="E343">
        <v>2.0899999999999998E-2</v>
      </c>
      <c r="F343">
        <v>0.41139999999999999</v>
      </c>
      <c r="G343">
        <v>-0.14799999999999999</v>
      </c>
    </row>
    <row r="344" spans="1:7" x14ac:dyDescent="0.25">
      <c r="A344">
        <v>2019</v>
      </c>
      <c r="B344">
        <v>3</v>
      </c>
      <c r="C344">
        <v>28</v>
      </c>
      <c r="D344">
        <v>58570</v>
      </c>
      <c r="E344">
        <v>2.1899999999999999E-2</v>
      </c>
      <c r="F344">
        <v>0.4128</v>
      </c>
      <c r="G344">
        <v>-0.14943999999999999</v>
      </c>
    </row>
    <row r="345" spans="1:7" x14ac:dyDescent="0.25">
      <c r="A345">
        <v>2019</v>
      </c>
      <c r="B345">
        <v>3</v>
      </c>
      <c r="C345">
        <v>29</v>
      </c>
      <c r="D345">
        <v>58571</v>
      </c>
      <c r="E345">
        <v>2.2800000000000001E-2</v>
      </c>
      <c r="F345">
        <v>0.41420000000000001</v>
      </c>
      <c r="G345">
        <v>-0.15089</v>
      </c>
    </row>
    <row r="346" spans="1:7" x14ac:dyDescent="0.25">
      <c r="A346">
        <v>2019</v>
      </c>
      <c r="B346">
        <v>3</v>
      </c>
      <c r="C346">
        <v>30</v>
      </c>
      <c r="D346">
        <v>58572</v>
      </c>
      <c r="E346">
        <v>2.3800000000000002E-2</v>
      </c>
      <c r="F346">
        <v>0.41560000000000002</v>
      </c>
      <c r="G346">
        <v>-0.15235000000000001</v>
      </c>
    </row>
    <row r="347" spans="1:7" x14ac:dyDescent="0.25">
      <c r="A347">
        <v>2019</v>
      </c>
      <c r="B347">
        <v>3</v>
      </c>
      <c r="C347">
        <v>31</v>
      </c>
      <c r="D347">
        <v>58573</v>
      </c>
      <c r="E347">
        <v>2.4799999999999999E-2</v>
      </c>
      <c r="F347">
        <v>0.41699999999999998</v>
      </c>
      <c r="G347">
        <v>-0.15384999999999999</v>
      </c>
    </row>
    <row r="348" spans="1:7" x14ac:dyDescent="0.25">
      <c r="A348">
        <v>2019</v>
      </c>
      <c r="B348">
        <v>4</v>
      </c>
      <c r="C348">
        <v>1</v>
      </c>
      <c r="D348">
        <v>58574</v>
      </c>
      <c r="E348">
        <v>2.5899999999999999E-2</v>
      </c>
      <c r="F348">
        <v>0.41839999999999999</v>
      </c>
      <c r="G348">
        <v>-0.15539</v>
      </c>
    </row>
    <row r="349" spans="1:7" x14ac:dyDescent="0.25">
      <c r="A349">
        <v>2019</v>
      </c>
      <c r="B349">
        <v>4</v>
      </c>
      <c r="C349">
        <v>2</v>
      </c>
      <c r="D349">
        <v>58575</v>
      </c>
      <c r="E349">
        <v>2.7E-2</v>
      </c>
      <c r="F349">
        <v>0.41970000000000002</v>
      </c>
      <c r="G349">
        <v>-0.15698999999999999</v>
      </c>
    </row>
    <row r="350" spans="1:7" x14ac:dyDescent="0.25">
      <c r="A350">
        <v>2019</v>
      </c>
      <c r="B350">
        <v>4</v>
      </c>
      <c r="C350">
        <v>3</v>
      </c>
      <c r="D350">
        <v>58576</v>
      </c>
      <c r="E350">
        <v>2.8000000000000001E-2</v>
      </c>
      <c r="F350">
        <v>0.42109999999999997</v>
      </c>
      <c r="G350">
        <v>-0.15867000000000001</v>
      </c>
    </row>
    <row r="351" spans="1:7" x14ac:dyDescent="0.25">
      <c r="A351">
        <v>2019</v>
      </c>
      <c r="B351">
        <v>4</v>
      </c>
      <c r="C351">
        <v>4</v>
      </c>
      <c r="D351">
        <v>58577</v>
      </c>
      <c r="E351">
        <v>2.92E-2</v>
      </c>
      <c r="F351">
        <v>0.4224</v>
      </c>
      <c r="G351">
        <v>-0.16044</v>
      </c>
    </row>
    <row r="352" spans="1:7" x14ac:dyDescent="0.25">
      <c r="A352">
        <v>2019</v>
      </c>
      <c r="B352">
        <v>4</v>
      </c>
      <c r="C352">
        <v>5</v>
      </c>
      <c r="D352">
        <v>58578</v>
      </c>
      <c r="E352">
        <v>3.0300000000000001E-2</v>
      </c>
      <c r="F352">
        <v>0.42370000000000002</v>
      </c>
      <c r="G352">
        <v>-0.16231000000000001</v>
      </c>
    </row>
    <row r="353" spans="1:7" x14ac:dyDescent="0.25">
      <c r="A353">
        <v>2019</v>
      </c>
      <c r="B353">
        <v>4</v>
      </c>
      <c r="C353">
        <v>6</v>
      </c>
      <c r="D353">
        <v>58579</v>
      </c>
      <c r="E353">
        <v>3.15E-2</v>
      </c>
      <c r="F353">
        <v>0.42499999999999999</v>
      </c>
      <c r="G353">
        <v>-0.16425999999999999</v>
      </c>
    </row>
    <row r="354" spans="1:7" x14ac:dyDescent="0.25">
      <c r="A354">
        <v>2019</v>
      </c>
      <c r="B354">
        <v>4</v>
      </c>
      <c r="C354">
        <v>7</v>
      </c>
      <c r="D354">
        <v>58580</v>
      </c>
      <c r="E354">
        <v>3.27E-2</v>
      </c>
      <c r="F354">
        <v>0.42620000000000002</v>
      </c>
      <c r="G354">
        <v>-0.16625999999999999</v>
      </c>
    </row>
    <row r="355" spans="1:7" x14ac:dyDescent="0.25">
      <c r="A355">
        <v>2019</v>
      </c>
      <c r="B355">
        <v>4</v>
      </c>
      <c r="C355">
        <v>8</v>
      </c>
      <c r="D355">
        <v>58581</v>
      </c>
      <c r="E355">
        <v>3.39E-2</v>
      </c>
      <c r="F355">
        <v>0.42749999999999999</v>
      </c>
      <c r="G355">
        <v>-0.16819999999999999</v>
      </c>
    </row>
    <row r="356" spans="1:7" x14ac:dyDescent="0.25">
      <c r="A356">
        <v>2019</v>
      </c>
      <c r="B356">
        <v>4</v>
      </c>
      <c r="C356">
        <v>9</v>
      </c>
      <c r="D356">
        <v>58582</v>
      </c>
      <c r="E356">
        <v>3.5200000000000002E-2</v>
      </c>
      <c r="F356">
        <v>0.42870000000000003</v>
      </c>
      <c r="G356">
        <v>-0.16997000000000001</v>
      </c>
    </row>
    <row r="357" spans="1:7" x14ac:dyDescent="0.25">
      <c r="A357">
        <v>2019</v>
      </c>
      <c r="B357">
        <v>4</v>
      </c>
      <c r="C357">
        <v>10</v>
      </c>
      <c r="D357">
        <v>58583</v>
      </c>
      <c r="E357">
        <v>3.6400000000000002E-2</v>
      </c>
      <c r="F357">
        <v>0.4299</v>
      </c>
      <c r="G357">
        <v>-0.17161999999999999</v>
      </c>
    </row>
    <row r="358" spans="1:7" x14ac:dyDescent="0.25">
      <c r="A358">
        <v>2019</v>
      </c>
      <c r="B358">
        <v>4</v>
      </c>
      <c r="C358">
        <v>11</v>
      </c>
      <c r="D358">
        <v>58584</v>
      </c>
      <c r="E358">
        <v>3.7699999999999997E-2</v>
      </c>
      <c r="F358">
        <v>0.43109999999999998</v>
      </c>
      <c r="G358">
        <v>-0.17319999999999999</v>
      </c>
    </row>
    <row r="359" spans="1:7" x14ac:dyDescent="0.25">
      <c r="A359">
        <v>2019</v>
      </c>
      <c r="B359">
        <v>4</v>
      </c>
      <c r="C359">
        <v>12</v>
      </c>
      <c r="D359">
        <v>58585</v>
      </c>
      <c r="E359">
        <v>3.9E-2</v>
      </c>
      <c r="F359">
        <v>0.43219999999999997</v>
      </c>
      <c r="G359">
        <v>-0.17469000000000001</v>
      </c>
    </row>
    <row r="360" spans="1:7" x14ac:dyDescent="0.25">
      <c r="A360">
        <v>2019</v>
      </c>
      <c r="B360">
        <v>4</v>
      </c>
      <c r="C360">
        <v>13</v>
      </c>
      <c r="D360">
        <v>58586</v>
      </c>
      <c r="E360">
        <v>4.0399999999999998E-2</v>
      </c>
      <c r="F360">
        <v>0.43340000000000001</v>
      </c>
      <c r="G360">
        <v>-0.17616999999999999</v>
      </c>
    </row>
    <row r="361" spans="1:7" x14ac:dyDescent="0.25">
      <c r="A361">
        <v>2019</v>
      </c>
      <c r="B361">
        <v>4</v>
      </c>
      <c r="C361">
        <v>14</v>
      </c>
      <c r="D361">
        <v>58587</v>
      </c>
      <c r="E361">
        <v>4.1700000000000001E-2</v>
      </c>
      <c r="F361">
        <v>0.4345</v>
      </c>
      <c r="G361">
        <v>-0.17771999999999999</v>
      </c>
    </row>
    <row r="362" spans="1:7" x14ac:dyDescent="0.25">
      <c r="A362">
        <v>2019</v>
      </c>
      <c r="B362">
        <v>4</v>
      </c>
      <c r="C362">
        <v>15</v>
      </c>
      <c r="D362">
        <v>58588</v>
      </c>
      <c r="E362">
        <v>4.3099999999999999E-2</v>
      </c>
      <c r="F362">
        <v>0.43559999999999999</v>
      </c>
      <c r="G362">
        <v>-0.17938000000000001</v>
      </c>
    </row>
    <row r="363" spans="1:7" x14ac:dyDescent="0.25">
      <c r="A363">
        <v>2019</v>
      </c>
      <c r="B363">
        <v>4</v>
      </c>
      <c r="C363">
        <v>16</v>
      </c>
      <c r="D363">
        <v>58589</v>
      </c>
      <c r="E363">
        <v>4.4499999999999998E-2</v>
      </c>
      <c r="F363">
        <v>0.43669999999999998</v>
      </c>
      <c r="G363">
        <v>-0.18121000000000001</v>
      </c>
    </row>
    <row r="364" spans="1:7" x14ac:dyDescent="0.25">
      <c r="A364">
        <v>2019</v>
      </c>
      <c r="B364">
        <v>4</v>
      </c>
      <c r="C364">
        <v>17</v>
      </c>
      <c r="D364">
        <v>58590</v>
      </c>
      <c r="E364">
        <v>4.5900000000000003E-2</v>
      </c>
      <c r="F364">
        <v>0.43769999999999998</v>
      </c>
      <c r="G364">
        <v>-0.18332000000000001</v>
      </c>
    </row>
    <row r="365" spans="1:7" x14ac:dyDescent="0.25">
      <c r="A365">
        <v>2019</v>
      </c>
      <c r="B365">
        <v>4</v>
      </c>
      <c r="C365">
        <v>18</v>
      </c>
      <c r="D365">
        <v>58591</v>
      </c>
      <c r="E365">
        <v>4.7399999999999998E-2</v>
      </c>
      <c r="F365">
        <v>0.43869999999999998</v>
      </c>
      <c r="G365">
        <v>-0.18557000000000001</v>
      </c>
    </row>
    <row r="366" spans="1:7" x14ac:dyDescent="0.25">
      <c r="A366">
        <v>2019</v>
      </c>
      <c r="B366">
        <v>4</v>
      </c>
      <c r="C366">
        <v>19</v>
      </c>
      <c r="D366">
        <v>58592</v>
      </c>
      <c r="E366">
        <v>4.8899999999999999E-2</v>
      </c>
      <c r="F366">
        <v>0.43980000000000002</v>
      </c>
      <c r="G366">
        <v>-0.18776000000000001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C588-F824-4C0A-B066-4A604014EF83}">
  <dimension ref="A1:Q395"/>
  <sheetViews>
    <sheetView topLeftCell="A352" zoomScale="85" zoomScaleNormal="85" workbookViewId="0">
      <selection activeCell="D367" sqref="D367:D395"/>
    </sheetView>
  </sheetViews>
  <sheetFormatPr defaultRowHeight="15" x14ac:dyDescent="0.25"/>
  <cols>
    <col min="1" max="3" width="9.140625" style="38"/>
    <col min="4" max="4" width="14.5703125" style="39" customWidth="1"/>
    <col min="7" max="7" width="13.5703125" customWidth="1"/>
    <col min="8" max="8" width="14.7109375" style="38" customWidth="1"/>
    <col min="10" max="10" width="3" customWidth="1"/>
    <col min="11" max="11" width="13" style="6" customWidth="1"/>
    <col min="12" max="12" width="9.140625" style="6"/>
    <col min="13" max="13" width="14.7109375" style="6" bestFit="1" customWidth="1"/>
    <col min="14" max="16" width="9.140625" style="6"/>
  </cols>
  <sheetData>
    <row r="1" spans="1:17" x14ac:dyDescent="0.25">
      <c r="A1" s="42" t="s">
        <v>2</v>
      </c>
      <c r="B1" s="42" t="s">
        <v>3</v>
      </c>
      <c r="C1" s="42" t="s">
        <v>32</v>
      </c>
      <c r="D1" s="43" t="s">
        <v>22</v>
      </c>
      <c r="E1" s="44" t="s">
        <v>23</v>
      </c>
      <c r="F1" s="45" t="s">
        <v>24</v>
      </c>
      <c r="G1" s="45" t="s">
        <v>25</v>
      </c>
      <c r="H1" s="42" t="s">
        <v>34</v>
      </c>
      <c r="I1" s="46" t="s">
        <v>33</v>
      </c>
      <c r="K1" s="44" t="s">
        <v>38</v>
      </c>
      <c r="L1" s="44" t="s">
        <v>35</v>
      </c>
      <c r="M1" s="44" t="s">
        <v>39</v>
      </c>
      <c r="N1" s="44" t="s">
        <v>40</v>
      </c>
      <c r="O1" s="44"/>
      <c r="P1" s="44"/>
    </row>
    <row r="2" spans="1:17" x14ac:dyDescent="0.25">
      <c r="A2" s="38">
        <v>2017</v>
      </c>
      <c r="B2" s="38">
        <v>12</v>
      </c>
      <c r="C2" s="38">
        <v>22</v>
      </c>
      <c r="D2" s="39">
        <v>58109</v>
      </c>
      <c r="E2" s="6">
        <v>7.1800000000000003E-2</v>
      </c>
      <c r="F2" s="30">
        <v>0.23849999999999999</v>
      </c>
      <c r="G2" s="30">
        <v>0.22572</v>
      </c>
      <c r="H2" s="40">
        <v>37</v>
      </c>
      <c r="I2" s="41">
        <f>H2+32.184</f>
        <v>69.183999999999997</v>
      </c>
      <c r="K2" s="6">
        <f>A2+((B2-1) + (C2-1)/30)/12</f>
        <v>2017.9749999999999</v>
      </c>
      <c r="L2" s="6">
        <f t="shared" ref="L2:L65" si="0">I2-G2</f>
        <v>68.958280000000002</v>
      </c>
      <c r="M2" s="6">
        <f xml:space="preserve"> 0.0024855297566049*POWER(K2,3) - 15.0681141702439*POWER(K2,2) + 30449.647471213*K2 - 20511035.5077593</f>
        <v>68.954980429261923</v>
      </c>
      <c r="N2" s="6">
        <f>L2-M2</f>
        <v>3.2995707380791828E-3</v>
      </c>
    </row>
    <row r="3" spans="1:17" x14ac:dyDescent="0.25">
      <c r="A3" s="38">
        <v>2017</v>
      </c>
      <c r="B3" s="38">
        <v>12</v>
      </c>
      <c r="C3" s="38">
        <v>23</v>
      </c>
      <c r="D3" s="39">
        <v>58110</v>
      </c>
      <c r="E3" s="6">
        <v>6.9800000000000001E-2</v>
      </c>
      <c r="F3" s="30">
        <v>0.23830000000000001</v>
      </c>
      <c r="G3" s="30">
        <v>0.22508</v>
      </c>
      <c r="H3" s="40">
        <v>37</v>
      </c>
      <c r="I3" s="41">
        <f t="shared" ref="I3:I66" si="1">H3+32.184</f>
        <v>69.183999999999997</v>
      </c>
      <c r="K3" s="6">
        <f t="shared" ref="K3:K66" si="2">A3+((B3-1) + (C3-1)/30)/12</f>
        <v>2017.9777777777779</v>
      </c>
      <c r="L3" s="6">
        <f t="shared" si="0"/>
        <v>68.958919999999992</v>
      </c>
      <c r="M3" s="6">
        <f t="shared" ref="M3:M66" si="3" xml:space="preserve"> 0.0024855297566049*POWER(K3,3) - 15.0681141702439*POWER(K3,2) + 30449.647471213*K3 - 20511035.5077593</f>
        <v>68.956055711954832</v>
      </c>
      <c r="N3" s="6">
        <f t="shared" ref="N3:N66" si="4">L3-M3</f>
        <v>2.864288045159924E-3</v>
      </c>
      <c r="Q3" s="47" t="s">
        <v>42</v>
      </c>
    </row>
    <row r="4" spans="1:17" x14ac:dyDescent="0.25">
      <c r="A4" s="38">
        <v>2017</v>
      </c>
      <c r="B4" s="38">
        <v>12</v>
      </c>
      <c r="C4" s="38">
        <v>24</v>
      </c>
      <c r="D4" s="39">
        <v>58111</v>
      </c>
      <c r="E4" s="6">
        <v>6.8000000000000005E-2</v>
      </c>
      <c r="F4" s="30">
        <v>0.2384</v>
      </c>
      <c r="G4" s="30">
        <v>0.22434000000000001</v>
      </c>
      <c r="H4" s="40">
        <v>37</v>
      </c>
      <c r="I4" s="41">
        <f t="shared" si="1"/>
        <v>69.183999999999997</v>
      </c>
      <c r="K4" s="6">
        <f t="shared" si="2"/>
        <v>2017.9805555555556</v>
      </c>
      <c r="L4" s="6">
        <f t="shared" si="0"/>
        <v>68.95966</v>
      </c>
      <c r="M4" s="6">
        <f t="shared" si="3"/>
        <v>68.957130681723356</v>
      </c>
      <c r="N4" s="6">
        <f t="shared" si="4"/>
        <v>2.5293182766432665E-3</v>
      </c>
      <c r="Q4" s="47" t="s">
        <v>43</v>
      </c>
    </row>
    <row r="5" spans="1:17" x14ac:dyDescent="0.25">
      <c r="A5" s="38">
        <v>2017</v>
      </c>
      <c r="B5" s="38">
        <v>12</v>
      </c>
      <c r="C5" s="38">
        <v>25</v>
      </c>
      <c r="D5" s="39">
        <v>58112</v>
      </c>
      <c r="E5" s="6">
        <v>6.6000000000000003E-2</v>
      </c>
      <c r="F5" s="30">
        <v>0.23880000000000001</v>
      </c>
      <c r="G5" s="30">
        <v>0.22348000000000001</v>
      </c>
      <c r="H5" s="40">
        <v>37</v>
      </c>
      <c r="I5" s="41">
        <f t="shared" si="1"/>
        <v>69.183999999999997</v>
      </c>
      <c r="K5" s="6">
        <f t="shared" si="2"/>
        <v>2017.9833333333333</v>
      </c>
      <c r="L5" s="6">
        <f t="shared" si="0"/>
        <v>68.960520000000002</v>
      </c>
      <c r="M5" s="6">
        <f t="shared" si="3"/>
        <v>68.958205323666334</v>
      </c>
      <c r="N5" s="6">
        <f t="shared" si="4"/>
        <v>2.3146763336683307E-3</v>
      </c>
    </row>
    <row r="6" spans="1:17" x14ac:dyDescent="0.25">
      <c r="A6" s="38">
        <v>2017</v>
      </c>
      <c r="B6" s="38">
        <v>12</v>
      </c>
      <c r="C6" s="38">
        <v>26</v>
      </c>
      <c r="D6" s="39">
        <v>58113</v>
      </c>
      <c r="E6" s="6">
        <v>6.4000000000000001E-2</v>
      </c>
      <c r="F6" s="30">
        <v>0.23949999999999999</v>
      </c>
      <c r="G6" s="30">
        <v>0.22248999999999999</v>
      </c>
      <c r="H6" s="40">
        <v>37</v>
      </c>
      <c r="I6" s="41">
        <f t="shared" si="1"/>
        <v>69.183999999999997</v>
      </c>
      <c r="K6" s="6">
        <f t="shared" si="2"/>
        <v>2017.9861111111111</v>
      </c>
      <c r="L6" s="6">
        <f t="shared" si="0"/>
        <v>68.961510000000004</v>
      </c>
      <c r="M6" s="6">
        <f t="shared" si="3"/>
        <v>68.959279652684927</v>
      </c>
      <c r="N6" s="6">
        <f t="shared" si="4"/>
        <v>2.2303473150770969E-3</v>
      </c>
      <c r="Q6" s="47"/>
    </row>
    <row r="7" spans="1:17" x14ac:dyDescent="0.25">
      <c r="A7" s="38">
        <v>2017</v>
      </c>
      <c r="B7" s="38">
        <v>12</v>
      </c>
      <c r="C7" s="38">
        <v>27</v>
      </c>
      <c r="D7" s="39">
        <v>58114</v>
      </c>
      <c r="E7" s="6">
        <v>6.1899999999999997E-2</v>
      </c>
      <c r="F7" s="30">
        <v>0.2402</v>
      </c>
      <c r="G7" s="30">
        <v>0.22140000000000001</v>
      </c>
      <c r="H7" s="40">
        <v>37</v>
      </c>
      <c r="I7" s="41">
        <f t="shared" si="1"/>
        <v>69.183999999999997</v>
      </c>
      <c r="K7" s="6">
        <f t="shared" si="2"/>
        <v>2017.9888888888888</v>
      </c>
      <c r="L7" s="6">
        <f t="shared" si="0"/>
        <v>68.962599999999995</v>
      </c>
      <c r="M7" s="6">
        <f t="shared" si="3"/>
        <v>68.960353653877974</v>
      </c>
      <c r="N7" s="6">
        <f t="shared" si="4"/>
        <v>2.2463461220212366E-3</v>
      </c>
      <c r="Q7" s="47"/>
    </row>
    <row r="8" spans="1:17" x14ac:dyDescent="0.25">
      <c r="A8" s="38">
        <v>2017</v>
      </c>
      <c r="B8" s="38">
        <v>12</v>
      </c>
      <c r="C8" s="38">
        <v>28</v>
      </c>
      <c r="D8" s="39">
        <v>58115</v>
      </c>
      <c r="E8" s="6">
        <v>5.9900000000000002E-2</v>
      </c>
      <c r="F8" s="30">
        <v>0.2409</v>
      </c>
      <c r="G8" s="30">
        <v>0.22026000000000001</v>
      </c>
      <c r="H8" s="40">
        <v>37</v>
      </c>
      <c r="I8" s="41">
        <f t="shared" si="1"/>
        <v>69.183999999999997</v>
      </c>
      <c r="K8" s="6">
        <f t="shared" si="2"/>
        <v>2017.9916666666666</v>
      </c>
      <c r="L8" s="6">
        <f t="shared" si="0"/>
        <v>68.963740000000001</v>
      </c>
      <c r="M8" s="6">
        <f t="shared" si="3"/>
        <v>68.961427334696054</v>
      </c>
      <c r="N8" s="6">
        <f t="shared" si="4"/>
        <v>2.3126653039469147E-3</v>
      </c>
    </row>
    <row r="9" spans="1:17" x14ac:dyDescent="0.25">
      <c r="A9" s="38">
        <v>2017</v>
      </c>
      <c r="B9" s="38">
        <v>12</v>
      </c>
      <c r="C9" s="38">
        <v>29</v>
      </c>
      <c r="D9" s="39">
        <v>58116</v>
      </c>
      <c r="E9" s="6">
        <v>5.7799999999999997E-2</v>
      </c>
      <c r="F9" s="30">
        <v>0.2417</v>
      </c>
      <c r="G9" s="30">
        <v>0.21912000000000001</v>
      </c>
      <c r="H9" s="40">
        <v>37</v>
      </c>
      <c r="I9" s="41">
        <f t="shared" si="1"/>
        <v>69.183999999999997</v>
      </c>
      <c r="K9" s="6">
        <f t="shared" si="2"/>
        <v>2017.9944444444445</v>
      </c>
      <c r="L9" s="6">
        <f t="shared" si="0"/>
        <v>68.964879999999994</v>
      </c>
      <c r="M9" s="6">
        <f t="shared" si="3"/>
        <v>68.96250069513917</v>
      </c>
      <c r="N9" s="6">
        <f t="shared" si="4"/>
        <v>2.3793048608240497E-3</v>
      </c>
    </row>
    <row r="10" spans="1:17" x14ac:dyDescent="0.25">
      <c r="A10" s="38">
        <v>2017</v>
      </c>
      <c r="B10" s="38">
        <v>12</v>
      </c>
      <c r="C10" s="38">
        <v>30</v>
      </c>
      <c r="D10" s="39">
        <v>58117</v>
      </c>
      <c r="E10" s="6">
        <v>5.5800000000000002E-2</v>
      </c>
      <c r="F10" s="30">
        <v>0.24249999999999999</v>
      </c>
      <c r="G10" s="30">
        <v>0.21803</v>
      </c>
      <c r="H10" s="40">
        <v>37</v>
      </c>
      <c r="I10" s="41">
        <f t="shared" si="1"/>
        <v>69.183999999999997</v>
      </c>
      <c r="K10" s="6">
        <f t="shared" si="2"/>
        <v>2017.9972222222223</v>
      </c>
      <c r="L10" s="6">
        <f t="shared" si="0"/>
        <v>68.965969999999999</v>
      </c>
      <c r="M10" s="6">
        <f t="shared" si="3"/>
        <v>68.963573735207319</v>
      </c>
      <c r="N10" s="6">
        <f t="shared" si="4"/>
        <v>2.3962647926794034E-3</v>
      </c>
    </row>
    <row r="11" spans="1:17" x14ac:dyDescent="0.25">
      <c r="A11" s="38">
        <v>2017</v>
      </c>
      <c r="B11" s="38">
        <v>12</v>
      </c>
      <c r="C11" s="38">
        <v>31</v>
      </c>
      <c r="D11" s="39">
        <v>58118</v>
      </c>
      <c r="E11" s="6">
        <v>5.3800000000000001E-2</v>
      </c>
      <c r="F11" s="30">
        <v>0.24349999999999999</v>
      </c>
      <c r="G11" s="30">
        <v>0.21704000000000001</v>
      </c>
      <c r="H11" s="40">
        <v>37</v>
      </c>
      <c r="I11" s="41">
        <f t="shared" si="1"/>
        <v>69.183999999999997</v>
      </c>
      <c r="K11" s="6">
        <f t="shared" si="2"/>
        <v>2018</v>
      </c>
      <c r="L11" s="6">
        <f t="shared" si="0"/>
        <v>68.96696</v>
      </c>
      <c r="M11" s="6">
        <f t="shared" si="3"/>
        <v>68.964646454900503</v>
      </c>
      <c r="N11" s="6">
        <f t="shared" si="4"/>
        <v>2.3135450994971052E-3</v>
      </c>
    </row>
    <row r="12" spans="1:17" x14ac:dyDescent="0.25">
      <c r="A12" s="38">
        <v>2018</v>
      </c>
      <c r="B12" s="38">
        <v>1</v>
      </c>
      <c r="C12" s="38">
        <v>1</v>
      </c>
      <c r="D12" s="39">
        <v>58119</v>
      </c>
      <c r="E12" s="6">
        <v>5.1900000000000002E-2</v>
      </c>
      <c r="F12" s="30">
        <v>0.24440000000000001</v>
      </c>
      <c r="G12" s="30">
        <v>0.21615999999999999</v>
      </c>
      <c r="H12" s="40">
        <v>37</v>
      </c>
      <c r="I12" s="41">
        <f t="shared" si="1"/>
        <v>69.183999999999997</v>
      </c>
      <c r="K12" s="6">
        <f t="shared" si="2"/>
        <v>2018</v>
      </c>
      <c r="L12" s="6">
        <f t="shared" si="0"/>
        <v>68.967839999999995</v>
      </c>
      <c r="M12" s="6">
        <f t="shared" si="3"/>
        <v>68.964646454900503</v>
      </c>
      <c r="N12" s="6">
        <f t="shared" si="4"/>
        <v>3.1935450994922121E-3</v>
      </c>
    </row>
    <row r="13" spans="1:17" x14ac:dyDescent="0.25">
      <c r="A13" s="38">
        <v>2018</v>
      </c>
      <c r="B13" s="38">
        <v>1</v>
      </c>
      <c r="C13" s="38">
        <v>2</v>
      </c>
      <c r="D13" s="39">
        <v>58120</v>
      </c>
      <c r="E13" s="6">
        <v>4.99E-2</v>
      </c>
      <c r="F13" s="30">
        <v>0.24540000000000001</v>
      </c>
      <c r="G13" s="30">
        <v>0.21532999999999999</v>
      </c>
      <c r="H13" s="40">
        <v>37</v>
      </c>
      <c r="I13" s="41">
        <f t="shared" si="1"/>
        <v>69.183999999999997</v>
      </c>
      <c r="K13" s="6">
        <f t="shared" si="2"/>
        <v>2018.0027777777777</v>
      </c>
      <c r="L13" s="6">
        <f t="shared" si="0"/>
        <v>68.968670000000003</v>
      </c>
      <c r="M13" s="6">
        <f t="shared" si="3"/>
        <v>68.965718854218721</v>
      </c>
      <c r="N13" s="6">
        <f t="shared" si="4"/>
        <v>2.9511457812816388E-3</v>
      </c>
    </row>
    <row r="14" spans="1:17" x14ac:dyDescent="0.25">
      <c r="A14" s="38">
        <v>2018</v>
      </c>
      <c r="B14" s="38">
        <v>1</v>
      </c>
      <c r="C14" s="38">
        <v>3</v>
      </c>
      <c r="D14" s="39">
        <v>58121</v>
      </c>
      <c r="E14" s="6">
        <v>4.7899999999999998E-2</v>
      </c>
      <c r="F14" s="30">
        <v>0.2465</v>
      </c>
      <c r="G14" s="30">
        <v>0.21448999999999999</v>
      </c>
      <c r="H14" s="40">
        <v>37</v>
      </c>
      <c r="I14" s="41">
        <f t="shared" si="1"/>
        <v>69.183999999999997</v>
      </c>
      <c r="K14" s="6">
        <f t="shared" si="2"/>
        <v>2018.0055555555555</v>
      </c>
      <c r="L14" s="6">
        <f t="shared" si="0"/>
        <v>68.96951</v>
      </c>
      <c r="M14" s="6">
        <f t="shared" si="3"/>
        <v>68.966790933161974</v>
      </c>
      <c r="N14" s="6">
        <f t="shared" si="4"/>
        <v>2.7190668380256966E-3</v>
      </c>
    </row>
    <row r="15" spans="1:17" x14ac:dyDescent="0.25">
      <c r="A15" s="38">
        <v>2018</v>
      </c>
      <c r="B15" s="38">
        <v>1</v>
      </c>
      <c r="C15" s="38">
        <v>4</v>
      </c>
      <c r="D15" s="39">
        <v>58122</v>
      </c>
      <c r="E15" s="6">
        <v>4.5900000000000003E-2</v>
      </c>
      <c r="F15" s="30">
        <v>0.2475</v>
      </c>
      <c r="G15" s="30">
        <v>0.21357999999999999</v>
      </c>
      <c r="H15" s="40">
        <v>37</v>
      </c>
      <c r="I15" s="41">
        <f t="shared" si="1"/>
        <v>69.183999999999997</v>
      </c>
      <c r="K15" s="6">
        <f t="shared" si="2"/>
        <v>2018.0083333333334</v>
      </c>
      <c r="L15" s="6">
        <f t="shared" si="0"/>
        <v>68.970420000000004</v>
      </c>
      <c r="M15" s="6">
        <f t="shared" si="3"/>
        <v>68.967862691730261</v>
      </c>
      <c r="N15" s="6">
        <f t="shared" si="4"/>
        <v>2.5573082697434302E-3</v>
      </c>
    </row>
    <row r="16" spans="1:17" x14ac:dyDescent="0.25">
      <c r="A16" s="38">
        <v>2018</v>
      </c>
      <c r="B16" s="38">
        <v>1</v>
      </c>
      <c r="C16" s="38">
        <v>5</v>
      </c>
      <c r="D16" s="39">
        <v>58123</v>
      </c>
      <c r="E16" s="6">
        <v>4.3900000000000002E-2</v>
      </c>
      <c r="F16" s="30">
        <v>0.24859999999999999</v>
      </c>
      <c r="G16" s="30">
        <v>0.21257000000000001</v>
      </c>
      <c r="H16" s="40">
        <v>37</v>
      </c>
      <c r="I16" s="41">
        <f t="shared" si="1"/>
        <v>69.183999999999997</v>
      </c>
      <c r="K16" s="6">
        <f t="shared" si="2"/>
        <v>2018.0111111111112</v>
      </c>
      <c r="L16" s="6">
        <f t="shared" si="0"/>
        <v>68.971429999999998</v>
      </c>
      <c r="M16" s="6">
        <f t="shared" si="3"/>
        <v>68.968934137374163</v>
      </c>
      <c r="N16" s="6">
        <f t="shared" si="4"/>
        <v>2.4958626258353434E-3</v>
      </c>
    </row>
    <row r="17" spans="1:14" x14ac:dyDescent="0.25">
      <c r="A17" s="38">
        <v>2018</v>
      </c>
      <c r="B17" s="38">
        <v>1</v>
      </c>
      <c r="C17" s="38">
        <v>6</v>
      </c>
      <c r="D17" s="39">
        <v>58124</v>
      </c>
      <c r="E17" s="6">
        <v>4.19E-2</v>
      </c>
      <c r="F17" s="30">
        <v>0.24970000000000001</v>
      </c>
      <c r="G17" s="30">
        <v>0.21143999999999999</v>
      </c>
      <c r="H17" s="40">
        <v>37</v>
      </c>
      <c r="I17" s="41">
        <f t="shared" si="1"/>
        <v>69.183999999999997</v>
      </c>
      <c r="K17" s="6">
        <f t="shared" si="2"/>
        <v>2018.0138888888889</v>
      </c>
      <c r="L17" s="6">
        <f t="shared" si="0"/>
        <v>68.972560000000001</v>
      </c>
      <c r="M17" s="6">
        <f t="shared" si="3"/>
        <v>68.970005270093679</v>
      </c>
      <c r="N17" s="6">
        <f t="shared" si="4"/>
        <v>2.5547299063219953E-3</v>
      </c>
    </row>
    <row r="18" spans="1:14" x14ac:dyDescent="0.25">
      <c r="A18" s="38">
        <v>2018</v>
      </c>
      <c r="B18" s="38">
        <v>1</v>
      </c>
      <c r="C18" s="38">
        <v>7</v>
      </c>
      <c r="D18" s="39">
        <v>58125</v>
      </c>
      <c r="E18" s="6">
        <v>0.04</v>
      </c>
      <c r="F18" s="30">
        <v>0.25090000000000001</v>
      </c>
      <c r="G18" s="30">
        <v>0.21021999999999999</v>
      </c>
      <c r="H18" s="40">
        <v>37</v>
      </c>
      <c r="I18" s="41">
        <f t="shared" si="1"/>
        <v>69.183999999999997</v>
      </c>
      <c r="K18" s="6">
        <f t="shared" si="2"/>
        <v>2018.0166666666667</v>
      </c>
      <c r="L18" s="6">
        <f t="shared" si="0"/>
        <v>68.973779999999991</v>
      </c>
      <c r="M18" s="6">
        <f t="shared" si="3"/>
        <v>68.97107607498765</v>
      </c>
      <c r="N18" s="6">
        <f t="shared" si="4"/>
        <v>2.7039250123408465E-3</v>
      </c>
    </row>
    <row r="19" spans="1:14" x14ac:dyDescent="0.25">
      <c r="A19" s="38">
        <v>2018</v>
      </c>
      <c r="B19" s="38">
        <v>1</v>
      </c>
      <c r="C19" s="38">
        <v>8</v>
      </c>
      <c r="D19" s="39">
        <v>58126</v>
      </c>
      <c r="E19" s="6">
        <v>3.8100000000000002E-2</v>
      </c>
      <c r="F19" s="30">
        <v>0.25209999999999999</v>
      </c>
      <c r="G19" s="30">
        <v>0.20896000000000001</v>
      </c>
      <c r="H19" s="40">
        <v>37</v>
      </c>
      <c r="I19" s="41">
        <f t="shared" si="1"/>
        <v>69.183999999999997</v>
      </c>
      <c r="K19" s="6">
        <f t="shared" si="2"/>
        <v>2018.0194444444444</v>
      </c>
      <c r="L19" s="6">
        <f t="shared" si="0"/>
        <v>68.975039999999993</v>
      </c>
      <c r="M19" s="6">
        <f t="shared" si="3"/>
        <v>68.972146559506655</v>
      </c>
      <c r="N19" s="6">
        <f t="shared" si="4"/>
        <v>2.893440493338062E-3</v>
      </c>
    </row>
    <row r="20" spans="1:14" x14ac:dyDescent="0.25">
      <c r="A20" s="38">
        <v>2018</v>
      </c>
      <c r="B20" s="38">
        <v>1</v>
      </c>
      <c r="C20" s="38">
        <v>9</v>
      </c>
      <c r="D20" s="39">
        <v>58127</v>
      </c>
      <c r="E20" s="6">
        <v>3.6200000000000003E-2</v>
      </c>
      <c r="F20" s="30">
        <v>0.25319999999999998</v>
      </c>
      <c r="G20" s="30">
        <v>0.20774000000000001</v>
      </c>
      <c r="H20" s="40">
        <v>37</v>
      </c>
      <c r="I20" s="41">
        <f t="shared" si="1"/>
        <v>69.183999999999997</v>
      </c>
      <c r="K20" s="6">
        <f t="shared" si="2"/>
        <v>2018.0222222222221</v>
      </c>
      <c r="L20" s="6">
        <f t="shared" si="0"/>
        <v>68.976259999999996</v>
      </c>
      <c r="M20" s="6">
        <f t="shared" si="3"/>
        <v>68.973216731101274</v>
      </c>
      <c r="N20" s="6">
        <f t="shared" si="4"/>
        <v>3.0432688987218626E-3</v>
      </c>
    </row>
    <row r="21" spans="1:14" x14ac:dyDescent="0.25">
      <c r="A21" s="38">
        <v>2018</v>
      </c>
      <c r="B21" s="38">
        <v>1</v>
      </c>
      <c r="C21" s="38">
        <v>10</v>
      </c>
      <c r="D21" s="39">
        <v>58128</v>
      </c>
      <c r="E21" s="6">
        <v>3.4299999999999997E-2</v>
      </c>
      <c r="F21" s="30">
        <v>0.25440000000000002</v>
      </c>
      <c r="G21" s="30">
        <v>0.20659</v>
      </c>
      <c r="H21" s="40">
        <v>37</v>
      </c>
      <c r="I21" s="41">
        <f t="shared" si="1"/>
        <v>69.183999999999997</v>
      </c>
      <c r="K21" s="6">
        <f t="shared" si="2"/>
        <v>2018.0250000000001</v>
      </c>
      <c r="L21" s="6">
        <f t="shared" si="0"/>
        <v>68.977409999999992</v>
      </c>
      <c r="M21" s="6">
        <f t="shared" si="3"/>
        <v>68.974286589771509</v>
      </c>
      <c r="N21" s="6">
        <f t="shared" si="4"/>
        <v>3.1234102284827259E-3</v>
      </c>
    </row>
    <row r="22" spans="1:14" x14ac:dyDescent="0.25">
      <c r="A22" s="38">
        <v>2018</v>
      </c>
      <c r="B22" s="38">
        <v>1</v>
      </c>
      <c r="C22" s="38">
        <v>11</v>
      </c>
      <c r="D22" s="39">
        <v>58129</v>
      </c>
      <c r="E22" s="6">
        <v>3.2500000000000001E-2</v>
      </c>
      <c r="F22" s="30">
        <v>0.2555</v>
      </c>
      <c r="G22" s="30">
        <v>0.20555000000000001</v>
      </c>
      <c r="H22" s="40">
        <v>37</v>
      </c>
      <c r="I22" s="41">
        <f t="shared" si="1"/>
        <v>69.183999999999997</v>
      </c>
      <c r="K22" s="6">
        <f t="shared" si="2"/>
        <v>2018.0277777777778</v>
      </c>
      <c r="L22" s="6">
        <f t="shared" si="0"/>
        <v>68.978449999999995</v>
      </c>
      <c r="M22" s="6">
        <f t="shared" si="3"/>
        <v>68.975356120616198</v>
      </c>
      <c r="N22" s="6">
        <f t="shared" si="4"/>
        <v>3.0938793837975709E-3</v>
      </c>
    </row>
    <row r="23" spans="1:14" x14ac:dyDescent="0.25">
      <c r="A23" s="38">
        <v>2018</v>
      </c>
      <c r="B23" s="38">
        <v>1</v>
      </c>
      <c r="C23" s="38">
        <v>12</v>
      </c>
      <c r="D23" s="39">
        <v>58130</v>
      </c>
      <c r="E23" s="6">
        <v>3.0599999999999999E-2</v>
      </c>
      <c r="F23" s="30">
        <v>0.25679999999999997</v>
      </c>
      <c r="G23" s="30">
        <v>0.20465</v>
      </c>
      <c r="H23" s="40">
        <v>37</v>
      </c>
      <c r="I23" s="41">
        <f t="shared" si="1"/>
        <v>69.183999999999997</v>
      </c>
      <c r="K23" s="6">
        <f t="shared" si="2"/>
        <v>2018.0305555555556</v>
      </c>
      <c r="L23" s="6">
        <f t="shared" si="0"/>
        <v>68.979349999999997</v>
      </c>
      <c r="M23" s="6">
        <f t="shared" si="3"/>
        <v>68.976425353437662</v>
      </c>
      <c r="N23" s="6">
        <f t="shared" si="4"/>
        <v>2.9246465623344875E-3</v>
      </c>
    </row>
    <row r="24" spans="1:14" x14ac:dyDescent="0.25">
      <c r="A24" s="38">
        <v>2018</v>
      </c>
      <c r="B24" s="38">
        <v>1</v>
      </c>
      <c r="C24" s="38">
        <v>13</v>
      </c>
      <c r="D24" s="39">
        <v>58131</v>
      </c>
      <c r="E24" s="6">
        <v>2.8899999999999999E-2</v>
      </c>
      <c r="F24" s="30">
        <v>0.25800000000000001</v>
      </c>
      <c r="G24" s="30">
        <v>0.20387</v>
      </c>
      <c r="H24" s="40">
        <v>37</v>
      </c>
      <c r="I24" s="41">
        <f t="shared" si="1"/>
        <v>69.183999999999997</v>
      </c>
      <c r="K24" s="6">
        <f t="shared" si="2"/>
        <v>2018.0333333333333</v>
      </c>
      <c r="L24" s="6">
        <f t="shared" si="0"/>
        <v>68.980130000000003</v>
      </c>
      <c r="M24" s="6">
        <f t="shared" si="3"/>
        <v>68.977494243532419</v>
      </c>
      <c r="N24" s="6">
        <f t="shared" si="4"/>
        <v>2.6357564675834055E-3</v>
      </c>
    </row>
    <row r="25" spans="1:14" x14ac:dyDescent="0.25">
      <c r="A25" s="38">
        <v>2018</v>
      </c>
      <c r="B25" s="38">
        <v>1</v>
      </c>
      <c r="C25" s="38">
        <v>14</v>
      </c>
      <c r="D25" s="39">
        <v>58132</v>
      </c>
      <c r="E25" s="6">
        <v>2.7099999999999999E-2</v>
      </c>
      <c r="F25" s="30">
        <v>0.25929999999999997</v>
      </c>
      <c r="G25" s="30">
        <v>0.20321</v>
      </c>
      <c r="H25" s="40">
        <v>37</v>
      </c>
      <c r="I25" s="41">
        <f t="shared" si="1"/>
        <v>69.183999999999997</v>
      </c>
      <c r="K25" s="6">
        <f t="shared" si="2"/>
        <v>2018.036111111111</v>
      </c>
      <c r="L25" s="6">
        <f t="shared" si="0"/>
        <v>68.980789999999999</v>
      </c>
      <c r="M25" s="6">
        <f t="shared" si="3"/>
        <v>68.978562835603952</v>
      </c>
      <c r="N25" s="6">
        <f t="shared" si="4"/>
        <v>2.2271643960465326E-3</v>
      </c>
    </row>
    <row r="26" spans="1:14" x14ac:dyDescent="0.25">
      <c r="A26" s="38">
        <v>2018</v>
      </c>
      <c r="B26" s="38">
        <v>1</v>
      </c>
      <c r="C26" s="38">
        <v>15</v>
      </c>
      <c r="D26" s="39">
        <v>58133</v>
      </c>
      <c r="E26" s="6">
        <v>2.5399999999999999E-2</v>
      </c>
      <c r="F26" s="30">
        <v>0.26069999999999999</v>
      </c>
      <c r="G26" s="30">
        <v>0.20263999999999999</v>
      </c>
      <c r="H26" s="40">
        <v>37</v>
      </c>
      <c r="I26" s="41">
        <f t="shared" si="1"/>
        <v>69.183999999999997</v>
      </c>
      <c r="K26" s="6">
        <f t="shared" si="2"/>
        <v>2018.0388888888888</v>
      </c>
      <c r="L26" s="6">
        <f t="shared" si="0"/>
        <v>68.981359999999995</v>
      </c>
      <c r="M26" s="6">
        <f t="shared" si="3"/>
        <v>68.979631122201681</v>
      </c>
      <c r="N26" s="6">
        <f t="shared" si="4"/>
        <v>1.728877798313988E-3</v>
      </c>
    </row>
    <row r="27" spans="1:14" x14ac:dyDescent="0.25">
      <c r="A27" s="38">
        <v>2018</v>
      </c>
      <c r="B27" s="38">
        <v>1</v>
      </c>
      <c r="C27" s="38">
        <v>16</v>
      </c>
      <c r="D27" s="39">
        <v>58134</v>
      </c>
      <c r="E27" s="6">
        <v>2.3699999999999999E-2</v>
      </c>
      <c r="F27" s="30">
        <v>0.2621</v>
      </c>
      <c r="G27" s="30">
        <v>0.20213</v>
      </c>
      <c r="H27" s="40">
        <v>37</v>
      </c>
      <c r="I27" s="41">
        <f t="shared" si="1"/>
        <v>69.183999999999997</v>
      </c>
      <c r="K27" s="6">
        <f t="shared" si="2"/>
        <v>2018.0416666666667</v>
      </c>
      <c r="L27" s="6">
        <f t="shared" si="0"/>
        <v>68.981870000000001</v>
      </c>
      <c r="M27" s="6">
        <f t="shared" si="3"/>
        <v>68.980699073523283</v>
      </c>
      <c r="N27" s="6">
        <f t="shared" si="4"/>
        <v>1.1709264767176819E-3</v>
      </c>
    </row>
    <row r="28" spans="1:14" x14ac:dyDescent="0.25">
      <c r="A28" s="38">
        <v>2018</v>
      </c>
      <c r="B28" s="38">
        <v>1</v>
      </c>
      <c r="C28" s="38">
        <v>17</v>
      </c>
      <c r="D28" s="39">
        <v>58135</v>
      </c>
      <c r="E28" s="6">
        <v>2.1999999999999999E-2</v>
      </c>
      <c r="F28" s="6">
        <v>0.26350000000000001</v>
      </c>
      <c r="G28" s="6">
        <v>0.20161999999999999</v>
      </c>
      <c r="H28" s="40">
        <v>37</v>
      </c>
      <c r="I28" s="41">
        <f t="shared" si="1"/>
        <v>69.183999999999997</v>
      </c>
      <c r="K28" s="6">
        <f t="shared" si="2"/>
        <v>2018.0444444444445</v>
      </c>
      <c r="L28" s="6">
        <f t="shared" si="0"/>
        <v>68.982379999999992</v>
      </c>
      <c r="M28" s="6">
        <f t="shared" si="3"/>
        <v>68.981766704469919</v>
      </c>
      <c r="N28" s="6">
        <f t="shared" si="4"/>
        <v>6.1329553007283266E-4</v>
      </c>
    </row>
    <row r="29" spans="1:14" x14ac:dyDescent="0.25">
      <c r="A29" s="38">
        <v>2018</v>
      </c>
      <c r="B29" s="38">
        <v>1</v>
      </c>
      <c r="C29" s="38">
        <v>18</v>
      </c>
      <c r="D29" s="39">
        <v>58136</v>
      </c>
      <c r="E29" s="6">
        <v>2.0400000000000001E-2</v>
      </c>
      <c r="F29" s="6">
        <v>0.26490000000000002</v>
      </c>
      <c r="G29" s="6">
        <v>0.20107</v>
      </c>
      <c r="H29" s="40">
        <v>37</v>
      </c>
      <c r="I29" s="41">
        <f t="shared" si="1"/>
        <v>69.183999999999997</v>
      </c>
      <c r="K29" s="6">
        <f t="shared" si="2"/>
        <v>2018.0472222222222</v>
      </c>
      <c r="L29" s="6">
        <f t="shared" si="0"/>
        <v>68.982929999999996</v>
      </c>
      <c r="M29" s="6">
        <f t="shared" si="3"/>
        <v>68.982834044843912</v>
      </c>
      <c r="N29" s="6">
        <f t="shared" si="4"/>
        <v>9.5955156083959992E-5</v>
      </c>
    </row>
    <row r="30" spans="1:14" x14ac:dyDescent="0.25">
      <c r="A30" s="38">
        <v>2018</v>
      </c>
      <c r="B30" s="38">
        <v>1</v>
      </c>
      <c r="C30" s="38">
        <v>19</v>
      </c>
      <c r="D30" s="39">
        <v>58137</v>
      </c>
      <c r="E30" s="6">
        <v>1.8800000000000001E-2</v>
      </c>
      <c r="F30" s="6">
        <v>0.26640000000000003</v>
      </c>
      <c r="G30" s="6">
        <v>0.20043</v>
      </c>
      <c r="H30" s="40">
        <v>37</v>
      </c>
      <c r="I30" s="41">
        <f t="shared" si="1"/>
        <v>69.183999999999997</v>
      </c>
      <c r="K30" s="6">
        <f t="shared" si="2"/>
        <v>2018.05</v>
      </c>
      <c r="L30" s="6">
        <f t="shared" si="0"/>
        <v>68.98357</v>
      </c>
      <c r="M30" s="6">
        <f t="shared" si="3"/>
        <v>68.983901064842939</v>
      </c>
      <c r="N30" s="6">
        <f t="shared" si="4"/>
        <v>-3.3106484293909944E-4</v>
      </c>
    </row>
    <row r="31" spans="1:14" x14ac:dyDescent="0.25">
      <c r="A31" s="38">
        <v>2018</v>
      </c>
      <c r="B31" s="38">
        <v>1</v>
      </c>
      <c r="C31" s="38">
        <v>20</v>
      </c>
      <c r="D31" s="39">
        <v>58138</v>
      </c>
      <c r="E31" s="6">
        <v>1.72E-2</v>
      </c>
      <c r="F31" s="6">
        <v>0.26790000000000003</v>
      </c>
      <c r="G31" s="6">
        <v>0.19966</v>
      </c>
      <c r="H31" s="40">
        <v>37</v>
      </c>
      <c r="I31" s="41">
        <f t="shared" si="1"/>
        <v>69.183999999999997</v>
      </c>
      <c r="K31" s="6">
        <f t="shared" si="2"/>
        <v>2018.0527777777777</v>
      </c>
      <c r="L31" s="6">
        <f t="shared" si="0"/>
        <v>68.984340000000003</v>
      </c>
      <c r="M31" s="6">
        <f t="shared" si="3"/>
        <v>68.984967764467001</v>
      </c>
      <c r="N31" s="6">
        <f t="shared" si="4"/>
        <v>-6.2776446699785993E-4</v>
      </c>
    </row>
    <row r="32" spans="1:14" x14ac:dyDescent="0.25">
      <c r="A32" s="38">
        <v>2018</v>
      </c>
      <c r="B32" s="38">
        <v>1</v>
      </c>
      <c r="C32" s="38">
        <v>21</v>
      </c>
      <c r="D32" s="39">
        <v>58139</v>
      </c>
      <c r="E32" s="6">
        <v>1.5599999999999999E-2</v>
      </c>
      <c r="F32" s="6">
        <v>0.26939999999999997</v>
      </c>
      <c r="G32" s="6">
        <v>0.19875999999999999</v>
      </c>
      <c r="H32" s="40">
        <v>37</v>
      </c>
      <c r="I32" s="41">
        <f t="shared" si="1"/>
        <v>69.183999999999997</v>
      </c>
      <c r="K32" s="6">
        <f t="shared" si="2"/>
        <v>2018.0555555555557</v>
      </c>
      <c r="L32" s="6">
        <f t="shared" si="0"/>
        <v>68.985240000000005</v>
      </c>
      <c r="M32" s="6">
        <f t="shared" si="3"/>
        <v>68.986034143716097</v>
      </c>
      <c r="N32" s="6">
        <f t="shared" si="4"/>
        <v>-7.9414371609232148E-4</v>
      </c>
    </row>
    <row r="33" spans="1:17" x14ac:dyDescent="0.25">
      <c r="A33" s="38">
        <v>2018</v>
      </c>
      <c r="B33" s="38">
        <v>1</v>
      </c>
      <c r="C33" s="38">
        <v>22</v>
      </c>
      <c r="D33" s="39">
        <v>58140</v>
      </c>
      <c r="E33" s="6">
        <v>1.4E-2</v>
      </c>
      <c r="F33" s="6">
        <v>0.27100000000000002</v>
      </c>
      <c r="G33" s="6">
        <v>0.19772000000000001</v>
      </c>
      <c r="H33" s="40">
        <v>37</v>
      </c>
      <c r="I33" s="41">
        <f t="shared" si="1"/>
        <v>69.183999999999997</v>
      </c>
      <c r="K33" s="6">
        <f t="shared" si="2"/>
        <v>2018.0583333333334</v>
      </c>
      <c r="L33" s="6">
        <f t="shared" si="0"/>
        <v>68.986279999999994</v>
      </c>
      <c r="M33" s="6">
        <f t="shared" si="3"/>
        <v>68.987100217491388</v>
      </c>
      <c r="N33" s="6">
        <f t="shared" si="4"/>
        <v>-8.2021749139471467E-4</v>
      </c>
    </row>
    <row r="34" spans="1:17" x14ac:dyDescent="0.25">
      <c r="A34" s="38">
        <v>2018</v>
      </c>
      <c r="B34" s="38">
        <v>1</v>
      </c>
      <c r="C34" s="38">
        <v>23</v>
      </c>
      <c r="D34" s="39">
        <v>58141</v>
      </c>
      <c r="E34" s="6">
        <v>1.2500000000000001E-2</v>
      </c>
      <c r="F34" s="6">
        <v>0.27260000000000001</v>
      </c>
      <c r="G34" s="6">
        <v>0.19658999999999999</v>
      </c>
      <c r="H34" s="40">
        <v>37</v>
      </c>
      <c r="I34" s="41">
        <f t="shared" si="1"/>
        <v>69.183999999999997</v>
      </c>
      <c r="K34" s="6">
        <f t="shared" si="2"/>
        <v>2018.0611111111111</v>
      </c>
      <c r="L34" s="6">
        <f t="shared" si="0"/>
        <v>68.987409999999997</v>
      </c>
      <c r="M34" s="6">
        <f t="shared" si="3"/>
        <v>68.988165978342295</v>
      </c>
      <c r="N34" s="6">
        <f t="shared" si="4"/>
        <v>-7.5597834229768068E-4</v>
      </c>
    </row>
    <row r="35" spans="1:17" x14ac:dyDescent="0.25">
      <c r="A35" s="38">
        <v>2018</v>
      </c>
      <c r="B35" s="38">
        <v>1</v>
      </c>
      <c r="C35" s="38">
        <v>24</v>
      </c>
      <c r="D35" s="39">
        <v>58142</v>
      </c>
      <c r="E35" s="6">
        <v>1.0999999999999999E-2</v>
      </c>
      <c r="F35" s="6">
        <v>0.2742</v>
      </c>
      <c r="G35" s="6">
        <v>0.19539000000000001</v>
      </c>
      <c r="H35" s="40">
        <v>37</v>
      </c>
      <c r="I35" s="41">
        <f t="shared" si="1"/>
        <v>69.183999999999997</v>
      </c>
      <c r="K35" s="6">
        <f t="shared" si="2"/>
        <v>2018.0638888888889</v>
      </c>
      <c r="L35" s="6">
        <f t="shared" si="0"/>
        <v>68.988609999999994</v>
      </c>
      <c r="M35" s="6">
        <f t="shared" si="3"/>
        <v>68.989231433719397</v>
      </c>
      <c r="N35" s="6">
        <f t="shared" si="4"/>
        <v>-6.2143371940237557E-4</v>
      </c>
    </row>
    <row r="36" spans="1:17" x14ac:dyDescent="0.25">
      <c r="A36" s="38">
        <v>2018</v>
      </c>
      <c r="B36" s="38">
        <v>1</v>
      </c>
      <c r="C36" s="38">
        <v>25</v>
      </c>
      <c r="D36" s="39">
        <v>58143</v>
      </c>
      <c r="E36" s="6">
        <v>9.4999999999999998E-3</v>
      </c>
      <c r="F36" s="6">
        <v>0.27579999999999999</v>
      </c>
      <c r="G36" s="6">
        <v>0.19419</v>
      </c>
      <c r="H36" s="40">
        <v>37</v>
      </c>
      <c r="I36" s="41">
        <f t="shared" si="1"/>
        <v>69.183999999999997</v>
      </c>
      <c r="K36" s="6">
        <f t="shared" si="2"/>
        <v>2018.0666666666666</v>
      </c>
      <c r="L36" s="6">
        <f t="shared" si="0"/>
        <v>68.989809999999991</v>
      </c>
      <c r="M36" s="6">
        <f t="shared" si="3"/>
        <v>68.990296568721533</v>
      </c>
      <c r="N36" s="6">
        <f t="shared" si="4"/>
        <v>-4.8656872154140274E-4</v>
      </c>
    </row>
    <row r="37" spans="1:17" x14ac:dyDescent="0.25">
      <c r="A37" s="38">
        <v>2018</v>
      </c>
      <c r="B37" s="38">
        <v>1</v>
      </c>
      <c r="C37" s="38">
        <v>26</v>
      </c>
      <c r="D37" s="39">
        <v>58144</v>
      </c>
      <c r="E37" s="6">
        <v>8.0999999999999996E-3</v>
      </c>
      <c r="F37" s="6">
        <v>0.27739999999999998</v>
      </c>
      <c r="G37" s="6">
        <v>0.19302</v>
      </c>
      <c r="H37" s="40">
        <v>37</v>
      </c>
      <c r="I37" s="41">
        <f t="shared" si="1"/>
        <v>69.183999999999997</v>
      </c>
      <c r="K37" s="6">
        <f t="shared" si="2"/>
        <v>2018.0694444444443</v>
      </c>
      <c r="L37" s="6">
        <f t="shared" si="0"/>
        <v>68.990979999999993</v>
      </c>
      <c r="M37" s="6">
        <f t="shared" si="3"/>
        <v>68.991361390799284</v>
      </c>
      <c r="N37" s="6">
        <f t="shared" si="4"/>
        <v>-3.8139079929067066E-4</v>
      </c>
    </row>
    <row r="38" spans="1:17" x14ac:dyDescent="0.25">
      <c r="A38" s="38">
        <v>2018</v>
      </c>
      <c r="B38" s="38">
        <v>1</v>
      </c>
      <c r="C38" s="38">
        <v>27</v>
      </c>
      <c r="D38" s="39">
        <v>58145</v>
      </c>
      <c r="E38" s="6">
        <v>6.7000000000000002E-3</v>
      </c>
      <c r="F38" s="6">
        <v>0.27910000000000001</v>
      </c>
      <c r="G38" s="6">
        <v>0.19192999999999999</v>
      </c>
      <c r="H38" s="40">
        <v>37</v>
      </c>
      <c r="I38" s="41">
        <f t="shared" si="1"/>
        <v>69.183999999999997</v>
      </c>
      <c r="K38" s="6">
        <f t="shared" si="2"/>
        <v>2018.0722222222223</v>
      </c>
      <c r="L38" s="6">
        <f t="shared" si="0"/>
        <v>68.992069999999998</v>
      </c>
      <c r="M38" s="6">
        <f t="shared" si="3"/>
        <v>68.992425892502069</v>
      </c>
      <c r="N38" s="6">
        <f t="shared" si="4"/>
        <v>-3.5589250207124223E-4</v>
      </c>
    </row>
    <row r="39" spans="1:17" x14ac:dyDescent="0.25">
      <c r="A39" s="38">
        <v>2018</v>
      </c>
      <c r="B39" s="38">
        <v>1</v>
      </c>
      <c r="C39" s="38">
        <v>28</v>
      </c>
      <c r="D39" s="39">
        <v>58146</v>
      </c>
      <c r="E39" s="6">
        <v>5.3E-3</v>
      </c>
      <c r="F39" s="6">
        <v>0.28079999999999999</v>
      </c>
      <c r="G39" s="6">
        <v>0.19095000000000001</v>
      </c>
      <c r="H39" s="40">
        <v>37</v>
      </c>
      <c r="I39" s="41">
        <f t="shared" si="1"/>
        <v>69.183999999999997</v>
      </c>
      <c r="K39" s="6">
        <f t="shared" si="2"/>
        <v>2018.075</v>
      </c>
      <c r="L39" s="6">
        <f t="shared" si="0"/>
        <v>68.993049999999997</v>
      </c>
      <c r="M39" s="6">
        <f t="shared" si="3"/>
        <v>68.993490096181631</v>
      </c>
      <c r="N39" s="6">
        <f t="shared" si="4"/>
        <v>-4.4009618163443065E-4</v>
      </c>
      <c r="Q39" t="s">
        <v>41</v>
      </c>
    </row>
    <row r="40" spans="1:17" x14ac:dyDescent="0.25">
      <c r="A40" s="38">
        <v>2018</v>
      </c>
      <c r="B40" s="38">
        <v>1</v>
      </c>
      <c r="C40" s="38">
        <v>29</v>
      </c>
      <c r="D40" s="39">
        <v>58147</v>
      </c>
      <c r="E40" s="6">
        <v>3.8999999999999998E-3</v>
      </c>
      <c r="F40" s="6">
        <v>0.28249999999999997</v>
      </c>
      <c r="G40" s="6">
        <v>0.19003999999999999</v>
      </c>
      <c r="H40" s="40">
        <v>37</v>
      </c>
      <c r="I40" s="41">
        <f t="shared" si="1"/>
        <v>69.183999999999997</v>
      </c>
      <c r="K40" s="6">
        <f t="shared" si="2"/>
        <v>2018.0777777777778</v>
      </c>
      <c r="L40" s="6">
        <f t="shared" si="0"/>
        <v>68.993960000000001</v>
      </c>
      <c r="M40" s="6">
        <f t="shared" si="3"/>
        <v>68.994553986936808</v>
      </c>
      <c r="N40" s="6">
        <f t="shared" si="4"/>
        <v>-5.9398693680634551E-4</v>
      </c>
    </row>
    <row r="41" spans="1:17" x14ac:dyDescent="0.25">
      <c r="A41" s="38">
        <v>2018</v>
      </c>
      <c r="B41" s="38">
        <v>1</v>
      </c>
      <c r="C41" s="38">
        <v>30</v>
      </c>
      <c r="D41" s="39">
        <v>58148</v>
      </c>
      <c r="E41" s="6">
        <v>2.5999999999999999E-3</v>
      </c>
      <c r="F41" s="6">
        <v>0.28420000000000001</v>
      </c>
      <c r="G41" s="6">
        <v>0.18915000000000001</v>
      </c>
      <c r="H41" s="40">
        <v>37</v>
      </c>
      <c r="I41" s="41">
        <f t="shared" si="1"/>
        <v>69.183999999999997</v>
      </c>
      <c r="K41" s="6">
        <f t="shared" si="2"/>
        <v>2018.0805555555555</v>
      </c>
      <c r="L41" s="6">
        <f t="shared" si="0"/>
        <v>68.99485</v>
      </c>
      <c r="M41" s="6">
        <f t="shared" si="3"/>
        <v>68.995617564767599</v>
      </c>
      <c r="N41" s="6">
        <f t="shared" si="4"/>
        <v>-7.6756476759953784E-4</v>
      </c>
    </row>
    <row r="42" spans="1:17" x14ac:dyDescent="0.25">
      <c r="A42" s="38">
        <v>2018</v>
      </c>
      <c r="B42" s="38">
        <v>1</v>
      </c>
      <c r="C42" s="38">
        <v>31</v>
      </c>
      <c r="D42" s="39">
        <v>58149</v>
      </c>
      <c r="E42" s="6">
        <v>1.2999999999999999E-3</v>
      </c>
      <c r="F42" s="6">
        <v>0.28599999999999998</v>
      </c>
      <c r="G42" s="6">
        <v>0.18820000000000001</v>
      </c>
      <c r="H42" s="40">
        <v>37</v>
      </c>
      <c r="I42" s="41">
        <f t="shared" si="1"/>
        <v>69.183999999999997</v>
      </c>
      <c r="K42" s="6">
        <f t="shared" si="2"/>
        <v>2018.0833333333333</v>
      </c>
      <c r="L42" s="6">
        <f t="shared" si="0"/>
        <v>68.995800000000003</v>
      </c>
      <c r="M42" s="6">
        <f t="shared" si="3"/>
        <v>68.996680829674006</v>
      </c>
      <c r="N42" s="6">
        <f t="shared" si="4"/>
        <v>-8.8082967400282541E-4</v>
      </c>
    </row>
    <row r="43" spans="1:17" x14ac:dyDescent="0.25">
      <c r="A43" s="38">
        <v>2018</v>
      </c>
      <c r="B43" s="38">
        <v>2</v>
      </c>
      <c r="C43" s="38">
        <v>1</v>
      </c>
      <c r="D43" s="39">
        <v>58150</v>
      </c>
      <c r="E43" s="6">
        <v>0</v>
      </c>
      <c r="F43" s="6">
        <v>0.2878</v>
      </c>
      <c r="G43" s="6">
        <v>0.18712999999999999</v>
      </c>
      <c r="H43" s="40">
        <v>37</v>
      </c>
      <c r="I43" s="41">
        <f t="shared" si="1"/>
        <v>69.183999999999997</v>
      </c>
      <c r="K43" s="6">
        <f t="shared" si="2"/>
        <v>2018.0833333333333</v>
      </c>
      <c r="L43" s="6">
        <f t="shared" si="0"/>
        <v>68.996870000000001</v>
      </c>
      <c r="M43" s="6">
        <f t="shared" si="3"/>
        <v>68.996680829674006</v>
      </c>
      <c r="N43" s="6">
        <f t="shared" si="4"/>
        <v>1.8917032599574668E-4</v>
      </c>
    </row>
    <row r="44" spans="1:17" x14ac:dyDescent="0.25">
      <c r="A44" s="38">
        <v>2018</v>
      </c>
      <c r="B44" s="38">
        <v>2</v>
      </c>
      <c r="C44" s="38">
        <v>2</v>
      </c>
      <c r="D44" s="39">
        <v>58151</v>
      </c>
      <c r="E44" s="6">
        <v>-1.1999999999999999E-3</v>
      </c>
      <c r="F44" s="6">
        <v>0.28960000000000002</v>
      </c>
      <c r="G44" s="6">
        <v>0.18593000000000001</v>
      </c>
      <c r="H44" s="40">
        <v>37</v>
      </c>
      <c r="I44" s="41">
        <f t="shared" si="1"/>
        <v>69.183999999999997</v>
      </c>
      <c r="K44" s="6">
        <f t="shared" si="2"/>
        <v>2018.0861111111112</v>
      </c>
      <c r="L44" s="6">
        <f t="shared" si="0"/>
        <v>68.998069999999998</v>
      </c>
      <c r="M44" s="6">
        <f t="shared" si="3"/>
        <v>68.997743789106607</v>
      </c>
      <c r="N44" s="6">
        <f t="shared" si="4"/>
        <v>3.2621089339102127E-4</v>
      </c>
    </row>
    <row r="45" spans="1:17" x14ac:dyDescent="0.25">
      <c r="A45" s="38">
        <v>2018</v>
      </c>
      <c r="B45" s="38">
        <v>2</v>
      </c>
      <c r="C45" s="38">
        <v>3</v>
      </c>
      <c r="D45" s="39">
        <v>58152</v>
      </c>
      <c r="E45" s="6">
        <v>-2.3999999999999998E-3</v>
      </c>
      <c r="F45" s="6">
        <v>0.29139999999999999</v>
      </c>
      <c r="G45" s="6">
        <v>0.18462000000000001</v>
      </c>
      <c r="H45" s="40">
        <v>37</v>
      </c>
      <c r="I45" s="41">
        <f t="shared" si="1"/>
        <v>69.183999999999997</v>
      </c>
      <c r="K45" s="6">
        <f t="shared" si="2"/>
        <v>2018.088888888889</v>
      </c>
      <c r="L45" s="6">
        <f t="shared" si="0"/>
        <v>68.999380000000002</v>
      </c>
      <c r="M45" s="6">
        <f t="shared" si="3"/>
        <v>68.998806443065405</v>
      </c>
      <c r="N45" s="6">
        <f t="shared" si="4"/>
        <v>5.7355693459726353E-4</v>
      </c>
    </row>
    <row r="46" spans="1:17" x14ac:dyDescent="0.25">
      <c r="A46" s="38">
        <v>2018</v>
      </c>
      <c r="B46" s="38">
        <v>2</v>
      </c>
      <c r="C46" s="38">
        <v>4</v>
      </c>
      <c r="D46" s="39">
        <v>58153</v>
      </c>
      <c r="E46" s="6">
        <v>-3.5999999999999999E-3</v>
      </c>
      <c r="F46" s="6">
        <v>0.29320000000000002</v>
      </c>
      <c r="G46" s="6">
        <v>0.18326999999999999</v>
      </c>
      <c r="H46" s="40">
        <v>37</v>
      </c>
      <c r="I46" s="41">
        <f t="shared" si="1"/>
        <v>69.183999999999997</v>
      </c>
      <c r="K46" s="6">
        <f t="shared" si="2"/>
        <v>2018.0916666666667</v>
      </c>
      <c r="L46" s="6">
        <f t="shared" si="0"/>
        <v>69.000730000000004</v>
      </c>
      <c r="M46" s="6">
        <f t="shared" si="3"/>
        <v>68.999868776649237</v>
      </c>
      <c r="N46" s="6">
        <f t="shared" si="4"/>
        <v>8.6122335076765921E-4</v>
      </c>
    </row>
    <row r="47" spans="1:17" x14ac:dyDescent="0.25">
      <c r="A47" s="38">
        <v>2018</v>
      </c>
      <c r="B47" s="38">
        <v>2</v>
      </c>
      <c r="C47" s="38">
        <v>5</v>
      </c>
      <c r="D47" s="39">
        <v>58154</v>
      </c>
      <c r="E47" s="6">
        <v>-4.7000000000000002E-3</v>
      </c>
      <c r="F47" s="6">
        <v>0.29509999999999997</v>
      </c>
      <c r="G47" s="6">
        <v>0.18193999999999999</v>
      </c>
      <c r="H47" s="40">
        <v>37</v>
      </c>
      <c r="I47" s="41">
        <f t="shared" si="1"/>
        <v>69.183999999999997</v>
      </c>
      <c r="K47" s="6">
        <f t="shared" si="2"/>
        <v>2018.0944444444444</v>
      </c>
      <c r="L47" s="6">
        <f t="shared" si="0"/>
        <v>69.00206</v>
      </c>
      <c r="M47" s="6">
        <f t="shared" si="3"/>
        <v>69.000930804759264</v>
      </c>
      <c r="N47" s="6">
        <f t="shared" si="4"/>
        <v>1.1291952407361805E-3</v>
      </c>
    </row>
    <row r="48" spans="1:17" x14ac:dyDescent="0.25">
      <c r="A48" s="38">
        <v>2018</v>
      </c>
      <c r="B48" s="38">
        <v>2</v>
      </c>
      <c r="C48" s="38">
        <v>6</v>
      </c>
      <c r="D48" s="39">
        <v>58155</v>
      </c>
      <c r="E48" s="6">
        <v>-5.7999999999999996E-3</v>
      </c>
      <c r="F48" s="6">
        <v>0.2969</v>
      </c>
      <c r="G48" s="6">
        <v>0.1807</v>
      </c>
      <c r="H48" s="40">
        <v>37</v>
      </c>
      <c r="I48" s="41">
        <f t="shared" si="1"/>
        <v>69.183999999999997</v>
      </c>
      <c r="K48" s="6">
        <f t="shared" si="2"/>
        <v>2018.0972222222222</v>
      </c>
      <c r="L48" s="6">
        <f t="shared" si="0"/>
        <v>69.003299999999996</v>
      </c>
      <c r="M48" s="6">
        <f t="shared" si="3"/>
        <v>69.001992534846067</v>
      </c>
      <c r="N48" s="6">
        <f t="shared" si="4"/>
        <v>1.3074651539284332E-3</v>
      </c>
    </row>
    <row r="49" spans="1:14" x14ac:dyDescent="0.25">
      <c r="A49" s="38">
        <v>2018</v>
      </c>
      <c r="B49" s="38">
        <v>2</v>
      </c>
      <c r="C49" s="38">
        <v>7</v>
      </c>
      <c r="D49" s="39">
        <v>58156</v>
      </c>
      <c r="E49" s="6">
        <v>-6.8999999999999999E-3</v>
      </c>
      <c r="F49" s="6">
        <v>0.29880000000000001</v>
      </c>
      <c r="G49" s="6">
        <v>0.17959</v>
      </c>
      <c r="H49" s="40">
        <v>37</v>
      </c>
      <c r="I49" s="41">
        <f t="shared" si="1"/>
        <v>69.183999999999997</v>
      </c>
      <c r="K49" s="6">
        <f t="shared" si="2"/>
        <v>2018.1</v>
      </c>
      <c r="L49" s="6">
        <f t="shared" si="0"/>
        <v>69.004409999999993</v>
      </c>
      <c r="M49" s="6">
        <f t="shared" si="3"/>
        <v>69.003053944557905</v>
      </c>
      <c r="N49" s="6">
        <f t="shared" si="4"/>
        <v>1.3560554420877224E-3</v>
      </c>
    </row>
    <row r="50" spans="1:14" x14ac:dyDescent="0.25">
      <c r="A50" s="38">
        <v>2018</v>
      </c>
      <c r="B50" s="38">
        <v>2</v>
      </c>
      <c r="C50" s="38">
        <v>8</v>
      </c>
      <c r="D50" s="39">
        <v>58157</v>
      </c>
      <c r="E50" s="6">
        <v>-7.9000000000000008E-3</v>
      </c>
      <c r="F50" s="6">
        <v>0.30070000000000002</v>
      </c>
      <c r="G50" s="6">
        <v>0.17863000000000001</v>
      </c>
      <c r="H50" s="40">
        <v>37</v>
      </c>
      <c r="I50" s="41">
        <f t="shared" si="1"/>
        <v>69.183999999999997</v>
      </c>
      <c r="K50" s="6">
        <f t="shared" si="2"/>
        <v>2018.1027777777779</v>
      </c>
      <c r="L50" s="6">
        <f t="shared" si="0"/>
        <v>69.005369999999999</v>
      </c>
      <c r="M50" s="6">
        <f t="shared" si="3"/>
        <v>69.004115041345358</v>
      </c>
      <c r="N50" s="6">
        <f t="shared" si="4"/>
        <v>1.2549586546413138E-3</v>
      </c>
    </row>
    <row r="51" spans="1:14" x14ac:dyDescent="0.25">
      <c r="A51" s="38">
        <v>2018</v>
      </c>
      <c r="B51" s="38">
        <v>2</v>
      </c>
      <c r="C51" s="38">
        <v>9</v>
      </c>
      <c r="D51" s="39">
        <v>58158</v>
      </c>
      <c r="E51" s="6">
        <v>-8.8999999999999999E-3</v>
      </c>
      <c r="F51" s="6">
        <v>0.30270000000000002</v>
      </c>
      <c r="G51" s="6">
        <v>0.17780000000000001</v>
      </c>
      <c r="H51" s="40">
        <v>37</v>
      </c>
      <c r="I51" s="41">
        <f t="shared" si="1"/>
        <v>69.183999999999997</v>
      </c>
      <c r="K51" s="6">
        <f t="shared" si="2"/>
        <v>2018.1055555555556</v>
      </c>
      <c r="L51" s="6">
        <f t="shared" si="0"/>
        <v>69.006199999999993</v>
      </c>
      <c r="M51" s="6">
        <f t="shared" si="3"/>
        <v>69.005175840109587</v>
      </c>
      <c r="N51" s="6">
        <f t="shared" si="4"/>
        <v>1.0241598904059401E-3</v>
      </c>
    </row>
    <row r="52" spans="1:14" x14ac:dyDescent="0.25">
      <c r="A52" s="38">
        <v>2018</v>
      </c>
      <c r="B52" s="38">
        <v>2</v>
      </c>
      <c r="C52" s="38">
        <v>10</v>
      </c>
      <c r="D52" s="39">
        <v>58159</v>
      </c>
      <c r="E52" s="6">
        <v>-9.9000000000000008E-3</v>
      </c>
      <c r="F52" s="6">
        <v>0.30459999999999998</v>
      </c>
      <c r="G52" s="6">
        <v>0.17709</v>
      </c>
      <c r="H52" s="40">
        <v>37</v>
      </c>
      <c r="I52" s="41">
        <f t="shared" si="1"/>
        <v>69.183999999999997</v>
      </c>
      <c r="K52" s="6">
        <f t="shared" si="2"/>
        <v>2018.1083333333333</v>
      </c>
      <c r="L52" s="6">
        <f t="shared" si="0"/>
        <v>69.006909999999991</v>
      </c>
      <c r="M52" s="6">
        <f t="shared" si="3"/>
        <v>69.00623632594943</v>
      </c>
      <c r="N52" s="6">
        <f t="shared" si="4"/>
        <v>6.7367405056018015E-4</v>
      </c>
    </row>
    <row r="53" spans="1:14" x14ac:dyDescent="0.25">
      <c r="A53" s="38">
        <v>2018</v>
      </c>
      <c r="B53" s="38">
        <v>2</v>
      </c>
      <c r="C53" s="38">
        <v>11</v>
      </c>
      <c r="D53" s="39">
        <v>58160</v>
      </c>
      <c r="E53" s="6">
        <v>-1.0800000000000001E-2</v>
      </c>
      <c r="F53" s="6">
        <v>0.30659999999999998</v>
      </c>
      <c r="G53" s="6">
        <v>0.17648</v>
      </c>
      <c r="H53" s="40">
        <v>37</v>
      </c>
      <c r="I53" s="41">
        <f t="shared" si="1"/>
        <v>69.183999999999997</v>
      </c>
      <c r="K53" s="6">
        <f t="shared" si="2"/>
        <v>2018.1111111111111</v>
      </c>
      <c r="L53" s="6">
        <f t="shared" si="0"/>
        <v>69.00752</v>
      </c>
      <c r="M53" s="6">
        <f t="shared" si="3"/>
        <v>69.007296521216631</v>
      </c>
      <c r="N53" s="6">
        <f t="shared" si="4"/>
        <v>2.2347878336859139E-4</v>
      </c>
    </row>
    <row r="54" spans="1:14" x14ac:dyDescent="0.25">
      <c r="A54" s="38">
        <v>2018</v>
      </c>
      <c r="B54" s="38">
        <v>2</v>
      </c>
      <c r="C54" s="38">
        <v>12</v>
      </c>
      <c r="D54" s="39">
        <v>58161</v>
      </c>
      <c r="E54" s="6">
        <v>-1.17E-2</v>
      </c>
      <c r="F54" s="6">
        <v>0.3085</v>
      </c>
      <c r="G54" s="6">
        <v>0.17591000000000001</v>
      </c>
      <c r="H54" s="40">
        <v>37</v>
      </c>
      <c r="I54" s="41">
        <f t="shared" si="1"/>
        <v>69.183999999999997</v>
      </c>
      <c r="K54" s="6">
        <f t="shared" si="2"/>
        <v>2018.1138888888888</v>
      </c>
      <c r="L54" s="6">
        <f t="shared" si="0"/>
        <v>69.008089999999996</v>
      </c>
      <c r="M54" s="6">
        <f t="shared" si="3"/>
        <v>69.008356388658285</v>
      </c>
      <c r="N54" s="6">
        <f t="shared" si="4"/>
        <v>-2.6638865828942926E-4</v>
      </c>
    </row>
    <row r="55" spans="1:14" x14ac:dyDescent="0.25">
      <c r="A55" s="38">
        <v>2018</v>
      </c>
      <c r="B55" s="38">
        <v>2</v>
      </c>
      <c r="C55" s="38">
        <v>13</v>
      </c>
      <c r="D55" s="39">
        <v>58162</v>
      </c>
      <c r="E55" s="6">
        <v>-1.26E-2</v>
      </c>
      <c r="F55" s="6">
        <v>0.3105</v>
      </c>
      <c r="G55" s="6">
        <v>0.17533000000000001</v>
      </c>
      <c r="H55" s="40">
        <v>37</v>
      </c>
      <c r="I55" s="41">
        <f t="shared" si="1"/>
        <v>69.183999999999997</v>
      </c>
      <c r="K55" s="6">
        <f t="shared" si="2"/>
        <v>2018.1166666666666</v>
      </c>
      <c r="L55" s="6">
        <f t="shared" si="0"/>
        <v>69.008669999999995</v>
      </c>
      <c r="M55" s="6">
        <f t="shared" si="3"/>
        <v>69.009415950626135</v>
      </c>
      <c r="N55" s="6">
        <f t="shared" si="4"/>
        <v>-7.459506261398019E-4</v>
      </c>
    </row>
    <row r="56" spans="1:14" x14ac:dyDescent="0.25">
      <c r="A56" s="38">
        <v>2018</v>
      </c>
      <c r="B56" s="38">
        <v>2</v>
      </c>
      <c r="C56" s="38">
        <v>14</v>
      </c>
      <c r="D56" s="39">
        <v>58163</v>
      </c>
      <c r="E56" s="6">
        <v>-1.34E-2</v>
      </c>
      <c r="F56" s="6">
        <v>0.3125</v>
      </c>
      <c r="G56" s="6">
        <v>0.17471</v>
      </c>
      <c r="H56" s="40">
        <v>37</v>
      </c>
      <c r="I56" s="41">
        <f t="shared" si="1"/>
        <v>69.183999999999997</v>
      </c>
      <c r="K56" s="6">
        <f t="shared" si="2"/>
        <v>2018.1194444444445</v>
      </c>
      <c r="L56" s="6">
        <f t="shared" si="0"/>
        <v>69.009289999999993</v>
      </c>
      <c r="M56" s="6">
        <f t="shared" si="3"/>
        <v>69.01047520712018</v>
      </c>
      <c r="N56" s="6">
        <f t="shared" si="4"/>
        <v>-1.185207120187215E-3</v>
      </c>
    </row>
    <row r="57" spans="1:14" x14ac:dyDescent="0.25">
      <c r="A57" s="38">
        <v>2018</v>
      </c>
      <c r="B57" s="38">
        <v>2</v>
      </c>
      <c r="C57" s="38">
        <v>15</v>
      </c>
      <c r="D57" s="39">
        <v>58164</v>
      </c>
      <c r="E57" s="6">
        <v>-1.4200000000000001E-2</v>
      </c>
      <c r="F57" s="6">
        <v>0.3145</v>
      </c>
      <c r="G57" s="6">
        <v>0.17399000000000001</v>
      </c>
      <c r="H57" s="40">
        <v>37</v>
      </c>
      <c r="I57" s="41">
        <f t="shared" si="1"/>
        <v>69.183999999999997</v>
      </c>
      <c r="K57" s="6">
        <f t="shared" si="2"/>
        <v>2018.1222222222223</v>
      </c>
      <c r="L57" s="6">
        <f t="shared" si="0"/>
        <v>69.010009999999994</v>
      </c>
      <c r="M57" s="6">
        <f t="shared" si="3"/>
        <v>69.011534173041582</v>
      </c>
      <c r="N57" s="6">
        <f t="shared" si="4"/>
        <v>-1.5241730415880284E-3</v>
      </c>
    </row>
    <row r="58" spans="1:14" x14ac:dyDescent="0.25">
      <c r="A58" s="38">
        <v>2018</v>
      </c>
      <c r="B58" s="38">
        <v>2</v>
      </c>
      <c r="C58" s="38">
        <v>16</v>
      </c>
      <c r="D58" s="39">
        <v>58165</v>
      </c>
      <c r="E58" s="6">
        <v>-1.49E-2</v>
      </c>
      <c r="F58" s="6">
        <v>0.31659999999999999</v>
      </c>
      <c r="G58" s="6">
        <v>0.17315</v>
      </c>
      <c r="H58" s="40">
        <v>37</v>
      </c>
      <c r="I58" s="41">
        <f t="shared" si="1"/>
        <v>69.183999999999997</v>
      </c>
      <c r="K58" s="6">
        <f t="shared" si="2"/>
        <v>2018.125</v>
      </c>
      <c r="L58" s="6">
        <f t="shared" si="0"/>
        <v>69.010849999999991</v>
      </c>
      <c r="M58" s="6">
        <f t="shared" si="3"/>
        <v>69.012592826038599</v>
      </c>
      <c r="N58" s="6">
        <f t="shared" si="4"/>
        <v>-1.7428260386083139E-3</v>
      </c>
    </row>
    <row r="59" spans="1:14" x14ac:dyDescent="0.25">
      <c r="A59" s="38">
        <v>2018</v>
      </c>
      <c r="B59" s="38">
        <v>2</v>
      </c>
      <c r="C59" s="38">
        <v>17</v>
      </c>
      <c r="D59" s="39">
        <v>58166</v>
      </c>
      <c r="E59" s="6">
        <v>-1.5699999999999999E-2</v>
      </c>
      <c r="F59" s="6">
        <v>0.31859999999999999</v>
      </c>
      <c r="G59" s="6">
        <v>0.17216000000000001</v>
      </c>
      <c r="H59" s="40">
        <v>37</v>
      </c>
      <c r="I59" s="41">
        <f t="shared" si="1"/>
        <v>69.183999999999997</v>
      </c>
      <c r="K59" s="6">
        <f t="shared" si="2"/>
        <v>2018.1277777777777</v>
      </c>
      <c r="L59" s="6">
        <f t="shared" si="0"/>
        <v>69.011839999999992</v>
      </c>
      <c r="M59" s="6">
        <f t="shared" si="3"/>
        <v>69.01365115866065</v>
      </c>
      <c r="N59" s="6">
        <f t="shared" si="4"/>
        <v>-1.8111586606579522E-3</v>
      </c>
    </row>
    <row r="60" spans="1:14" x14ac:dyDescent="0.25">
      <c r="A60" s="38">
        <v>2018</v>
      </c>
      <c r="B60" s="38">
        <v>2</v>
      </c>
      <c r="C60" s="38">
        <v>18</v>
      </c>
      <c r="D60" s="39">
        <v>58167</v>
      </c>
      <c r="E60" s="6">
        <v>-1.6299999999999999E-2</v>
      </c>
      <c r="F60" s="6">
        <v>0.32069999999999999</v>
      </c>
      <c r="G60" s="6">
        <v>0.17102999999999999</v>
      </c>
      <c r="H60" s="40">
        <v>37</v>
      </c>
      <c r="I60" s="41">
        <f t="shared" si="1"/>
        <v>69.183999999999997</v>
      </c>
      <c r="K60" s="6">
        <f t="shared" si="2"/>
        <v>2018.1305555555555</v>
      </c>
      <c r="L60" s="6">
        <f t="shared" si="0"/>
        <v>69.012969999999996</v>
      </c>
      <c r="M60" s="6">
        <f t="shared" si="3"/>
        <v>69.014709193259478</v>
      </c>
      <c r="N60" s="6">
        <f t="shared" si="4"/>
        <v>-1.7391932594819082E-3</v>
      </c>
    </row>
    <row r="61" spans="1:14" x14ac:dyDescent="0.25">
      <c r="A61" s="38">
        <v>2018</v>
      </c>
      <c r="B61" s="38">
        <v>2</v>
      </c>
      <c r="C61" s="38">
        <v>19</v>
      </c>
      <c r="D61" s="39">
        <v>58168</v>
      </c>
      <c r="E61" s="6">
        <v>-1.7000000000000001E-2</v>
      </c>
      <c r="F61" s="6">
        <v>0.32269999999999999</v>
      </c>
      <c r="G61" s="6">
        <v>0.16979</v>
      </c>
      <c r="H61" s="40">
        <v>37</v>
      </c>
      <c r="I61" s="41">
        <f t="shared" si="1"/>
        <v>69.183999999999997</v>
      </c>
      <c r="K61" s="6">
        <f t="shared" si="2"/>
        <v>2018.1333333333334</v>
      </c>
      <c r="L61" s="6">
        <f t="shared" si="0"/>
        <v>69.014209999999991</v>
      </c>
      <c r="M61" s="6">
        <f t="shared" si="3"/>
        <v>69.015766937285662</v>
      </c>
      <c r="N61" s="6">
        <f t="shared" si="4"/>
        <v>-1.5569372856703012E-3</v>
      </c>
    </row>
    <row r="62" spans="1:14" x14ac:dyDescent="0.25">
      <c r="A62" s="38">
        <v>2018</v>
      </c>
      <c r="B62" s="38">
        <v>2</v>
      </c>
      <c r="C62" s="38">
        <v>20</v>
      </c>
      <c r="D62" s="39">
        <v>58169</v>
      </c>
      <c r="E62" s="6">
        <v>-1.7600000000000001E-2</v>
      </c>
      <c r="F62" s="6">
        <v>0.32479999999999998</v>
      </c>
      <c r="G62" s="6">
        <v>0.16847000000000001</v>
      </c>
      <c r="H62" s="40">
        <v>37</v>
      </c>
      <c r="I62" s="41">
        <f t="shared" si="1"/>
        <v>69.183999999999997</v>
      </c>
      <c r="K62" s="6">
        <f t="shared" si="2"/>
        <v>2018.1361111111112</v>
      </c>
      <c r="L62" s="6">
        <f t="shared" si="0"/>
        <v>69.015529999999998</v>
      </c>
      <c r="M62" s="6">
        <f t="shared" si="3"/>
        <v>69.016824368387461</v>
      </c>
      <c r="N62" s="6">
        <f t="shared" si="4"/>
        <v>-1.2943683874624412E-3</v>
      </c>
    </row>
    <row r="63" spans="1:14" x14ac:dyDescent="0.25">
      <c r="A63" s="38">
        <v>2018</v>
      </c>
      <c r="B63" s="38">
        <v>2</v>
      </c>
      <c r="C63" s="38">
        <v>21</v>
      </c>
      <c r="D63" s="39">
        <v>58170</v>
      </c>
      <c r="E63" s="6">
        <v>-1.8200000000000001E-2</v>
      </c>
      <c r="F63" s="6">
        <v>0.32690000000000002</v>
      </c>
      <c r="G63" s="6">
        <v>0.16713</v>
      </c>
      <c r="H63" s="40">
        <v>37</v>
      </c>
      <c r="I63" s="41">
        <f t="shared" si="1"/>
        <v>69.183999999999997</v>
      </c>
      <c r="K63" s="6">
        <f t="shared" si="2"/>
        <v>2018.1388888888889</v>
      </c>
      <c r="L63" s="6">
        <f t="shared" si="0"/>
        <v>69.016869999999997</v>
      </c>
      <c r="M63" s="6">
        <f t="shared" si="3"/>
        <v>69.017881501466036</v>
      </c>
      <c r="N63" s="6">
        <f t="shared" si="4"/>
        <v>-1.0115014660385668E-3</v>
      </c>
    </row>
    <row r="64" spans="1:14" x14ac:dyDescent="0.25">
      <c r="A64" s="38">
        <v>2018</v>
      </c>
      <c r="B64" s="38">
        <v>2</v>
      </c>
      <c r="C64" s="38">
        <v>22</v>
      </c>
      <c r="D64" s="39">
        <v>58171</v>
      </c>
      <c r="E64" s="6">
        <v>-1.8700000000000001E-2</v>
      </c>
      <c r="F64" s="6">
        <v>0.32900000000000001</v>
      </c>
      <c r="G64" s="6">
        <v>0.16582</v>
      </c>
      <c r="H64" s="40">
        <v>37</v>
      </c>
      <c r="I64" s="41">
        <f t="shared" si="1"/>
        <v>69.183999999999997</v>
      </c>
      <c r="K64" s="6">
        <f t="shared" si="2"/>
        <v>2018.1416666666667</v>
      </c>
      <c r="L64" s="6">
        <f t="shared" si="0"/>
        <v>69.018180000000001</v>
      </c>
      <c r="M64" s="6">
        <f t="shared" si="3"/>
        <v>69.018938306719065</v>
      </c>
      <c r="N64" s="6">
        <f t="shared" si="4"/>
        <v>-7.5830671906373937E-4</v>
      </c>
    </row>
    <row r="65" spans="1:14" x14ac:dyDescent="0.25">
      <c r="A65" s="38">
        <v>2018</v>
      </c>
      <c r="B65" s="38">
        <v>2</v>
      </c>
      <c r="C65" s="38">
        <v>23</v>
      </c>
      <c r="D65" s="39">
        <v>58172</v>
      </c>
      <c r="E65" s="6">
        <v>-1.9199999999999998E-2</v>
      </c>
      <c r="F65" s="6">
        <v>0.33110000000000001</v>
      </c>
      <c r="G65" s="6">
        <v>0.16458999999999999</v>
      </c>
      <c r="H65" s="40">
        <v>37</v>
      </c>
      <c r="I65" s="41">
        <f t="shared" si="1"/>
        <v>69.183999999999997</v>
      </c>
      <c r="K65" s="6">
        <f t="shared" si="2"/>
        <v>2018.1444444444444</v>
      </c>
      <c r="L65" s="6">
        <f t="shared" si="0"/>
        <v>69.019409999999993</v>
      </c>
      <c r="M65" s="6">
        <f t="shared" si="3"/>
        <v>69.019994828850031</v>
      </c>
      <c r="N65" s="6">
        <f t="shared" si="4"/>
        <v>-5.8482885003741103E-4</v>
      </c>
    </row>
    <row r="66" spans="1:14" x14ac:dyDescent="0.25">
      <c r="A66" s="38">
        <v>2018</v>
      </c>
      <c r="B66" s="38">
        <v>2</v>
      </c>
      <c r="C66" s="38">
        <v>24</v>
      </c>
      <c r="D66" s="39">
        <v>58173</v>
      </c>
      <c r="E66" s="6">
        <v>-1.9699999999999999E-2</v>
      </c>
      <c r="F66" s="6">
        <v>0.3332</v>
      </c>
      <c r="G66" s="6">
        <v>0.16344</v>
      </c>
      <c r="H66" s="40">
        <v>37</v>
      </c>
      <c r="I66" s="41">
        <f t="shared" si="1"/>
        <v>69.183999999999997</v>
      </c>
      <c r="K66" s="6">
        <f t="shared" si="2"/>
        <v>2018.1472222222221</v>
      </c>
      <c r="L66" s="6">
        <f t="shared" ref="L66:L129" si="5">I66-G66</f>
        <v>69.020560000000003</v>
      </c>
      <c r="M66" s="6">
        <f t="shared" si="3"/>
        <v>69.021051052957773</v>
      </c>
      <c r="N66" s="6">
        <f t="shared" si="4"/>
        <v>-4.9105295776996627E-4</v>
      </c>
    </row>
    <row r="67" spans="1:14" x14ac:dyDescent="0.25">
      <c r="A67" s="38">
        <v>2018</v>
      </c>
      <c r="B67" s="38">
        <v>2</v>
      </c>
      <c r="C67" s="38">
        <v>25</v>
      </c>
      <c r="D67" s="39">
        <v>58174</v>
      </c>
      <c r="E67" s="6">
        <v>-2.01E-2</v>
      </c>
      <c r="F67" s="6">
        <v>0.33529999999999999</v>
      </c>
      <c r="G67" s="6">
        <v>0.16236999999999999</v>
      </c>
      <c r="H67" s="40">
        <v>37</v>
      </c>
      <c r="I67" s="41">
        <f t="shared" ref="I67:I130" si="6">H67+32.184</f>
        <v>69.183999999999997</v>
      </c>
      <c r="K67" s="6">
        <f t="shared" ref="K67:K130" si="7">A67+((B67-1) + (C67-1)/30)/12</f>
        <v>2018.15</v>
      </c>
      <c r="L67" s="6">
        <f t="shared" si="5"/>
        <v>69.021630000000002</v>
      </c>
      <c r="M67" s="6">
        <f t="shared" ref="M67:M130" si="8" xml:space="preserve"> 0.0024855297566049*POWER(K67,3) - 15.0681141702439*POWER(K67,2) + 30449.647471213*K67 - 20511035.5077593</f>
        <v>69.022106971591711</v>
      </c>
      <c r="N67" s="6">
        <f t="shared" ref="N67:N130" si="9">L67-M67</f>
        <v>-4.7697159170922987E-4</v>
      </c>
    </row>
    <row r="68" spans="1:14" x14ac:dyDescent="0.25">
      <c r="A68" s="38">
        <v>2018</v>
      </c>
      <c r="B68" s="38">
        <v>2</v>
      </c>
      <c r="C68" s="38">
        <v>26</v>
      </c>
      <c r="D68" s="39">
        <v>58175</v>
      </c>
      <c r="E68" s="6">
        <v>-2.0500000000000001E-2</v>
      </c>
      <c r="F68" s="6">
        <v>0.33739999999999998</v>
      </c>
      <c r="G68" s="6">
        <v>0.16133</v>
      </c>
      <c r="H68" s="40">
        <v>37</v>
      </c>
      <c r="I68" s="41">
        <f t="shared" si="6"/>
        <v>69.183999999999997</v>
      </c>
      <c r="K68" s="6">
        <f t="shared" si="7"/>
        <v>2018.1527777777778</v>
      </c>
      <c r="L68" s="6">
        <f t="shared" si="5"/>
        <v>69.022669999999991</v>
      </c>
      <c r="M68" s="6">
        <f t="shared" si="8"/>
        <v>69.023162577301264</v>
      </c>
      <c r="N68" s="6">
        <f t="shared" si="9"/>
        <v>-4.9257730127294508E-4</v>
      </c>
    </row>
    <row r="69" spans="1:14" x14ac:dyDescent="0.25">
      <c r="A69" s="38">
        <v>2018</v>
      </c>
      <c r="B69" s="38">
        <v>2</v>
      </c>
      <c r="C69" s="38">
        <v>27</v>
      </c>
      <c r="D69" s="39">
        <v>58176</v>
      </c>
      <c r="E69" s="6">
        <v>-2.0899999999999998E-2</v>
      </c>
      <c r="F69" s="6">
        <v>0.33960000000000001</v>
      </c>
      <c r="G69" s="6">
        <v>0.16026000000000001</v>
      </c>
      <c r="H69" s="40">
        <v>37</v>
      </c>
      <c r="I69" s="41">
        <f t="shared" si="6"/>
        <v>69.183999999999997</v>
      </c>
      <c r="K69" s="6">
        <f t="shared" si="7"/>
        <v>2018.1555555555556</v>
      </c>
      <c r="L69" s="6">
        <f t="shared" si="5"/>
        <v>69.023740000000004</v>
      </c>
      <c r="M69" s="6">
        <f t="shared" si="8"/>
        <v>69.024217884987593</v>
      </c>
      <c r="N69" s="6">
        <f t="shared" si="9"/>
        <v>-4.7788498758905007E-4</v>
      </c>
    </row>
    <row r="70" spans="1:14" x14ac:dyDescent="0.25">
      <c r="A70" s="38">
        <v>2018</v>
      </c>
      <c r="B70" s="38">
        <v>2</v>
      </c>
      <c r="C70" s="38">
        <v>28</v>
      </c>
      <c r="D70" s="39">
        <v>58177</v>
      </c>
      <c r="E70" s="6">
        <v>-2.12E-2</v>
      </c>
      <c r="F70" s="6">
        <v>0.3417</v>
      </c>
      <c r="G70" s="6">
        <v>0.15908</v>
      </c>
      <c r="H70" s="40">
        <v>37</v>
      </c>
      <c r="I70" s="41">
        <f t="shared" si="6"/>
        <v>69.183999999999997</v>
      </c>
      <c r="K70" s="6">
        <f t="shared" si="7"/>
        <v>2018.1583333333333</v>
      </c>
      <c r="L70" s="6">
        <f t="shared" si="5"/>
        <v>69.024919999999995</v>
      </c>
      <c r="M70" s="6">
        <f t="shared" si="8"/>
        <v>69.025272902101278</v>
      </c>
      <c r="N70" s="6">
        <f t="shared" si="9"/>
        <v>-3.5290210128380295E-4</v>
      </c>
    </row>
    <row r="71" spans="1:14" x14ac:dyDescent="0.25">
      <c r="A71" s="38">
        <v>2018</v>
      </c>
      <c r="B71" s="38">
        <v>3</v>
      </c>
      <c r="C71" s="38">
        <v>1</v>
      </c>
      <c r="D71" s="39">
        <v>58178</v>
      </c>
      <c r="E71" s="6">
        <v>-2.1499999999999998E-2</v>
      </c>
      <c r="F71" s="6">
        <v>0.34389999999999998</v>
      </c>
      <c r="G71" s="6">
        <v>0.15776000000000001</v>
      </c>
      <c r="H71" s="40">
        <v>37</v>
      </c>
      <c r="I71" s="41">
        <f t="shared" si="6"/>
        <v>69.183999999999997</v>
      </c>
      <c r="K71" s="6">
        <f t="shared" si="7"/>
        <v>2018.1666666666667</v>
      </c>
      <c r="L71" s="6">
        <f t="shared" si="5"/>
        <v>69.026240000000001</v>
      </c>
      <c r="M71" s="6">
        <f t="shared" si="8"/>
        <v>69.028436098247766</v>
      </c>
      <c r="N71" s="6">
        <f t="shared" si="9"/>
        <v>-2.1960982477651214E-3</v>
      </c>
    </row>
    <row r="72" spans="1:14" x14ac:dyDescent="0.25">
      <c r="A72" s="38">
        <v>2018</v>
      </c>
      <c r="B72" s="38">
        <v>3</v>
      </c>
      <c r="C72" s="38">
        <v>2</v>
      </c>
      <c r="D72" s="39">
        <v>58179</v>
      </c>
      <c r="E72" s="6">
        <v>-2.1700000000000001E-2</v>
      </c>
      <c r="F72" s="6">
        <v>0.34599999999999997</v>
      </c>
      <c r="G72" s="6">
        <v>0.15629000000000001</v>
      </c>
      <c r="H72" s="40">
        <v>37</v>
      </c>
      <c r="I72" s="41">
        <f t="shared" si="6"/>
        <v>69.183999999999997</v>
      </c>
      <c r="K72" s="6">
        <f t="shared" si="7"/>
        <v>2018.1694444444445</v>
      </c>
      <c r="L72" s="6">
        <f t="shared" si="5"/>
        <v>69.027709999999999</v>
      </c>
      <c r="M72" s="6">
        <f t="shared" si="8"/>
        <v>69.029489908367395</v>
      </c>
      <c r="N72" s="6">
        <f t="shared" si="9"/>
        <v>-1.7799083673963878E-3</v>
      </c>
    </row>
    <row r="73" spans="1:14" x14ac:dyDescent="0.25">
      <c r="A73" s="38">
        <v>2018</v>
      </c>
      <c r="B73" s="38">
        <v>3</v>
      </c>
      <c r="C73" s="38">
        <v>3</v>
      </c>
      <c r="D73" s="39">
        <v>58180</v>
      </c>
      <c r="E73" s="6">
        <v>-2.1899999999999999E-2</v>
      </c>
      <c r="F73" s="6">
        <v>0.34820000000000001</v>
      </c>
      <c r="G73" s="6">
        <v>0.15473000000000001</v>
      </c>
      <c r="H73" s="40">
        <v>37</v>
      </c>
      <c r="I73" s="41">
        <f t="shared" si="6"/>
        <v>69.183999999999997</v>
      </c>
      <c r="K73" s="6">
        <f t="shared" si="7"/>
        <v>2018.1722222222222</v>
      </c>
      <c r="L73" s="6">
        <f t="shared" si="5"/>
        <v>69.029269999999997</v>
      </c>
      <c r="M73" s="6">
        <f t="shared" si="8"/>
        <v>69.0305434204638</v>
      </c>
      <c r="N73" s="6">
        <f t="shared" si="9"/>
        <v>-1.2734204638036317E-3</v>
      </c>
    </row>
    <row r="74" spans="1:14" x14ac:dyDescent="0.25">
      <c r="A74" s="38">
        <v>2018</v>
      </c>
      <c r="B74" s="38">
        <v>3</v>
      </c>
      <c r="C74" s="38">
        <v>4</v>
      </c>
      <c r="D74" s="39">
        <v>58181</v>
      </c>
      <c r="E74" s="6">
        <v>-2.2100000000000002E-2</v>
      </c>
      <c r="F74" s="6">
        <v>0.3503</v>
      </c>
      <c r="G74" s="6">
        <v>0.15312999999999999</v>
      </c>
      <c r="H74" s="40">
        <v>37</v>
      </c>
      <c r="I74" s="41">
        <f t="shared" si="6"/>
        <v>69.183999999999997</v>
      </c>
      <c r="K74" s="6">
        <f t="shared" si="7"/>
        <v>2018.175</v>
      </c>
      <c r="L74" s="6">
        <f t="shared" si="5"/>
        <v>69.030869999999993</v>
      </c>
      <c r="M74" s="6">
        <f t="shared" si="8"/>
        <v>69.03159661218524</v>
      </c>
      <c r="N74" s="6">
        <f t="shared" si="9"/>
        <v>-7.2661218524672222E-4</v>
      </c>
    </row>
    <row r="75" spans="1:14" x14ac:dyDescent="0.25">
      <c r="A75" s="38">
        <v>2018</v>
      </c>
      <c r="B75" s="38">
        <v>3</v>
      </c>
      <c r="C75" s="38">
        <v>5</v>
      </c>
      <c r="D75" s="39">
        <v>58182</v>
      </c>
      <c r="E75" s="6">
        <v>-2.2200000000000001E-2</v>
      </c>
      <c r="F75" s="6">
        <v>0.35249999999999998</v>
      </c>
      <c r="G75" s="6">
        <v>0.15159</v>
      </c>
      <c r="H75" s="40">
        <v>37</v>
      </c>
      <c r="I75" s="41">
        <f t="shared" si="6"/>
        <v>69.183999999999997</v>
      </c>
      <c r="K75" s="6">
        <f t="shared" si="7"/>
        <v>2018.1777777777777</v>
      </c>
      <c r="L75" s="6">
        <f t="shared" si="5"/>
        <v>69.032409999999999</v>
      </c>
      <c r="M75" s="6">
        <f t="shared" si="8"/>
        <v>69.032649520784616</v>
      </c>
      <c r="N75" s="6">
        <f t="shared" si="9"/>
        <v>-2.3952078461775272E-4</v>
      </c>
    </row>
    <row r="76" spans="1:14" x14ac:dyDescent="0.25">
      <c r="A76" s="38">
        <v>2018</v>
      </c>
      <c r="B76" s="38">
        <v>3</v>
      </c>
      <c r="C76" s="38">
        <v>6</v>
      </c>
      <c r="D76" s="39">
        <v>58183</v>
      </c>
      <c r="E76" s="6">
        <v>-2.23E-2</v>
      </c>
      <c r="F76" s="6">
        <v>0.35470000000000002</v>
      </c>
      <c r="G76" s="6">
        <v>0.15014</v>
      </c>
      <c r="H76" s="40">
        <v>37</v>
      </c>
      <c r="I76" s="41">
        <f t="shared" si="6"/>
        <v>69.183999999999997</v>
      </c>
      <c r="K76" s="6">
        <f t="shared" si="7"/>
        <v>2018.1805555555557</v>
      </c>
      <c r="L76" s="6">
        <f t="shared" si="5"/>
        <v>69.033860000000004</v>
      </c>
      <c r="M76" s="6">
        <f t="shared" si="8"/>
        <v>69.033702123910189</v>
      </c>
      <c r="N76" s="6">
        <f t="shared" si="9"/>
        <v>1.5787608981554513E-4</v>
      </c>
    </row>
    <row r="77" spans="1:14" x14ac:dyDescent="0.25">
      <c r="A77" s="38">
        <v>2018</v>
      </c>
      <c r="B77" s="38">
        <v>3</v>
      </c>
      <c r="C77" s="38">
        <v>7</v>
      </c>
      <c r="D77" s="39">
        <v>58184</v>
      </c>
      <c r="E77" s="6">
        <v>-2.23E-2</v>
      </c>
      <c r="F77" s="6">
        <v>0.35680000000000001</v>
      </c>
      <c r="G77" s="6">
        <v>0.14882000000000001</v>
      </c>
      <c r="H77" s="40">
        <v>37</v>
      </c>
      <c r="I77" s="41">
        <f t="shared" si="6"/>
        <v>69.183999999999997</v>
      </c>
      <c r="K77" s="6">
        <f t="shared" si="7"/>
        <v>2018.1833333333334</v>
      </c>
      <c r="L77" s="6">
        <f t="shared" si="5"/>
        <v>69.035179999999997</v>
      </c>
      <c r="M77" s="6">
        <f t="shared" si="8"/>
        <v>69.034754436463118</v>
      </c>
      <c r="N77" s="6">
        <f t="shared" si="9"/>
        <v>4.2556353687928095E-4</v>
      </c>
    </row>
    <row r="78" spans="1:14" x14ac:dyDescent="0.25">
      <c r="A78" s="38">
        <v>2018</v>
      </c>
      <c r="B78" s="38">
        <v>3</v>
      </c>
      <c r="C78" s="38">
        <v>8</v>
      </c>
      <c r="D78" s="39">
        <v>58185</v>
      </c>
      <c r="E78" s="6">
        <v>-2.24E-2</v>
      </c>
      <c r="F78" s="6">
        <v>0.35899999999999999</v>
      </c>
      <c r="G78" s="6">
        <v>0.14763999999999999</v>
      </c>
      <c r="H78" s="40">
        <v>37</v>
      </c>
      <c r="I78" s="41">
        <f t="shared" si="6"/>
        <v>69.183999999999997</v>
      </c>
      <c r="K78" s="6">
        <f t="shared" si="7"/>
        <v>2018.1861111111111</v>
      </c>
      <c r="L78" s="6">
        <f t="shared" si="5"/>
        <v>69.036360000000002</v>
      </c>
      <c r="M78" s="6">
        <f t="shared" si="8"/>
        <v>69.035806443542242</v>
      </c>
      <c r="N78" s="6">
        <f t="shared" si="9"/>
        <v>5.5355645775989615E-4</v>
      </c>
    </row>
    <row r="79" spans="1:14" x14ac:dyDescent="0.25">
      <c r="A79" s="38">
        <v>2018</v>
      </c>
      <c r="B79" s="38">
        <v>3</v>
      </c>
      <c r="C79" s="38">
        <v>9</v>
      </c>
      <c r="D79" s="39">
        <v>58186</v>
      </c>
      <c r="E79" s="6">
        <v>-2.23E-2</v>
      </c>
      <c r="F79" s="6">
        <v>0.36120000000000002</v>
      </c>
      <c r="G79" s="6">
        <v>0.14657999999999999</v>
      </c>
      <c r="H79" s="40">
        <v>37</v>
      </c>
      <c r="I79" s="41">
        <f t="shared" si="6"/>
        <v>69.183999999999997</v>
      </c>
      <c r="K79" s="6">
        <f t="shared" si="7"/>
        <v>2018.1888888888889</v>
      </c>
      <c r="L79" s="6">
        <f t="shared" si="5"/>
        <v>69.037419999999997</v>
      </c>
      <c r="M79" s="6">
        <f t="shared" si="8"/>
        <v>69.036858145147562</v>
      </c>
      <c r="N79" s="6">
        <f t="shared" si="9"/>
        <v>5.618548524353173E-4</v>
      </c>
    </row>
    <row r="80" spans="1:14" x14ac:dyDescent="0.25">
      <c r="A80" s="38">
        <v>2018</v>
      </c>
      <c r="B80" s="38">
        <v>3</v>
      </c>
      <c r="C80" s="38">
        <v>10</v>
      </c>
      <c r="D80" s="39">
        <v>58187</v>
      </c>
      <c r="E80" s="6">
        <v>-2.23E-2</v>
      </c>
      <c r="F80" s="6">
        <v>0.36330000000000001</v>
      </c>
      <c r="G80" s="6">
        <v>0.14562</v>
      </c>
      <c r="H80" s="40">
        <v>37</v>
      </c>
      <c r="I80" s="41">
        <f t="shared" si="6"/>
        <v>69.183999999999997</v>
      </c>
      <c r="K80" s="6">
        <f t="shared" si="7"/>
        <v>2018.1916666666666</v>
      </c>
      <c r="L80" s="6">
        <f t="shared" si="5"/>
        <v>69.038380000000004</v>
      </c>
      <c r="M80" s="6">
        <f t="shared" si="8"/>
        <v>69.037909556180239</v>
      </c>
      <c r="N80" s="6">
        <f t="shared" si="9"/>
        <v>4.7044381976490968E-4</v>
      </c>
    </row>
    <row r="81" spans="1:14" x14ac:dyDescent="0.25">
      <c r="A81" s="38">
        <v>2018</v>
      </c>
      <c r="B81" s="38">
        <v>3</v>
      </c>
      <c r="C81" s="38">
        <v>11</v>
      </c>
      <c r="D81" s="39">
        <v>58188</v>
      </c>
      <c r="E81" s="6">
        <v>-2.2200000000000001E-2</v>
      </c>
      <c r="F81" s="6">
        <v>0.36549999999999999</v>
      </c>
      <c r="G81" s="6">
        <v>0.14471000000000001</v>
      </c>
      <c r="H81" s="40">
        <v>37</v>
      </c>
      <c r="I81" s="41">
        <f t="shared" si="6"/>
        <v>69.183999999999997</v>
      </c>
      <c r="K81" s="6">
        <f t="shared" si="7"/>
        <v>2018.1944444444443</v>
      </c>
      <c r="L81" s="6">
        <f t="shared" si="5"/>
        <v>69.039289999999994</v>
      </c>
      <c r="M81" s="6">
        <f t="shared" si="8"/>
        <v>69.038960669189692</v>
      </c>
      <c r="N81" s="6">
        <f t="shared" si="9"/>
        <v>3.2933081030250833E-4</v>
      </c>
    </row>
    <row r="82" spans="1:14" x14ac:dyDescent="0.25">
      <c r="A82" s="38">
        <v>2018</v>
      </c>
      <c r="B82" s="38">
        <v>3</v>
      </c>
      <c r="C82" s="38">
        <v>12</v>
      </c>
      <c r="D82" s="39">
        <v>58189</v>
      </c>
      <c r="E82" s="6">
        <v>-2.1999999999999999E-2</v>
      </c>
      <c r="F82" s="6">
        <v>0.36770000000000003</v>
      </c>
      <c r="G82" s="6">
        <v>0.14380000000000001</v>
      </c>
      <c r="H82" s="40">
        <v>37</v>
      </c>
      <c r="I82" s="41">
        <f t="shared" si="6"/>
        <v>69.183999999999997</v>
      </c>
      <c r="K82" s="6">
        <f t="shared" si="7"/>
        <v>2018.1972222222223</v>
      </c>
      <c r="L82" s="6">
        <f t="shared" si="5"/>
        <v>69.040199999999999</v>
      </c>
      <c r="M82" s="6">
        <f t="shared" si="8"/>
        <v>69.04001148417592</v>
      </c>
      <c r="N82" s="6">
        <f t="shared" si="9"/>
        <v>1.8851582407819478E-4</v>
      </c>
    </row>
    <row r="83" spans="1:14" x14ac:dyDescent="0.25">
      <c r="A83" s="38">
        <v>2018</v>
      </c>
      <c r="B83" s="38">
        <v>3</v>
      </c>
      <c r="C83" s="38">
        <v>13</v>
      </c>
      <c r="D83" s="39">
        <v>58190</v>
      </c>
      <c r="E83" s="6">
        <v>-2.18E-2</v>
      </c>
      <c r="F83" s="6">
        <v>0.36990000000000001</v>
      </c>
      <c r="G83" s="6">
        <v>0.14285</v>
      </c>
      <c r="H83" s="40">
        <v>37</v>
      </c>
      <c r="I83" s="41">
        <f t="shared" si="6"/>
        <v>69.183999999999997</v>
      </c>
      <c r="K83" s="6">
        <f t="shared" si="7"/>
        <v>2018.2</v>
      </c>
      <c r="L83" s="6">
        <f t="shared" si="5"/>
        <v>69.041150000000002</v>
      </c>
      <c r="M83" s="6">
        <f t="shared" si="8"/>
        <v>69.041062001138926</v>
      </c>
      <c r="N83" s="6">
        <f t="shared" si="9"/>
        <v>8.7998861076243884E-5</v>
      </c>
    </row>
    <row r="84" spans="1:14" x14ac:dyDescent="0.25">
      <c r="A84" s="38">
        <v>2018</v>
      </c>
      <c r="B84" s="38">
        <v>3</v>
      </c>
      <c r="C84" s="38">
        <v>14</v>
      </c>
      <c r="D84" s="39">
        <v>58191</v>
      </c>
      <c r="E84" s="6">
        <v>-2.1600000000000001E-2</v>
      </c>
      <c r="F84" s="6">
        <v>0.372</v>
      </c>
      <c r="G84" s="6">
        <v>0.14180999999999999</v>
      </c>
      <c r="H84" s="40">
        <v>37</v>
      </c>
      <c r="I84" s="41">
        <f t="shared" si="6"/>
        <v>69.183999999999997</v>
      </c>
      <c r="K84" s="6">
        <f t="shared" si="7"/>
        <v>2018.2027777777778</v>
      </c>
      <c r="L84" s="6">
        <f t="shared" si="5"/>
        <v>69.042189999999991</v>
      </c>
      <c r="M84" s="6">
        <f t="shared" si="8"/>
        <v>69.042112212628126</v>
      </c>
      <c r="N84" s="6">
        <f t="shared" si="9"/>
        <v>7.7787371864701527E-5</v>
      </c>
    </row>
    <row r="85" spans="1:14" x14ac:dyDescent="0.25">
      <c r="A85" s="38">
        <v>2018</v>
      </c>
      <c r="B85" s="38">
        <v>3</v>
      </c>
      <c r="C85" s="38">
        <v>15</v>
      </c>
      <c r="D85" s="39">
        <v>58192</v>
      </c>
      <c r="E85" s="6">
        <v>-2.1399999999999999E-2</v>
      </c>
      <c r="F85" s="6">
        <v>0.37419999999999998</v>
      </c>
      <c r="G85" s="6">
        <v>0.14065</v>
      </c>
      <c r="H85" s="40">
        <v>37</v>
      </c>
      <c r="I85" s="41">
        <f t="shared" si="6"/>
        <v>69.183999999999997</v>
      </c>
      <c r="K85" s="6">
        <f t="shared" si="7"/>
        <v>2018.2055555555555</v>
      </c>
      <c r="L85" s="6">
        <f t="shared" si="5"/>
        <v>69.043350000000004</v>
      </c>
      <c r="M85" s="6">
        <f t="shared" si="8"/>
        <v>69.043162140995264</v>
      </c>
      <c r="N85" s="6">
        <f t="shared" si="9"/>
        <v>1.8785900473972106E-4</v>
      </c>
    </row>
    <row r="86" spans="1:14" x14ac:dyDescent="0.25">
      <c r="A86" s="38">
        <v>2018</v>
      </c>
      <c r="B86" s="38">
        <v>3</v>
      </c>
      <c r="C86" s="38">
        <v>16</v>
      </c>
      <c r="D86" s="39">
        <v>58193</v>
      </c>
      <c r="E86" s="6">
        <v>-2.1100000000000001E-2</v>
      </c>
      <c r="F86" s="6">
        <v>0.37640000000000001</v>
      </c>
      <c r="G86" s="6">
        <v>0.13933999999999999</v>
      </c>
      <c r="H86" s="40">
        <v>37</v>
      </c>
      <c r="I86" s="41">
        <f t="shared" si="6"/>
        <v>69.183999999999997</v>
      </c>
      <c r="K86" s="6">
        <f t="shared" si="7"/>
        <v>2018.2083333333333</v>
      </c>
      <c r="L86" s="6">
        <f t="shared" si="5"/>
        <v>69.044659999999993</v>
      </c>
      <c r="M86" s="6">
        <f t="shared" si="8"/>
        <v>69.044211778789759</v>
      </c>
      <c r="N86" s="6">
        <f t="shared" si="9"/>
        <v>4.4822121023457839E-4</v>
      </c>
    </row>
    <row r="87" spans="1:14" x14ac:dyDescent="0.25">
      <c r="A87" s="38">
        <v>2018</v>
      </c>
      <c r="B87" s="38">
        <v>3</v>
      </c>
      <c r="C87" s="38">
        <v>17</v>
      </c>
      <c r="D87" s="39">
        <v>58194</v>
      </c>
      <c r="E87" s="6">
        <v>-2.0799999999999999E-2</v>
      </c>
      <c r="F87" s="6">
        <v>0.3785</v>
      </c>
      <c r="G87" s="6">
        <v>0.13786999999999999</v>
      </c>
      <c r="H87" s="40">
        <v>37</v>
      </c>
      <c r="I87" s="41">
        <f t="shared" si="6"/>
        <v>69.183999999999997</v>
      </c>
      <c r="K87" s="6">
        <f t="shared" si="7"/>
        <v>2018.2111111111112</v>
      </c>
      <c r="L87" s="6">
        <f t="shared" si="5"/>
        <v>69.046129999999991</v>
      </c>
      <c r="M87" s="6">
        <f t="shared" si="8"/>
        <v>69.045261111110449</v>
      </c>
      <c r="N87" s="6">
        <f t="shared" si="9"/>
        <v>8.6888888954206323E-4</v>
      </c>
    </row>
    <row r="88" spans="1:14" x14ac:dyDescent="0.25">
      <c r="A88" s="38">
        <v>2018</v>
      </c>
      <c r="B88" s="38">
        <v>3</v>
      </c>
      <c r="C88" s="38">
        <v>18</v>
      </c>
      <c r="D88" s="39">
        <v>58195</v>
      </c>
      <c r="E88" s="6">
        <v>-2.0400000000000001E-2</v>
      </c>
      <c r="F88" s="6">
        <v>0.38069999999999998</v>
      </c>
      <c r="G88" s="6">
        <v>0.13625999999999999</v>
      </c>
      <c r="H88" s="40">
        <v>37</v>
      </c>
      <c r="I88" s="41">
        <f t="shared" si="6"/>
        <v>69.183999999999997</v>
      </c>
      <c r="K88" s="6">
        <f t="shared" si="7"/>
        <v>2018.213888888889</v>
      </c>
      <c r="L88" s="6">
        <f t="shared" si="5"/>
        <v>69.047740000000005</v>
      </c>
      <c r="M88" s="6">
        <f t="shared" si="8"/>
        <v>69.046310152858496</v>
      </c>
      <c r="N88" s="6">
        <f t="shared" si="9"/>
        <v>1.4298471415088443E-3</v>
      </c>
    </row>
    <row r="89" spans="1:14" x14ac:dyDescent="0.25">
      <c r="A89" s="38">
        <v>2018</v>
      </c>
      <c r="B89" s="38">
        <v>3</v>
      </c>
      <c r="C89" s="38">
        <v>19</v>
      </c>
      <c r="D89" s="39">
        <v>58196</v>
      </c>
      <c r="E89" s="6">
        <v>-0.02</v>
      </c>
      <c r="F89" s="6">
        <v>0.38279999999999997</v>
      </c>
      <c r="G89" s="6">
        <v>0.13456000000000001</v>
      </c>
      <c r="H89" s="40">
        <v>37</v>
      </c>
      <c r="I89" s="41">
        <f t="shared" si="6"/>
        <v>69.183999999999997</v>
      </c>
      <c r="K89" s="6">
        <f t="shared" si="7"/>
        <v>2018.2166666666667</v>
      </c>
      <c r="L89" s="6">
        <f t="shared" si="5"/>
        <v>69.049440000000004</v>
      </c>
      <c r="M89" s="6">
        <f t="shared" si="8"/>
        <v>69.047358889132738</v>
      </c>
      <c r="N89" s="6">
        <f t="shared" si="9"/>
        <v>2.0811108672660339E-3</v>
      </c>
    </row>
    <row r="90" spans="1:14" x14ac:dyDescent="0.25">
      <c r="A90" s="38">
        <v>2018</v>
      </c>
      <c r="B90" s="38">
        <v>3</v>
      </c>
      <c r="C90" s="38">
        <v>20</v>
      </c>
      <c r="D90" s="39">
        <v>58197</v>
      </c>
      <c r="E90" s="6">
        <v>-1.95E-2</v>
      </c>
      <c r="F90" s="6">
        <v>0.38500000000000001</v>
      </c>
      <c r="G90" s="6">
        <v>0.13283</v>
      </c>
      <c r="H90" s="40">
        <v>37</v>
      </c>
      <c r="I90" s="41">
        <f t="shared" si="6"/>
        <v>69.183999999999997</v>
      </c>
      <c r="K90" s="6">
        <f t="shared" si="7"/>
        <v>2018.2194444444444</v>
      </c>
      <c r="L90" s="6">
        <f t="shared" si="5"/>
        <v>69.051169999999999</v>
      </c>
      <c r="M90" s="6">
        <f t="shared" si="8"/>
        <v>69.048407334834337</v>
      </c>
      <c r="N90" s="6">
        <f t="shared" si="9"/>
        <v>2.7626651656618151E-3</v>
      </c>
    </row>
    <row r="91" spans="1:14" x14ac:dyDescent="0.25">
      <c r="A91" s="38">
        <v>2018</v>
      </c>
      <c r="B91" s="38">
        <v>3</v>
      </c>
      <c r="C91" s="38">
        <v>21</v>
      </c>
      <c r="D91" s="39">
        <v>58198</v>
      </c>
      <c r="E91" s="6">
        <v>-1.9099999999999999E-2</v>
      </c>
      <c r="F91" s="6">
        <v>0.3871</v>
      </c>
      <c r="G91" s="6">
        <v>0.13113</v>
      </c>
      <c r="H91" s="40">
        <v>37</v>
      </c>
      <c r="I91" s="41">
        <f t="shared" si="6"/>
        <v>69.183999999999997</v>
      </c>
      <c r="K91" s="6">
        <f t="shared" si="7"/>
        <v>2018.2222222222222</v>
      </c>
      <c r="L91" s="6">
        <f t="shared" si="5"/>
        <v>69.052869999999999</v>
      </c>
      <c r="M91" s="6">
        <f t="shared" si="8"/>
        <v>69.049455489963293</v>
      </c>
      <c r="N91" s="6">
        <f t="shared" si="9"/>
        <v>3.4145100367055647E-3</v>
      </c>
    </row>
    <row r="92" spans="1:14" x14ac:dyDescent="0.25">
      <c r="A92" s="38">
        <v>2018</v>
      </c>
      <c r="B92" s="38">
        <v>3</v>
      </c>
      <c r="C92" s="38">
        <v>22</v>
      </c>
      <c r="D92" s="39">
        <v>58199</v>
      </c>
      <c r="E92" s="6">
        <v>-1.8499999999999999E-2</v>
      </c>
      <c r="F92" s="6">
        <v>0.38929999999999998</v>
      </c>
      <c r="G92" s="6">
        <v>0.12952</v>
      </c>
      <c r="H92" s="40">
        <v>37</v>
      </c>
      <c r="I92" s="41">
        <f t="shared" si="6"/>
        <v>69.183999999999997</v>
      </c>
      <c r="K92" s="6">
        <f t="shared" si="7"/>
        <v>2018.2249999999999</v>
      </c>
      <c r="L92" s="6">
        <f t="shared" si="5"/>
        <v>69.054479999999998</v>
      </c>
      <c r="M92" s="6">
        <f t="shared" si="8"/>
        <v>69.050503347069025</v>
      </c>
      <c r="N92" s="6">
        <f t="shared" si="9"/>
        <v>3.9766529309730458E-3</v>
      </c>
    </row>
    <row r="93" spans="1:14" x14ac:dyDescent="0.25">
      <c r="A93" s="38">
        <v>2018</v>
      </c>
      <c r="B93" s="38">
        <v>3</v>
      </c>
      <c r="C93" s="38">
        <v>23</v>
      </c>
      <c r="D93" s="39">
        <v>58200</v>
      </c>
      <c r="E93" s="6">
        <v>-1.7999999999999999E-2</v>
      </c>
      <c r="F93" s="6">
        <v>0.39140000000000003</v>
      </c>
      <c r="G93" s="6">
        <v>0.12801999999999999</v>
      </c>
      <c r="H93" s="40">
        <v>37</v>
      </c>
      <c r="I93" s="41">
        <f t="shared" si="6"/>
        <v>69.183999999999997</v>
      </c>
      <c r="K93" s="6">
        <f t="shared" si="7"/>
        <v>2018.2277777777779</v>
      </c>
      <c r="L93" s="6">
        <f t="shared" si="5"/>
        <v>69.055979999999991</v>
      </c>
      <c r="M93" s="6">
        <f t="shared" si="8"/>
        <v>69.051550921052694</v>
      </c>
      <c r="N93" s="6">
        <f t="shared" si="9"/>
        <v>4.4290789472967163E-3</v>
      </c>
    </row>
    <row r="94" spans="1:14" x14ac:dyDescent="0.25">
      <c r="A94" s="38">
        <v>2018</v>
      </c>
      <c r="B94" s="38">
        <v>3</v>
      </c>
      <c r="C94" s="38">
        <v>24</v>
      </c>
      <c r="D94" s="39">
        <v>58201</v>
      </c>
      <c r="E94" s="6">
        <v>-1.7399999999999999E-2</v>
      </c>
      <c r="F94" s="6">
        <v>0.39350000000000002</v>
      </c>
      <c r="G94" s="6">
        <v>0.12661</v>
      </c>
      <c r="H94" s="40">
        <v>37</v>
      </c>
      <c r="I94" s="41">
        <f t="shared" si="6"/>
        <v>69.183999999999997</v>
      </c>
      <c r="K94" s="6">
        <f t="shared" si="7"/>
        <v>2018.2305555555556</v>
      </c>
      <c r="L94" s="6">
        <f t="shared" si="5"/>
        <v>69.057389999999998</v>
      </c>
      <c r="M94" s="6">
        <f t="shared" si="8"/>
        <v>69.05259819701314</v>
      </c>
      <c r="N94" s="6">
        <f t="shared" si="9"/>
        <v>4.7918029868583289E-3</v>
      </c>
    </row>
    <row r="95" spans="1:14" x14ac:dyDescent="0.25">
      <c r="A95" s="38">
        <v>2018</v>
      </c>
      <c r="B95" s="38">
        <v>3</v>
      </c>
      <c r="C95" s="38">
        <v>25</v>
      </c>
      <c r="D95" s="39">
        <v>58202</v>
      </c>
      <c r="E95" s="6">
        <v>-1.67E-2</v>
      </c>
      <c r="F95" s="6">
        <v>0.3957</v>
      </c>
      <c r="G95" s="6">
        <v>0.12525</v>
      </c>
      <c r="H95" s="40">
        <v>37</v>
      </c>
      <c r="I95" s="41">
        <f t="shared" si="6"/>
        <v>69.183999999999997</v>
      </c>
      <c r="K95" s="6">
        <f t="shared" si="7"/>
        <v>2018.2333333333333</v>
      </c>
      <c r="L95" s="6">
        <f t="shared" si="5"/>
        <v>69.058750000000003</v>
      </c>
      <c r="M95" s="6">
        <f t="shared" si="8"/>
        <v>69.053645174950361</v>
      </c>
      <c r="N95" s="6">
        <f t="shared" si="9"/>
        <v>5.1048250496421588E-3</v>
      </c>
    </row>
    <row r="96" spans="1:14" x14ac:dyDescent="0.25">
      <c r="A96" s="38">
        <v>2018</v>
      </c>
      <c r="B96" s="38">
        <v>3</v>
      </c>
      <c r="C96" s="38">
        <v>26</v>
      </c>
      <c r="D96" s="39">
        <v>58203</v>
      </c>
      <c r="E96" s="6">
        <v>-1.61E-2</v>
      </c>
      <c r="F96" s="6">
        <v>0.39779999999999999</v>
      </c>
      <c r="G96" s="6">
        <v>0.12389</v>
      </c>
      <c r="H96" s="40">
        <v>37</v>
      </c>
      <c r="I96" s="41">
        <f t="shared" si="6"/>
        <v>69.183999999999997</v>
      </c>
      <c r="K96" s="6">
        <f t="shared" si="7"/>
        <v>2018.2361111111111</v>
      </c>
      <c r="L96" s="6">
        <f t="shared" si="5"/>
        <v>69.060109999999995</v>
      </c>
      <c r="M96" s="6">
        <f t="shared" si="8"/>
        <v>69.054691854864359</v>
      </c>
      <c r="N96" s="6">
        <f t="shared" si="9"/>
        <v>5.4181451356356547E-3</v>
      </c>
    </row>
    <row r="97" spans="1:14" x14ac:dyDescent="0.25">
      <c r="A97" s="38">
        <v>2018</v>
      </c>
      <c r="B97" s="38">
        <v>3</v>
      </c>
      <c r="C97" s="38">
        <v>27</v>
      </c>
      <c r="D97" s="39">
        <v>58204</v>
      </c>
      <c r="E97" s="6">
        <v>-1.54E-2</v>
      </c>
      <c r="F97" s="6">
        <v>0.39989999999999998</v>
      </c>
      <c r="G97" s="6">
        <v>0.12245</v>
      </c>
      <c r="H97" s="40">
        <v>37</v>
      </c>
      <c r="I97" s="41">
        <f t="shared" si="6"/>
        <v>69.183999999999997</v>
      </c>
      <c r="K97" s="6">
        <f t="shared" si="7"/>
        <v>2018.2388888888888</v>
      </c>
      <c r="L97" s="6">
        <f t="shared" si="5"/>
        <v>69.061549999999997</v>
      </c>
      <c r="M97" s="6">
        <f t="shared" si="8"/>
        <v>69.055738244205713</v>
      </c>
      <c r="N97" s="6">
        <f t="shared" si="9"/>
        <v>5.8117557942836129E-3</v>
      </c>
    </row>
    <row r="98" spans="1:14" x14ac:dyDescent="0.25">
      <c r="A98" s="38">
        <v>2018</v>
      </c>
      <c r="B98" s="38">
        <v>3</v>
      </c>
      <c r="C98" s="38">
        <v>28</v>
      </c>
      <c r="D98" s="39">
        <v>58205</v>
      </c>
      <c r="E98" s="6">
        <v>-1.46E-2</v>
      </c>
      <c r="F98" s="6">
        <v>0.40189999999999998</v>
      </c>
      <c r="G98" s="6">
        <v>0.12089</v>
      </c>
      <c r="H98" s="40">
        <v>37</v>
      </c>
      <c r="I98" s="41">
        <f t="shared" si="6"/>
        <v>69.183999999999997</v>
      </c>
      <c r="K98" s="6">
        <f t="shared" si="7"/>
        <v>2018.2416666666666</v>
      </c>
      <c r="L98" s="6">
        <f t="shared" si="5"/>
        <v>69.063109999999995</v>
      </c>
      <c r="M98" s="6">
        <f t="shared" si="8"/>
        <v>69.056784350425005</v>
      </c>
      <c r="N98" s="6">
        <f t="shared" si="9"/>
        <v>6.3256495749897113E-3</v>
      </c>
    </row>
    <row r="99" spans="1:14" x14ac:dyDescent="0.25">
      <c r="A99" s="38">
        <v>2018</v>
      </c>
      <c r="B99" s="38">
        <v>3</v>
      </c>
      <c r="C99" s="38">
        <v>29</v>
      </c>
      <c r="D99" s="39">
        <v>58206</v>
      </c>
      <c r="E99" s="6">
        <v>-1.3899999999999999E-2</v>
      </c>
      <c r="F99" s="6">
        <v>0.40400000000000003</v>
      </c>
      <c r="G99" s="6">
        <v>0.11919</v>
      </c>
      <c r="H99" s="40">
        <v>37</v>
      </c>
      <c r="I99" s="41">
        <f t="shared" si="6"/>
        <v>69.183999999999997</v>
      </c>
      <c r="K99" s="6">
        <f t="shared" si="7"/>
        <v>2018.2444444444445</v>
      </c>
      <c r="L99" s="6">
        <f t="shared" si="5"/>
        <v>69.064809999999994</v>
      </c>
      <c r="M99" s="6">
        <f t="shared" si="8"/>
        <v>69.057830158621073</v>
      </c>
      <c r="N99" s="6">
        <f t="shared" si="9"/>
        <v>6.9798413789214919E-3</v>
      </c>
    </row>
    <row r="100" spans="1:14" x14ac:dyDescent="0.25">
      <c r="A100" s="38">
        <v>2018</v>
      </c>
      <c r="B100" s="38">
        <v>3</v>
      </c>
      <c r="C100" s="38">
        <v>30</v>
      </c>
      <c r="D100" s="39">
        <v>58207</v>
      </c>
      <c r="E100" s="6">
        <v>-1.2999999999999999E-2</v>
      </c>
      <c r="F100" s="6">
        <v>0.40610000000000002</v>
      </c>
      <c r="G100" s="6">
        <v>0.11736000000000001</v>
      </c>
      <c r="H100" s="40">
        <v>37</v>
      </c>
      <c r="I100" s="41">
        <f t="shared" si="6"/>
        <v>69.183999999999997</v>
      </c>
      <c r="K100" s="6">
        <f t="shared" si="7"/>
        <v>2018.2472222222223</v>
      </c>
      <c r="L100" s="6">
        <f t="shared" si="5"/>
        <v>69.066639999999992</v>
      </c>
      <c r="M100" s="6">
        <f t="shared" si="8"/>
        <v>69.058875683695078</v>
      </c>
      <c r="N100" s="6">
        <f t="shared" si="9"/>
        <v>7.7643163049145869E-3</v>
      </c>
    </row>
    <row r="101" spans="1:14" x14ac:dyDescent="0.25">
      <c r="A101" s="38">
        <v>2018</v>
      </c>
      <c r="B101" s="38">
        <v>3</v>
      </c>
      <c r="C101" s="38">
        <v>31</v>
      </c>
      <c r="D101" s="39">
        <v>58208</v>
      </c>
      <c r="E101" s="6">
        <v>-1.2200000000000001E-2</v>
      </c>
      <c r="F101" s="6">
        <v>0.40810000000000002</v>
      </c>
      <c r="G101" s="6">
        <v>0.11545999999999999</v>
      </c>
      <c r="H101" s="40">
        <v>37</v>
      </c>
      <c r="I101" s="41">
        <f t="shared" si="6"/>
        <v>69.183999999999997</v>
      </c>
      <c r="K101" s="6">
        <f t="shared" si="7"/>
        <v>2018.25</v>
      </c>
      <c r="L101" s="6">
        <f t="shared" si="5"/>
        <v>69.068539999999999</v>
      </c>
      <c r="M101" s="6">
        <f t="shared" si="8"/>
        <v>69.059920910745859</v>
      </c>
      <c r="N101" s="6">
        <f t="shared" si="9"/>
        <v>8.6190892541395669E-3</v>
      </c>
    </row>
    <row r="102" spans="1:14" x14ac:dyDescent="0.25">
      <c r="A102" s="38">
        <v>2018</v>
      </c>
      <c r="B102" s="38">
        <v>4</v>
      </c>
      <c r="C102" s="38">
        <v>1</v>
      </c>
      <c r="D102" s="39">
        <v>58209</v>
      </c>
      <c r="E102" s="6">
        <v>-1.1299999999999999E-2</v>
      </c>
      <c r="F102" s="6">
        <v>0.41020000000000001</v>
      </c>
      <c r="G102" s="6">
        <v>0.11357</v>
      </c>
      <c r="H102" s="40">
        <v>37</v>
      </c>
      <c r="I102" s="41">
        <f t="shared" si="6"/>
        <v>69.183999999999997</v>
      </c>
      <c r="K102" s="6">
        <f t="shared" si="7"/>
        <v>2018.25</v>
      </c>
      <c r="L102" s="6">
        <f t="shared" si="5"/>
        <v>69.070430000000002</v>
      </c>
      <c r="M102" s="6">
        <f t="shared" si="8"/>
        <v>69.059920910745859</v>
      </c>
      <c r="N102" s="6">
        <f t="shared" si="9"/>
        <v>1.0509089254142623E-2</v>
      </c>
    </row>
    <row r="103" spans="1:14" x14ac:dyDescent="0.25">
      <c r="A103" s="38">
        <v>2018</v>
      </c>
      <c r="B103" s="38">
        <v>4</v>
      </c>
      <c r="C103" s="38">
        <v>2</v>
      </c>
      <c r="D103" s="39">
        <v>58210</v>
      </c>
      <c r="E103" s="6">
        <v>-1.04E-2</v>
      </c>
      <c r="F103" s="6">
        <v>0.41220000000000001</v>
      </c>
      <c r="G103" s="6">
        <v>0.11175</v>
      </c>
      <c r="H103" s="40">
        <v>37</v>
      </c>
      <c r="I103" s="41">
        <f t="shared" si="6"/>
        <v>69.183999999999997</v>
      </c>
      <c r="K103" s="6">
        <f t="shared" si="7"/>
        <v>2018.2527777777777</v>
      </c>
      <c r="L103" s="6">
        <f t="shared" si="5"/>
        <v>69.072249999999997</v>
      </c>
      <c r="M103" s="6">
        <f t="shared" si="8"/>
        <v>69.060965839773417</v>
      </c>
      <c r="N103" s="6">
        <f t="shared" si="9"/>
        <v>1.1284160226580298E-2</v>
      </c>
    </row>
    <row r="104" spans="1:14" x14ac:dyDescent="0.25">
      <c r="A104" s="38">
        <v>2018</v>
      </c>
      <c r="B104" s="38">
        <v>4</v>
      </c>
      <c r="C104" s="38">
        <v>3</v>
      </c>
      <c r="D104" s="39">
        <v>58211</v>
      </c>
      <c r="E104" s="6">
        <v>-9.4000000000000004E-3</v>
      </c>
      <c r="F104" s="6">
        <v>0.41420000000000001</v>
      </c>
      <c r="G104" s="6">
        <v>0.11006000000000001</v>
      </c>
      <c r="H104" s="40">
        <v>37</v>
      </c>
      <c r="I104" s="41">
        <f t="shared" si="6"/>
        <v>69.183999999999997</v>
      </c>
      <c r="K104" s="6">
        <f t="shared" si="7"/>
        <v>2018.2555555555555</v>
      </c>
      <c r="L104" s="6">
        <f t="shared" si="5"/>
        <v>69.073939999999993</v>
      </c>
      <c r="M104" s="6">
        <f t="shared" si="8"/>
        <v>69.062010493129492</v>
      </c>
      <c r="N104" s="6">
        <f t="shared" si="9"/>
        <v>1.1929506870501427E-2</v>
      </c>
    </row>
    <row r="105" spans="1:14" x14ac:dyDescent="0.25">
      <c r="A105" s="38">
        <v>2018</v>
      </c>
      <c r="B105" s="38">
        <v>4</v>
      </c>
      <c r="C105" s="38">
        <v>4</v>
      </c>
      <c r="D105" s="39">
        <v>58212</v>
      </c>
      <c r="E105" s="6">
        <v>-8.3999999999999995E-3</v>
      </c>
      <c r="F105" s="6">
        <v>0.4163</v>
      </c>
      <c r="G105" s="6">
        <v>0.10852000000000001</v>
      </c>
      <c r="H105" s="40">
        <v>37</v>
      </c>
      <c r="I105" s="41">
        <f t="shared" si="6"/>
        <v>69.183999999999997</v>
      </c>
      <c r="K105" s="6">
        <f t="shared" si="7"/>
        <v>2018.2583333333334</v>
      </c>
      <c r="L105" s="6">
        <f t="shared" si="5"/>
        <v>69.075479999999999</v>
      </c>
      <c r="M105" s="6">
        <f t="shared" si="8"/>
        <v>69.063054848462343</v>
      </c>
      <c r="N105" s="6">
        <f t="shared" si="9"/>
        <v>1.2425151537655665E-2</v>
      </c>
    </row>
    <row r="106" spans="1:14" x14ac:dyDescent="0.25">
      <c r="A106" s="38">
        <v>2018</v>
      </c>
      <c r="B106" s="38">
        <v>4</v>
      </c>
      <c r="C106" s="38">
        <v>5</v>
      </c>
      <c r="D106" s="39">
        <v>58213</v>
      </c>
      <c r="E106" s="6">
        <v>-7.4000000000000003E-3</v>
      </c>
      <c r="F106" s="6">
        <v>0.41830000000000001</v>
      </c>
      <c r="G106" s="6">
        <v>0.10713</v>
      </c>
      <c r="H106" s="40">
        <v>37</v>
      </c>
      <c r="I106" s="41">
        <f t="shared" si="6"/>
        <v>69.183999999999997</v>
      </c>
      <c r="K106" s="6">
        <f t="shared" si="7"/>
        <v>2018.2611111111112</v>
      </c>
      <c r="L106" s="6">
        <f t="shared" si="5"/>
        <v>69.07687</v>
      </c>
      <c r="M106" s="6">
        <f t="shared" si="8"/>
        <v>69.06409889832139</v>
      </c>
      <c r="N106" s="6">
        <f t="shared" si="9"/>
        <v>1.2771101678609398E-2</v>
      </c>
    </row>
    <row r="107" spans="1:14" x14ac:dyDescent="0.25">
      <c r="A107" s="38">
        <v>2018</v>
      </c>
      <c r="B107" s="38">
        <v>4</v>
      </c>
      <c r="C107" s="38">
        <v>6</v>
      </c>
      <c r="D107" s="39">
        <v>58214</v>
      </c>
      <c r="E107" s="6">
        <v>-6.3E-3</v>
      </c>
      <c r="F107" s="6">
        <v>0.42020000000000002</v>
      </c>
      <c r="G107" s="6">
        <v>0.10587000000000001</v>
      </c>
      <c r="H107" s="40">
        <v>37</v>
      </c>
      <c r="I107" s="41">
        <f t="shared" si="6"/>
        <v>69.183999999999997</v>
      </c>
      <c r="K107" s="6">
        <f t="shared" si="7"/>
        <v>2018.2638888888889</v>
      </c>
      <c r="L107" s="6">
        <f t="shared" si="5"/>
        <v>69.078130000000002</v>
      </c>
      <c r="M107" s="6">
        <f t="shared" si="8"/>
        <v>69.065142679959536</v>
      </c>
      <c r="N107" s="6">
        <f t="shared" si="9"/>
        <v>1.2987320040465988E-2</v>
      </c>
    </row>
    <row r="108" spans="1:14" x14ac:dyDescent="0.25">
      <c r="A108" s="38">
        <v>2018</v>
      </c>
      <c r="B108" s="38">
        <v>4</v>
      </c>
      <c r="C108" s="38">
        <v>7</v>
      </c>
      <c r="D108" s="39">
        <v>58215</v>
      </c>
      <c r="E108" s="6">
        <v>-5.1999999999999998E-3</v>
      </c>
      <c r="F108" s="6">
        <v>0.42220000000000002</v>
      </c>
      <c r="G108" s="6">
        <v>0.1047</v>
      </c>
      <c r="H108" s="40">
        <v>37</v>
      </c>
      <c r="I108" s="41">
        <f t="shared" si="6"/>
        <v>69.183999999999997</v>
      </c>
      <c r="K108" s="6">
        <f t="shared" si="7"/>
        <v>2018.2666666666667</v>
      </c>
      <c r="L108" s="6">
        <f t="shared" si="5"/>
        <v>69.079300000000003</v>
      </c>
      <c r="M108" s="6">
        <f t="shared" si="8"/>
        <v>69.066186171025038</v>
      </c>
      <c r="N108" s="6">
        <f t="shared" si="9"/>
        <v>1.3113828974965713E-2</v>
      </c>
    </row>
    <row r="109" spans="1:14" x14ac:dyDescent="0.25">
      <c r="A109" s="38">
        <v>2018</v>
      </c>
      <c r="B109" s="38">
        <v>4</v>
      </c>
      <c r="C109" s="38">
        <v>8</v>
      </c>
      <c r="D109" s="39">
        <v>58216</v>
      </c>
      <c r="E109" s="6">
        <v>-4.1000000000000003E-3</v>
      </c>
      <c r="F109" s="6">
        <v>0.42409999999999998</v>
      </c>
      <c r="G109" s="6">
        <v>0.10357</v>
      </c>
      <c r="H109" s="40">
        <v>37</v>
      </c>
      <c r="I109" s="41">
        <f t="shared" si="6"/>
        <v>69.183999999999997</v>
      </c>
      <c r="K109" s="6">
        <f t="shared" si="7"/>
        <v>2018.2694444444444</v>
      </c>
      <c r="L109" s="6">
        <f t="shared" si="5"/>
        <v>69.080429999999993</v>
      </c>
      <c r="M109" s="6">
        <f t="shared" si="8"/>
        <v>69.067229371517897</v>
      </c>
      <c r="N109" s="6">
        <f t="shared" si="9"/>
        <v>1.3200628482096022E-2</v>
      </c>
    </row>
    <row r="110" spans="1:14" x14ac:dyDescent="0.25">
      <c r="A110" s="38">
        <v>2018</v>
      </c>
      <c r="B110" s="38">
        <v>4</v>
      </c>
      <c r="C110" s="38">
        <v>9</v>
      </c>
      <c r="D110" s="39">
        <v>58217</v>
      </c>
      <c r="E110" s="6">
        <v>-2.8999999999999998E-3</v>
      </c>
      <c r="F110" s="6">
        <v>0.42609999999999998</v>
      </c>
      <c r="G110" s="6">
        <v>0.10251</v>
      </c>
      <c r="H110" s="40">
        <v>37</v>
      </c>
      <c r="I110" s="41">
        <f t="shared" si="6"/>
        <v>69.183999999999997</v>
      </c>
      <c r="K110" s="6">
        <f t="shared" si="7"/>
        <v>2018.2722222222221</v>
      </c>
      <c r="L110" s="6">
        <f t="shared" si="5"/>
        <v>69.081490000000002</v>
      </c>
      <c r="M110" s="6">
        <f t="shared" si="8"/>
        <v>69.068272273987532</v>
      </c>
      <c r="N110" s="6">
        <f t="shared" si="9"/>
        <v>1.3217726012470621E-2</v>
      </c>
    </row>
    <row r="111" spans="1:14" x14ac:dyDescent="0.25">
      <c r="A111" s="38">
        <v>2018</v>
      </c>
      <c r="B111" s="38">
        <v>4</v>
      </c>
      <c r="C111" s="38">
        <v>10</v>
      </c>
      <c r="D111" s="39">
        <v>58218</v>
      </c>
      <c r="E111" s="6">
        <v>-1.6999999999999999E-3</v>
      </c>
      <c r="F111" s="6">
        <v>0.42799999999999999</v>
      </c>
      <c r="G111" s="6">
        <v>0.1014</v>
      </c>
      <c r="H111" s="40">
        <v>37</v>
      </c>
      <c r="I111" s="41">
        <f t="shared" si="6"/>
        <v>69.183999999999997</v>
      </c>
      <c r="K111" s="6">
        <f t="shared" si="7"/>
        <v>2018.2750000000001</v>
      </c>
      <c r="L111" s="6">
        <f t="shared" si="5"/>
        <v>69.082599999999999</v>
      </c>
      <c r="M111" s="6">
        <f t="shared" si="8"/>
        <v>69.069314885884523</v>
      </c>
      <c r="N111" s="6">
        <f t="shared" si="9"/>
        <v>1.3285114115475949E-2</v>
      </c>
    </row>
    <row r="112" spans="1:14" x14ac:dyDescent="0.25">
      <c r="A112" s="38">
        <v>2018</v>
      </c>
      <c r="B112" s="38">
        <v>4</v>
      </c>
      <c r="C112" s="38">
        <v>11</v>
      </c>
      <c r="D112" s="39">
        <v>58219</v>
      </c>
      <c r="E112" s="6">
        <v>-5.0000000000000001E-4</v>
      </c>
      <c r="F112" s="6">
        <v>0.4299</v>
      </c>
      <c r="G112" s="6">
        <v>0.10019</v>
      </c>
      <c r="H112" s="40">
        <v>37</v>
      </c>
      <c r="I112" s="41">
        <f t="shared" si="6"/>
        <v>69.183999999999997</v>
      </c>
      <c r="K112" s="6">
        <f t="shared" si="7"/>
        <v>2018.2777777777778</v>
      </c>
      <c r="L112" s="6">
        <f t="shared" si="5"/>
        <v>69.08381</v>
      </c>
      <c r="M112" s="6">
        <f t="shared" si="8"/>
        <v>69.070357222110033</v>
      </c>
      <c r="N112" s="6">
        <f t="shared" si="9"/>
        <v>1.3452777889966683E-2</v>
      </c>
    </row>
    <row r="113" spans="1:14" x14ac:dyDescent="0.25">
      <c r="A113" s="38">
        <v>2018</v>
      </c>
      <c r="B113" s="38">
        <v>4</v>
      </c>
      <c r="C113" s="38">
        <v>12</v>
      </c>
      <c r="D113" s="39">
        <v>58220</v>
      </c>
      <c r="E113" s="6">
        <v>8.0000000000000004E-4</v>
      </c>
      <c r="F113" s="6">
        <v>0.43180000000000002</v>
      </c>
      <c r="G113" s="6">
        <v>9.8860000000000003E-2</v>
      </c>
      <c r="H113" s="40">
        <v>37</v>
      </c>
      <c r="I113" s="41">
        <f t="shared" si="6"/>
        <v>69.183999999999997</v>
      </c>
      <c r="K113" s="6">
        <f t="shared" si="7"/>
        <v>2018.2805555555556</v>
      </c>
      <c r="L113" s="6">
        <f t="shared" si="5"/>
        <v>69.085139999999996</v>
      </c>
      <c r="M113" s="6">
        <f t="shared" si="8"/>
        <v>69.071399267762899</v>
      </c>
      <c r="N113" s="6">
        <f t="shared" si="9"/>
        <v>1.3740732237096154E-2</v>
      </c>
    </row>
    <row r="114" spans="1:14" x14ac:dyDescent="0.25">
      <c r="A114" s="38">
        <v>2018</v>
      </c>
      <c r="B114" s="38">
        <v>4</v>
      </c>
      <c r="C114" s="38">
        <v>13</v>
      </c>
      <c r="D114" s="39">
        <v>58221</v>
      </c>
      <c r="E114" s="6">
        <v>2.0999999999999999E-3</v>
      </c>
      <c r="F114" s="6">
        <v>0.43359999999999999</v>
      </c>
      <c r="G114" s="6">
        <v>9.7379999999999994E-2</v>
      </c>
      <c r="H114" s="40">
        <v>37</v>
      </c>
      <c r="I114" s="41">
        <f t="shared" si="6"/>
        <v>69.183999999999997</v>
      </c>
      <c r="K114" s="6">
        <f t="shared" si="7"/>
        <v>2018.2833333333333</v>
      </c>
      <c r="L114" s="6">
        <f t="shared" si="5"/>
        <v>69.086619999999996</v>
      </c>
      <c r="M114" s="6">
        <f t="shared" si="8"/>
        <v>69.072441022843122</v>
      </c>
      <c r="N114" s="6">
        <f t="shared" si="9"/>
        <v>1.4178977156873884E-2</v>
      </c>
    </row>
    <row r="115" spans="1:14" x14ac:dyDescent="0.25">
      <c r="A115" s="38">
        <v>2018</v>
      </c>
      <c r="B115" s="38">
        <v>4</v>
      </c>
      <c r="C115" s="38">
        <v>14</v>
      </c>
      <c r="D115" s="39">
        <v>58222</v>
      </c>
      <c r="E115" s="6">
        <v>3.3999999999999998E-3</v>
      </c>
      <c r="F115" s="6">
        <v>0.4355</v>
      </c>
      <c r="G115" s="6">
        <v>9.5769999999999994E-2</v>
      </c>
      <c r="H115" s="40">
        <v>37</v>
      </c>
      <c r="I115" s="41">
        <f t="shared" si="6"/>
        <v>69.183999999999997</v>
      </c>
      <c r="K115" s="6">
        <f t="shared" si="7"/>
        <v>2018.286111111111</v>
      </c>
      <c r="L115" s="6">
        <f t="shared" si="5"/>
        <v>69.088229999999996</v>
      </c>
      <c r="M115" s="6">
        <f t="shared" si="8"/>
        <v>69.073482494801283</v>
      </c>
      <c r="N115" s="6">
        <f t="shared" si="9"/>
        <v>1.4747505198712929E-2</v>
      </c>
    </row>
    <row r="116" spans="1:14" x14ac:dyDescent="0.25">
      <c r="A116" s="38">
        <v>2018</v>
      </c>
      <c r="B116" s="38">
        <v>4</v>
      </c>
      <c r="C116" s="38">
        <v>15</v>
      </c>
      <c r="D116" s="39">
        <v>58223</v>
      </c>
      <c r="E116" s="6">
        <v>4.7999999999999996E-3</v>
      </c>
      <c r="F116" s="6">
        <v>0.43730000000000002</v>
      </c>
      <c r="G116" s="6">
        <v>9.4049999999999995E-2</v>
      </c>
      <c r="H116" s="40">
        <v>37</v>
      </c>
      <c r="I116" s="41">
        <f t="shared" si="6"/>
        <v>69.183999999999997</v>
      </c>
      <c r="K116" s="6">
        <f t="shared" si="7"/>
        <v>2018.2888888888888</v>
      </c>
      <c r="L116" s="6">
        <f t="shared" si="5"/>
        <v>69.089950000000002</v>
      </c>
      <c r="M116" s="6">
        <f t="shared" si="8"/>
        <v>69.074523683637381</v>
      </c>
      <c r="N116" s="6">
        <f t="shared" si="9"/>
        <v>1.5426316362621151E-2</v>
      </c>
    </row>
    <row r="117" spans="1:14" x14ac:dyDescent="0.25">
      <c r="A117" s="38">
        <v>2018</v>
      </c>
      <c r="B117" s="38">
        <v>4</v>
      </c>
      <c r="C117" s="38">
        <v>16</v>
      </c>
      <c r="D117" s="39">
        <v>58224</v>
      </c>
      <c r="E117" s="6">
        <v>6.1999999999999998E-3</v>
      </c>
      <c r="F117" s="6">
        <v>0.43909999999999999</v>
      </c>
      <c r="G117" s="6">
        <v>9.2280000000000001E-2</v>
      </c>
      <c r="H117" s="40">
        <v>37</v>
      </c>
      <c r="I117" s="41">
        <f t="shared" si="6"/>
        <v>69.183999999999997</v>
      </c>
      <c r="K117" s="6">
        <f t="shared" si="7"/>
        <v>2018.2916666666667</v>
      </c>
      <c r="L117" s="6">
        <f t="shared" si="5"/>
        <v>69.091719999999995</v>
      </c>
      <c r="M117" s="6">
        <f t="shared" si="8"/>
        <v>69.075564574450254</v>
      </c>
      <c r="N117" s="6">
        <f t="shared" si="9"/>
        <v>1.6155425549740698E-2</v>
      </c>
    </row>
    <row r="118" spans="1:14" x14ac:dyDescent="0.25">
      <c r="A118" s="38">
        <v>2018</v>
      </c>
      <c r="B118" s="38">
        <v>4</v>
      </c>
      <c r="C118" s="38">
        <v>17</v>
      </c>
      <c r="D118" s="39">
        <v>58225</v>
      </c>
      <c r="E118" s="6">
        <v>7.6E-3</v>
      </c>
      <c r="F118" s="6">
        <v>0.44090000000000001</v>
      </c>
      <c r="G118" s="6">
        <v>9.0529999999999999E-2</v>
      </c>
      <c r="H118" s="40">
        <v>37</v>
      </c>
      <c r="I118" s="41">
        <f t="shared" si="6"/>
        <v>69.183999999999997</v>
      </c>
      <c r="K118" s="6">
        <f t="shared" si="7"/>
        <v>2018.2944444444445</v>
      </c>
      <c r="L118" s="6">
        <f t="shared" si="5"/>
        <v>69.093469999999996</v>
      </c>
      <c r="M118" s="6">
        <f t="shared" si="8"/>
        <v>69.076605182141066</v>
      </c>
      <c r="N118" s="6">
        <f t="shared" si="9"/>
        <v>1.6864817858930792E-2</v>
      </c>
    </row>
    <row r="119" spans="1:14" x14ac:dyDescent="0.25">
      <c r="A119" s="38">
        <v>2018</v>
      </c>
      <c r="B119" s="38">
        <v>4</v>
      </c>
      <c r="C119" s="38">
        <v>18</v>
      </c>
      <c r="D119" s="39">
        <v>58226</v>
      </c>
      <c r="E119" s="6">
        <v>8.9999999999999993E-3</v>
      </c>
      <c r="F119" s="6">
        <v>0.44269999999999998</v>
      </c>
      <c r="G119" s="6">
        <v>8.8870000000000005E-2</v>
      </c>
      <c r="H119" s="40">
        <v>37</v>
      </c>
      <c r="I119" s="41">
        <f t="shared" si="6"/>
        <v>69.183999999999997</v>
      </c>
      <c r="K119" s="6">
        <f t="shared" si="7"/>
        <v>2018.2972222222222</v>
      </c>
      <c r="L119" s="6">
        <f t="shared" si="5"/>
        <v>69.095129999999997</v>
      </c>
      <c r="M119" s="6">
        <f t="shared" si="8"/>
        <v>69.077645514160395</v>
      </c>
      <c r="N119" s="6">
        <f t="shared" si="9"/>
        <v>1.7484485839602826E-2</v>
      </c>
    </row>
    <row r="120" spans="1:14" x14ac:dyDescent="0.25">
      <c r="A120" s="38">
        <v>2018</v>
      </c>
      <c r="B120" s="38">
        <v>4</v>
      </c>
      <c r="C120" s="38">
        <v>19</v>
      </c>
      <c r="D120" s="39">
        <v>58227</v>
      </c>
      <c r="E120" s="6">
        <v>1.0500000000000001E-2</v>
      </c>
      <c r="F120" s="6">
        <v>0.44440000000000002</v>
      </c>
      <c r="G120" s="6">
        <v>8.7340000000000001E-2</v>
      </c>
      <c r="H120" s="40">
        <v>37</v>
      </c>
      <c r="I120" s="41">
        <f t="shared" si="6"/>
        <v>69.183999999999997</v>
      </c>
      <c r="K120" s="6">
        <f t="shared" si="7"/>
        <v>2018.3</v>
      </c>
      <c r="L120" s="6">
        <f t="shared" si="5"/>
        <v>69.09666</v>
      </c>
      <c r="M120" s="6">
        <f t="shared" si="8"/>
        <v>69.078685540705919</v>
      </c>
      <c r="N120" s="6">
        <f t="shared" si="9"/>
        <v>1.7974459294080702E-2</v>
      </c>
    </row>
    <row r="121" spans="1:14" x14ac:dyDescent="0.25">
      <c r="A121" s="38">
        <v>2018</v>
      </c>
      <c r="B121" s="38">
        <v>4</v>
      </c>
      <c r="C121" s="38">
        <v>20</v>
      </c>
      <c r="D121" s="39">
        <v>58228</v>
      </c>
      <c r="E121" s="6">
        <v>1.2E-2</v>
      </c>
      <c r="F121" s="6">
        <v>0.4461</v>
      </c>
      <c r="G121" s="6">
        <v>8.5940000000000003E-2</v>
      </c>
      <c r="H121" s="40">
        <v>37</v>
      </c>
      <c r="I121" s="41">
        <f t="shared" si="6"/>
        <v>69.183999999999997</v>
      </c>
      <c r="K121" s="6">
        <f t="shared" si="7"/>
        <v>2018.3027777777777</v>
      </c>
      <c r="L121" s="6">
        <f t="shared" si="5"/>
        <v>69.098060000000004</v>
      </c>
      <c r="M121" s="6">
        <f t="shared" si="8"/>
        <v>69.079725299030542</v>
      </c>
      <c r="N121" s="6">
        <f t="shared" si="9"/>
        <v>1.8334700969461437E-2</v>
      </c>
    </row>
    <row r="122" spans="1:14" x14ac:dyDescent="0.25">
      <c r="A122" s="38">
        <v>2018</v>
      </c>
      <c r="B122" s="38">
        <v>4</v>
      </c>
      <c r="C122" s="38">
        <v>21</v>
      </c>
      <c r="D122" s="39">
        <v>58229</v>
      </c>
      <c r="E122" s="6">
        <v>1.3599999999999999E-2</v>
      </c>
      <c r="F122" s="6">
        <v>0.44779999999999998</v>
      </c>
      <c r="G122" s="6">
        <v>8.4650000000000003E-2</v>
      </c>
      <c r="H122" s="40">
        <v>37</v>
      </c>
      <c r="I122" s="41">
        <f t="shared" si="6"/>
        <v>69.183999999999997</v>
      </c>
      <c r="K122" s="6">
        <f t="shared" si="7"/>
        <v>2018.3055555555557</v>
      </c>
      <c r="L122" s="6">
        <f t="shared" si="5"/>
        <v>69.099350000000001</v>
      </c>
      <c r="M122" s="6">
        <f t="shared" si="8"/>
        <v>69.080764766782522</v>
      </c>
      <c r="N122" s="6">
        <f t="shared" si="9"/>
        <v>1.8585233217478958E-2</v>
      </c>
    </row>
    <row r="123" spans="1:14" x14ac:dyDescent="0.25">
      <c r="A123" s="38">
        <v>2018</v>
      </c>
      <c r="B123" s="38">
        <v>4</v>
      </c>
      <c r="C123" s="38">
        <v>22</v>
      </c>
      <c r="D123" s="39">
        <v>58230</v>
      </c>
      <c r="E123" s="6">
        <v>1.52E-2</v>
      </c>
      <c r="F123" s="6">
        <v>0.44950000000000001</v>
      </c>
      <c r="G123" s="6">
        <v>8.3400000000000002E-2</v>
      </c>
      <c r="H123" s="40">
        <v>37</v>
      </c>
      <c r="I123" s="41">
        <f t="shared" si="6"/>
        <v>69.183999999999997</v>
      </c>
      <c r="K123" s="6">
        <f t="shared" si="7"/>
        <v>2018.3083333333334</v>
      </c>
      <c r="L123" s="6">
        <f t="shared" si="5"/>
        <v>69.1006</v>
      </c>
      <c r="M123" s="6">
        <f t="shared" si="8"/>
        <v>69.081803951412439</v>
      </c>
      <c r="N123" s="6">
        <f t="shared" si="9"/>
        <v>1.8796048587560676E-2</v>
      </c>
    </row>
    <row r="124" spans="1:14" x14ac:dyDescent="0.25">
      <c r="A124" s="38">
        <v>2018</v>
      </c>
      <c r="B124" s="38">
        <v>4</v>
      </c>
      <c r="C124" s="38">
        <v>23</v>
      </c>
      <c r="D124" s="39">
        <v>58231</v>
      </c>
      <c r="E124" s="6">
        <v>1.6799999999999999E-2</v>
      </c>
      <c r="F124" s="6">
        <v>0.45119999999999999</v>
      </c>
      <c r="G124" s="6">
        <v>8.2119999999999999E-2</v>
      </c>
      <c r="H124" s="40">
        <v>37</v>
      </c>
      <c r="I124" s="41">
        <f t="shared" si="6"/>
        <v>69.183999999999997</v>
      </c>
      <c r="K124" s="6">
        <f t="shared" si="7"/>
        <v>2018.3111111111111</v>
      </c>
      <c r="L124" s="6">
        <f t="shared" si="5"/>
        <v>69.101879999999994</v>
      </c>
      <c r="M124" s="6">
        <f t="shared" si="8"/>
        <v>69.082842852920294</v>
      </c>
      <c r="N124" s="6">
        <f t="shared" si="9"/>
        <v>1.9037147079700389E-2</v>
      </c>
    </row>
    <row r="125" spans="1:14" x14ac:dyDescent="0.25">
      <c r="A125" s="38">
        <v>2018</v>
      </c>
      <c r="B125" s="38">
        <v>4</v>
      </c>
      <c r="C125" s="38">
        <v>24</v>
      </c>
      <c r="D125" s="39">
        <v>58232</v>
      </c>
      <c r="E125" s="6">
        <v>1.84E-2</v>
      </c>
      <c r="F125" s="6">
        <v>0.45279999999999998</v>
      </c>
      <c r="G125" s="6">
        <v>8.0759999999999998E-2</v>
      </c>
      <c r="H125" s="40">
        <v>37</v>
      </c>
      <c r="I125" s="41">
        <f t="shared" si="6"/>
        <v>69.183999999999997</v>
      </c>
      <c r="K125" s="6">
        <f t="shared" si="7"/>
        <v>2018.3138888888889</v>
      </c>
      <c r="L125" s="6">
        <f t="shared" si="5"/>
        <v>69.10324</v>
      </c>
      <c r="M125" s="6">
        <f t="shared" si="8"/>
        <v>69.083881463855505</v>
      </c>
      <c r="N125" s="6">
        <f t="shared" si="9"/>
        <v>1.9358536144494565E-2</v>
      </c>
    </row>
    <row r="126" spans="1:14" x14ac:dyDescent="0.25">
      <c r="A126" s="38">
        <v>2018</v>
      </c>
      <c r="B126" s="38">
        <v>4</v>
      </c>
      <c r="C126" s="38">
        <v>25</v>
      </c>
      <c r="D126" s="39">
        <v>58233</v>
      </c>
      <c r="E126" s="6">
        <v>2.01E-2</v>
      </c>
      <c r="F126" s="6">
        <v>0.45440000000000003</v>
      </c>
      <c r="G126" s="6">
        <v>7.9280000000000003E-2</v>
      </c>
      <c r="H126" s="40">
        <v>37</v>
      </c>
      <c r="I126" s="41">
        <f t="shared" si="6"/>
        <v>69.183999999999997</v>
      </c>
      <c r="K126" s="6">
        <f t="shared" si="7"/>
        <v>2018.3166666666666</v>
      </c>
      <c r="L126" s="6">
        <f t="shared" si="5"/>
        <v>69.10472</v>
      </c>
      <c r="M126" s="6">
        <f t="shared" si="8"/>
        <v>69.084919799119234</v>
      </c>
      <c r="N126" s="6">
        <f t="shared" si="9"/>
        <v>1.9800200880766283E-2</v>
      </c>
    </row>
    <row r="127" spans="1:14" x14ac:dyDescent="0.25">
      <c r="A127" s="38">
        <v>2018</v>
      </c>
      <c r="B127" s="38">
        <v>4</v>
      </c>
      <c r="C127" s="38">
        <v>26</v>
      </c>
      <c r="D127" s="39">
        <v>58234</v>
      </c>
      <c r="E127" s="6">
        <v>2.18E-2</v>
      </c>
      <c r="F127" s="6">
        <v>0.45600000000000002</v>
      </c>
      <c r="G127" s="6">
        <v>7.7700000000000005E-2</v>
      </c>
      <c r="H127" s="40">
        <v>37</v>
      </c>
      <c r="I127" s="41">
        <f t="shared" si="6"/>
        <v>69.183999999999997</v>
      </c>
      <c r="K127" s="6">
        <f t="shared" si="7"/>
        <v>2018.3194444444443</v>
      </c>
      <c r="L127" s="6">
        <f t="shared" si="5"/>
        <v>69.106300000000005</v>
      </c>
      <c r="M127" s="6">
        <f t="shared" si="8"/>
        <v>69.0859578512609</v>
      </c>
      <c r="N127" s="6">
        <f t="shared" si="9"/>
        <v>2.0342148739104005E-2</v>
      </c>
    </row>
    <row r="128" spans="1:14" x14ac:dyDescent="0.25">
      <c r="A128" s="38">
        <v>2018</v>
      </c>
      <c r="B128" s="38">
        <v>4</v>
      </c>
      <c r="C128" s="38">
        <v>27</v>
      </c>
      <c r="D128" s="39">
        <v>58235</v>
      </c>
      <c r="E128" s="6">
        <v>2.35E-2</v>
      </c>
      <c r="F128" s="6">
        <v>0.45760000000000001</v>
      </c>
      <c r="G128" s="6">
        <v>7.6050000000000006E-2</v>
      </c>
      <c r="H128" s="40">
        <v>37</v>
      </c>
      <c r="I128" s="41">
        <f t="shared" si="6"/>
        <v>69.183999999999997</v>
      </c>
      <c r="K128" s="6">
        <f t="shared" si="7"/>
        <v>2018.3222222222223</v>
      </c>
      <c r="L128" s="6">
        <f t="shared" si="5"/>
        <v>69.107950000000002</v>
      </c>
      <c r="M128" s="6">
        <f t="shared" si="8"/>
        <v>69.086995612829924</v>
      </c>
      <c r="N128" s="6">
        <f t="shared" si="9"/>
        <v>2.0954387170078803E-2</v>
      </c>
    </row>
    <row r="129" spans="1:14" x14ac:dyDescent="0.25">
      <c r="A129" s="38">
        <v>2018</v>
      </c>
      <c r="B129" s="38">
        <v>4</v>
      </c>
      <c r="C129" s="38">
        <v>28</v>
      </c>
      <c r="D129" s="39">
        <v>58236</v>
      </c>
      <c r="E129" s="6">
        <v>2.52E-2</v>
      </c>
      <c r="F129" s="6">
        <v>0.45910000000000001</v>
      </c>
      <c r="G129" s="6">
        <v>7.4380000000000002E-2</v>
      </c>
      <c r="H129" s="40">
        <v>37</v>
      </c>
      <c r="I129" s="41">
        <f t="shared" si="6"/>
        <v>69.183999999999997</v>
      </c>
      <c r="K129" s="6">
        <f t="shared" si="7"/>
        <v>2018.325</v>
      </c>
      <c r="L129" s="6">
        <f t="shared" si="5"/>
        <v>69.109619999999993</v>
      </c>
      <c r="M129" s="6">
        <f t="shared" si="8"/>
        <v>69.088033098727465</v>
      </c>
      <c r="N129" s="6">
        <f t="shared" si="9"/>
        <v>2.1586901272527825E-2</v>
      </c>
    </row>
    <row r="130" spans="1:14" x14ac:dyDescent="0.25">
      <c r="A130" s="38">
        <v>2018</v>
      </c>
      <c r="B130" s="38">
        <v>4</v>
      </c>
      <c r="C130" s="38">
        <v>29</v>
      </c>
      <c r="D130" s="39">
        <v>58237</v>
      </c>
      <c r="E130" s="6">
        <v>2.7E-2</v>
      </c>
      <c r="F130" s="6">
        <v>0.46060000000000001</v>
      </c>
      <c r="G130" s="6">
        <v>7.2779999999999997E-2</v>
      </c>
      <c r="H130" s="40">
        <v>37</v>
      </c>
      <c r="I130" s="41">
        <f t="shared" si="6"/>
        <v>69.183999999999997</v>
      </c>
      <c r="K130" s="6">
        <f t="shared" si="7"/>
        <v>2018.3277777777778</v>
      </c>
      <c r="L130" s="6">
        <f t="shared" ref="L130:L193" si="10">I130-G130</f>
        <v>69.111220000000003</v>
      </c>
      <c r="M130" s="6">
        <f t="shared" si="8"/>
        <v>69.089070308953524</v>
      </c>
      <c r="N130" s="6">
        <f t="shared" si="9"/>
        <v>2.2149691046479347E-2</v>
      </c>
    </row>
    <row r="131" spans="1:14" x14ac:dyDescent="0.25">
      <c r="A131" s="38">
        <v>2018</v>
      </c>
      <c r="B131" s="38">
        <v>4</v>
      </c>
      <c r="C131" s="38">
        <v>30</v>
      </c>
      <c r="D131" s="39">
        <v>58238</v>
      </c>
      <c r="E131" s="6">
        <v>2.8799999999999999E-2</v>
      </c>
      <c r="F131" s="6">
        <v>0.46210000000000001</v>
      </c>
      <c r="G131" s="6">
        <v>7.1290000000000006E-2</v>
      </c>
      <c r="H131" s="40">
        <v>37</v>
      </c>
      <c r="I131" s="41">
        <f t="shared" ref="I131:I194" si="11">H131+32.184</f>
        <v>69.183999999999997</v>
      </c>
      <c r="K131" s="6">
        <f t="shared" ref="K131:K194" si="12">A131+((B131-1) + (C131-1)/30)/12</f>
        <v>2018.3305555555555</v>
      </c>
      <c r="L131" s="6">
        <f t="shared" si="10"/>
        <v>69.112709999999993</v>
      </c>
      <c r="M131" s="6">
        <f t="shared" ref="M131:M194" si="13" xml:space="preserve"> 0.0024855297566049*POWER(K131,3) - 15.0681141702439*POWER(K131,2) + 30449.647471213*K131 - 20511035.5077593</f>
        <v>69.090107221156359</v>
      </c>
      <c r="N131" s="6">
        <f t="shared" ref="N131:N194" si="14">L131-M131</f>
        <v>2.2602778843634042E-2</v>
      </c>
    </row>
    <row r="132" spans="1:14" x14ac:dyDescent="0.25">
      <c r="A132" s="38">
        <v>2018</v>
      </c>
      <c r="B132" s="38">
        <v>5</v>
      </c>
      <c r="C132" s="38">
        <v>1</v>
      </c>
      <c r="D132" s="39">
        <v>58239</v>
      </c>
      <c r="E132" s="6">
        <v>3.0599999999999999E-2</v>
      </c>
      <c r="F132" s="6">
        <v>0.46350000000000002</v>
      </c>
      <c r="G132" s="6">
        <v>6.9949999999999998E-2</v>
      </c>
      <c r="H132" s="40">
        <v>37</v>
      </c>
      <c r="I132" s="41">
        <f t="shared" si="11"/>
        <v>69.183999999999997</v>
      </c>
      <c r="K132" s="6">
        <f t="shared" si="12"/>
        <v>2018.3333333333333</v>
      </c>
      <c r="L132" s="6">
        <f t="shared" si="10"/>
        <v>69.114049999999992</v>
      </c>
      <c r="M132" s="6">
        <f t="shared" si="13"/>
        <v>69.091143857687712</v>
      </c>
      <c r="N132" s="6">
        <f t="shared" si="14"/>
        <v>2.2906142312280053E-2</v>
      </c>
    </row>
    <row r="133" spans="1:14" x14ac:dyDescent="0.25">
      <c r="A133" s="38">
        <v>2018</v>
      </c>
      <c r="B133" s="38">
        <v>5</v>
      </c>
      <c r="C133" s="38">
        <v>2</v>
      </c>
      <c r="D133" s="39">
        <v>58240</v>
      </c>
      <c r="E133" s="6">
        <v>3.2500000000000001E-2</v>
      </c>
      <c r="F133" s="6">
        <v>0.46500000000000002</v>
      </c>
      <c r="G133" s="6">
        <v>6.8769999999999998E-2</v>
      </c>
      <c r="H133" s="40">
        <v>37</v>
      </c>
      <c r="I133" s="41">
        <f t="shared" si="11"/>
        <v>69.183999999999997</v>
      </c>
      <c r="K133" s="6">
        <f t="shared" si="12"/>
        <v>2018.3361111111112</v>
      </c>
      <c r="L133" s="6">
        <f t="shared" si="10"/>
        <v>69.115229999999997</v>
      </c>
      <c r="M133" s="6">
        <f t="shared" si="13"/>
        <v>69.092180203646421</v>
      </c>
      <c r="N133" s="6">
        <f t="shared" si="14"/>
        <v>2.3049796353575402E-2</v>
      </c>
    </row>
    <row r="134" spans="1:14" x14ac:dyDescent="0.25">
      <c r="A134" s="38">
        <v>2018</v>
      </c>
      <c r="B134" s="38">
        <v>5</v>
      </c>
      <c r="C134" s="38">
        <v>3</v>
      </c>
      <c r="D134" s="39">
        <v>58241</v>
      </c>
      <c r="E134" s="6">
        <v>3.4299999999999997E-2</v>
      </c>
      <c r="F134" s="6">
        <v>0.46639999999999998</v>
      </c>
      <c r="G134" s="6">
        <v>6.7739999999999995E-2</v>
      </c>
      <c r="H134" s="40">
        <v>37</v>
      </c>
      <c r="I134" s="41">
        <f t="shared" si="11"/>
        <v>69.183999999999997</v>
      </c>
      <c r="K134" s="6">
        <f t="shared" si="12"/>
        <v>2018.338888888889</v>
      </c>
      <c r="L134" s="6">
        <f t="shared" si="10"/>
        <v>69.116259999999997</v>
      </c>
      <c r="M134" s="6">
        <f t="shared" si="13"/>
        <v>69.093216296285391</v>
      </c>
      <c r="N134" s="6">
        <f t="shared" si="14"/>
        <v>2.3043703714606067E-2</v>
      </c>
    </row>
    <row r="135" spans="1:14" x14ac:dyDescent="0.25">
      <c r="A135" s="38">
        <v>2018</v>
      </c>
      <c r="B135" s="38">
        <v>5</v>
      </c>
      <c r="C135" s="38">
        <v>4</v>
      </c>
      <c r="D135" s="39">
        <v>58242</v>
      </c>
      <c r="E135" s="6">
        <v>3.6200000000000003E-2</v>
      </c>
      <c r="F135" s="6">
        <v>0.4677</v>
      </c>
      <c r="G135" s="6">
        <v>6.6820000000000004E-2</v>
      </c>
      <c r="H135" s="40">
        <v>37</v>
      </c>
      <c r="I135" s="41">
        <f t="shared" si="11"/>
        <v>69.183999999999997</v>
      </c>
      <c r="K135" s="6">
        <f t="shared" si="12"/>
        <v>2018.3416666666667</v>
      </c>
      <c r="L135" s="6">
        <f t="shared" si="10"/>
        <v>69.117179999999991</v>
      </c>
      <c r="M135" s="6">
        <f t="shared" si="13"/>
        <v>69.094252083450556</v>
      </c>
      <c r="N135" s="6">
        <f t="shared" si="14"/>
        <v>2.2927916549434713E-2</v>
      </c>
    </row>
    <row r="136" spans="1:14" x14ac:dyDescent="0.25">
      <c r="A136" s="38">
        <v>2018</v>
      </c>
      <c r="B136" s="38">
        <v>5</v>
      </c>
      <c r="C136" s="38">
        <v>5</v>
      </c>
      <c r="D136" s="39">
        <v>58243</v>
      </c>
      <c r="E136" s="6">
        <v>3.8100000000000002E-2</v>
      </c>
      <c r="F136" s="6">
        <v>0.46910000000000002</v>
      </c>
      <c r="G136" s="6">
        <v>6.5989999999999993E-2</v>
      </c>
      <c r="H136" s="40">
        <v>37</v>
      </c>
      <c r="I136" s="41">
        <f t="shared" si="11"/>
        <v>69.183999999999997</v>
      </c>
      <c r="K136" s="6">
        <f t="shared" si="12"/>
        <v>2018.3444444444444</v>
      </c>
      <c r="L136" s="6">
        <f t="shared" si="10"/>
        <v>69.118009999999998</v>
      </c>
      <c r="M136" s="6">
        <f t="shared" si="13"/>
        <v>69.095287594944239</v>
      </c>
      <c r="N136" s="6">
        <f t="shared" si="14"/>
        <v>2.2722405055759509E-2</v>
      </c>
    </row>
    <row r="137" spans="1:14" x14ac:dyDescent="0.25">
      <c r="A137" s="38">
        <v>2018</v>
      </c>
      <c r="B137" s="38">
        <v>5</v>
      </c>
      <c r="C137" s="38">
        <v>6</v>
      </c>
      <c r="D137" s="39">
        <v>58244</v>
      </c>
      <c r="E137" s="6">
        <v>4.0099999999999997E-2</v>
      </c>
      <c r="F137" s="6">
        <v>0.47039999999999998</v>
      </c>
      <c r="G137" s="6">
        <v>6.5189999999999998E-2</v>
      </c>
      <c r="H137" s="40">
        <v>37</v>
      </c>
      <c r="I137" s="41">
        <f t="shared" si="11"/>
        <v>69.183999999999997</v>
      </c>
      <c r="K137" s="6">
        <f t="shared" si="12"/>
        <v>2018.3472222222222</v>
      </c>
      <c r="L137" s="6">
        <f t="shared" si="10"/>
        <v>69.118809999999996</v>
      </c>
      <c r="M137" s="6">
        <f t="shared" si="13"/>
        <v>69.096322823315859</v>
      </c>
      <c r="N137" s="6">
        <f t="shared" si="14"/>
        <v>2.2487176684137467E-2</v>
      </c>
    </row>
    <row r="138" spans="1:14" x14ac:dyDescent="0.25">
      <c r="A138" s="38">
        <v>2018</v>
      </c>
      <c r="B138" s="38">
        <v>5</v>
      </c>
      <c r="C138" s="38">
        <v>7</v>
      </c>
      <c r="D138" s="39">
        <v>58245</v>
      </c>
      <c r="E138" s="6">
        <v>4.2000000000000003E-2</v>
      </c>
      <c r="F138" s="6">
        <v>0.47170000000000001</v>
      </c>
      <c r="G138" s="6">
        <v>6.4369999999999997E-2</v>
      </c>
      <c r="H138" s="40">
        <v>37</v>
      </c>
      <c r="I138" s="41">
        <f t="shared" si="11"/>
        <v>69.183999999999997</v>
      </c>
      <c r="K138" s="6">
        <f t="shared" si="12"/>
        <v>2018.35</v>
      </c>
      <c r="L138" s="6">
        <f t="shared" si="10"/>
        <v>69.119630000000001</v>
      </c>
      <c r="M138" s="6">
        <f t="shared" si="13"/>
        <v>69.097357790917158</v>
      </c>
      <c r="N138" s="6">
        <f t="shared" si="14"/>
        <v>2.2272209082842664E-2</v>
      </c>
    </row>
    <row r="139" spans="1:14" x14ac:dyDescent="0.25">
      <c r="A139" s="38">
        <v>2018</v>
      </c>
      <c r="B139" s="38">
        <v>5</v>
      </c>
      <c r="C139" s="38">
        <v>8</v>
      </c>
      <c r="D139" s="39">
        <v>58246</v>
      </c>
      <c r="E139" s="6">
        <v>4.3999999999999997E-2</v>
      </c>
      <c r="F139" s="6">
        <v>0.47299999999999998</v>
      </c>
      <c r="G139" s="6">
        <v>6.3479999999999995E-2</v>
      </c>
      <c r="H139" s="40">
        <v>37</v>
      </c>
      <c r="I139" s="41">
        <f t="shared" si="11"/>
        <v>69.183999999999997</v>
      </c>
      <c r="K139" s="6">
        <f t="shared" si="12"/>
        <v>2018.3527777777779</v>
      </c>
      <c r="L139" s="6">
        <f t="shared" si="10"/>
        <v>69.120519999999999</v>
      </c>
      <c r="M139" s="6">
        <f t="shared" si="13"/>
        <v>69.098392467945814</v>
      </c>
      <c r="N139" s="6">
        <f t="shared" si="14"/>
        <v>2.212753205418494E-2</v>
      </c>
    </row>
    <row r="140" spans="1:14" x14ac:dyDescent="0.25">
      <c r="A140" s="38">
        <v>2018</v>
      </c>
      <c r="B140" s="38">
        <v>5</v>
      </c>
      <c r="C140" s="38">
        <v>9</v>
      </c>
      <c r="D140" s="39">
        <v>58247</v>
      </c>
      <c r="E140" s="6">
        <v>4.5999999999999999E-2</v>
      </c>
      <c r="F140" s="6">
        <v>0.47420000000000001</v>
      </c>
      <c r="G140" s="6">
        <v>6.2489999999999997E-2</v>
      </c>
      <c r="H140" s="40">
        <v>37</v>
      </c>
      <c r="I140" s="41">
        <f t="shared" si="11"/>
        <v>69.183999999999997</v>
      </c>
      <c r="K140" s="6">
        <f t="shared" si="12"/>
        <v>2018.3555555555556</v>
      </c>
      <c r="L140" s="6">
        <f t="shared" si="10"/>
        <v>69.121510000000001</v>
      </c>
      <c r="M140" s="6">
        <f t="shared" si="13"/>
        <v>69.099426854401827</v>
      </c>
      <c r="N140" s="6">
        <f t="shared" si="14"/>
        <v>2.2083145598173815E-2</v>
      </c>
    </row>
    <row r="141" spans="1:14" x14ac:dyDescent="0.25">
      <c r="A141" s="38">
        <v>2018</v>
      </c>
      <c r="B141" s="38">
        <v>5</v>
      </c>
      <c r="C141" s="38">
        <v>10</v>
      </c>
      <c r="D141" s="39">
        <v>58248</v>
      </c>
      <c r="E141" s="6">
        <v>4.8099999999999997E-2</v>
      </c>
      <c r="F141" s="6">
        <v>0.47539999999999999</v>
      </c>
      <c r="G141" s="6">
        <v>6.1379999999999997E-2</v>
      </c>
      <c r="H141" s="40">
        <v>37</v>
      </c>
      <c r="I141" s="41">
        <f t="shared" si="11"/>
        <v>69.183999999999997</v>
      </c>
      <c r="K141" s="6">
        <f t="shared" si="12"/>
        <v>2018.3583333333333</v>
      </c>
      <c r="L141" s="6">
        <f t="shared" si="10"/>
        <v>69.122619999999998</v>
      </c>
      <c r="M141" s="6">
        <f t="shared" si="13"/>
        <v>69.100460972636938</v>
      </c>
      <c r="N141" s="6">
        <f t="shared" si="14"/>
        <v>2.2159027363059636E-2</v>
      </c>
    </row>
    <row r="142" spans="1:14" x14ac:dyDescent="0.25">
      <c r="A142" s="38">
        <v>2018</v>
      </c>
      <c r="B142" s="38">
        <v>5</v>
      </c>
      <c r="C142" s="38">
        <v>11</v>
      </c>
      <c r="D142" s="39">
        <v>58249</v>
      </c>
      <c r="E142" s="6">
        <v>5.0099999999999999E-2</v>
      </c>
      <c r="F142" s="6">
        <v>0.47660000000000002</v>
      </c>
      <c r="G142" s="6">
        <v>6.0150000000000002E-2</v>
      </c>
      <c r="H142" s="40">
        <v>37</v>
      </c>
      <c r="I142" s="41">
        <f t="shared" si="11"/>
        <v>69.183999999999997</v>
      </c>
      <c r="K142" s="6">
        <f t="shared" si="12"/>
        <v>2018.3611111111111</v>
      </c>
      <c r="L142" s="6">
        <f t="shared" si="10"/>
        <v>69.123850000000004</v>
      </c>
      <c r="M142" s="6">
        <f t="shared" si="13"/>
        <v>69.101494807749987</v>
      </c>
      <c r="N142" s="6">
        <f t="shared" si="14"/>
        <v>2.2355192250017808E-2</v>
      </c>
    </row>
    <row r="143" spans="1:14" x14ac:dyDescent="0.25">
      <c r="A143" s="38">
        <v>2018</v>
      </c>
      <c r="B143" s="38">
        <v>5</v>
      </c>
      <c r="C143" s="38">
        <v>12</v>
      </c>
      <c r="D143" s="39">
        <v>58250</v>
      </c>
      <c r="E143" s="6">
        <v>5.2200000000000003E-2</v>
      </c>
      <c r="F143" s="6">
        <v>0.47770000000000001</v>
      </c>
      <c r="G143" s="6">
        <v>5.8799999999999998E-2</v>
      </c>
      <c r="H143" s="40">
        <v>37</v>
      </c>
      <c r="I143" s="41">
        <f t="shared" si="11"/>
        <v>69.183999999999997</v>
      </c>
      <c r="K143" s="6">
        <f t="shared" si="12"/>
        <v>2018.3638888888888</v>
      </c>
      <c r="L143" s="6">
        <f t="shared" si="10"/>
        <v>69.125199999999992</v>
      </c>
      <c r="M143" s="6">
        <f t="shared" si="13"/>
        <v>69.102528374642134</v>
      </c>
      <c r="N143" s="6">
        <f t="shared" si="14"/>
        <v>2.2671625357858716E-2</v>
      </c>
    </row>
    <row r="144" spans="1:14" x14ac:dyDescent="0.25">
      <c r="A144" s="38">
        <v>2018</v>
      </c>
      <c r="B144" s="38">
        <v>5</v>
      </c>
      <c r="C144" s="38">
        <v>13</v>
      </c>
      <c r="D144" s="39">
        <v>58251</v>
      </c>
      <c r="E144" s="6">
        <v>5.4300000000000001E-2</v>
      </c>
      <c r="F144" s="6">
        <v>0.4788</v>
      </c>
      <c r="G144" s="6">
        <v>5.7369999999999997E-2</v>
      </c>
      <c r="H144" s="40">
        <v>37</v>
      </c>
      <c r="I144" s="41">
        <f t="shared" si="11"/>
        <v>69.183999999999997</v>
      </c>
      <c r="K144" s="6">
        <f t="shared" si="12"/>
        <v>2018.3666666666666</v>
      </c>
      <c r="L144" s="6">
        <f t="shared" si="10"/>
        <v>69.126629999999992</v>
      </c>
      <c r="M144" s="6">
        <f t="shared" si="13"/>
        <v>69.103561650961637</v>
      </c>
      <c r="N144" s="6">
        <f t="shared" si="14"/>
        <v>2.3068349038354086E-2</v>
      </c>
    </row>
    <row r="145" spans="1:14" x14ac:dyDescent="0.25">
      <c r="A145" s="38">
        <v>2018</v>
      </c>
      <c r="B145" s="38">
        <v>5</v>
      </c>
      <c r="C145" s="38">
        <v>14</v>
      </c>
      <c r="D145" s="39">
        <v>58252</v>
      </c>
      <c r="E145" s="6">
        <v>5.6399999999999999E-2</v>
      </c>
      <c r="F145" s="6">
        <v>0.47989999999999999</v>
      </c>
      <c r="G145" s="6">
        <v>5.5930000000000001E-2</v>
      </c>
      <c r="H145" s="40">
        <v>37</v>
      </c>
      <c r="I145" s="41">
        <f t="shared" si="11"/>
        <v>69.183999999999997</v>
      </c>
      <c r="K145" s="6">
        <f t="shared" si="12"/>
        <v>2018.3694444444445</v>
      </c>
      <c r="L145" s="6">
        <f t="shared" si="10"/>
        <v>69.128069999999994</v>
      </c>
      <c r="M145" s="6">
        <f t="shared" si="13"/>
        <v>69.10459466651082</v>
      </c>
      <c r="N145" s="6">
        <f t="shared" si="14"/>
        <v>2.3475333489173522E-2</v>
      </c>
    </row>
    <row r="146" spans="1:14" x14ac:dyDescent="0.25">
      <c r="A146" s="38">
        <v>2018</v>
      </c>
      <c r="B146" s="38">
        <v>5</v>
      </c>
      <c r="C146" s="38">
        <v>15</v>
      </c>
      <c r="D146" s="39">
        <v>58253</v>
      </c>
      <c r="E146" s="6">
        <v>5.8500000000000003E-2</v>
      </c>
      <c r="F146" s="6">
        <v>0.48099999999999998</v>
      </c>
      <c r="G146" s="6">
        <v>5.4550000000000001E-2</v>
      </c>
      <c r="H146" s="40">
        <v>37</v>
      </c>
      <c r="I146" s="41">
        <f t="shared" si="11"/>
        <v>69.183999999999997</v>
      </c>
      <c r="K146" s="6">
        <f t="shared" si="12"/>
        <v>2018.3722222222223</v>
      </c>
      <c r="L146" s="6">
        <f t="shared" si="10"/>
        <v>69.129449999999991</v>
      </c>
      <c r="M146" s="6">
        <f t="shared" si="13"/>
        <v>69.105627384036779</v>
      </c>
      <c r="N146" s="6">
        <f t="shared" si="14"/>
        <v>2.3822615963212002E-2</v>
      </c>
    </row>
    <row r="147" spans="1:14" x14ac:dyDescent="0.25">
      <c r="A147" s="38">
        <v>2018</v>
      </c>
      <c r="B147" s="38">
        <v>5</v>
      </c>
      <c r="C147" s="38">
        <v>16</v>
      </c>
      <c r="D147" s="39">
        <v>58254</v>
      </c>
      <c r="E147" s="6">
        <v>6.0600000000000001E-2</v>
      </c>
      <c r="F147" s="6">
        <v>0.48199999999999998</v>
      </c>
      <c r="G147" s="6">
        <v>5.3289999999999997E-2</v>
      </c>
      <c r="H147" s="40">
        <v>37</v>
      </c>
      <c r="I147" s="41">
        <f t="shared" si="11"/>
        <v>69.183999999999997</v>
      </c>
      <c r="K147" s="6">
        <f t="shared" si="12"/>
        <v>2018.375</v>
      </c>
      <c r="L147" s="6">
        <f t="shared" si="10"/>
        <v>69.130709999999993</v>
      </c>
      <c r="M147" s="6">
        <f t="shared" si="13"/>
        <v>69.106659840792418</v>
      </c>
      <c r="N147" s="6">
        <f t="shared" si="14"/>
        <v>2.4050159207575916E-2</v>
      </c>
    </row>
    <row r="148" spans="1:14" x14ac:dyDescent="0.25">
      <c r="A148" s="38">
        <v>2018</v>
      </c>
      <c r="B148" s="38">
        <v>5</v>
      </c>
      <c r="C148" s="38">
        <v>17</v>
      </c>
      <c r="D148" s="39">
        <v>58255</v>
      </c>
      <c r="E148" s="6">
        <v>6.2799999999999995E-2</v>
      </c>
      <c r="F148" s="6">
        <v>0.48299999999999998</v>
      </c>
      <c r="G148" s="6">
        <v>5.219E-2</v>
      </c>
      <c r="H148" s="40">
        <v>37</v>
      </c>
      <c r="I148" s="41">
        <f t="shared" si="11"/>
        <v>69.183999999999997</v>
      </c>
      <c r="K148" s="6">
        <f t="shared" si="12"/>
        <v>2018.3777777777777</v>
      </c>
      <c r="L148" s="6">
        <f t="shared" si="10"/>
        <v>69.131810000000002</v>
      </c>
      <c r="M148" s="6">
        <f t="shared" si="13"/>
        <v>69.107692014425993</v>
      </c>
      <c r="N148" s="6">
        <f t="shared" si="14"/>
        <v>2.4117985574008571E-2</v>
      </c>
    </row>
    <row r="149" spans="1:14" x14ac:dyDescent="0.25">
      <c r="A149" s="38">
        <v>2018</v>
      </c>
      <c r="B149" s="38">
        <v>5</v>
      </c>
      <c r="C149" s="38">
        <v>18</v>
      </c>
      <c r="D149" s="39">
        <v>58256</v>
      </c>
      <c r="E149" s="6">
        <v>6.5000000000000002E-2</v>
      </c>
      <c r="F149" s="6">
        <v>0.4839</v>
      </c>
      <c r="G149" s="6">
        <v>5.1209999999999999E-2</v>
      </c>
      <c r="H149" s="40">
        <v>37</v>
      </c>
      <c r="I149" s="41">
        <f t="shared" si="11"/>
        <v>69.183999999999997</v>
      </c>
      <c r="K149" s="6">
        <f t="shared" si="12"/>
        <v>2018.3805555555555</v>
      </c>
      <c r="L149" s="6">
        <f t="shared" si="10"/>
        <v>69.13279</v>
      </c>
      <c r="M149" s="6">
        <f t="shared" si="13"/>
        <v>69.108723912388086</v>
      </c>
      <c r="N149" s="6">
        <f t="shared" si="14"/>
        <v>2.4066087611913645E-2</v>
      </c>
    </row>
    <row r="150" spans="1:14" x14ac:dyDescent="0.25">
      <c r="A150" s="38">
        <v>2018</v>
      </c>
      <c r="B150" s="38">
        <v>5</v>
      </c>
      <c r="C150" s="38">
        <v>19</v>
      </c>
      <c r="D150" s="39">
        <v>58257</v>
      </c>
      <c r="E150" s="6">
        <v>6.7100000000000007E-2</v>
      </c>
      <c r="F150" s="6">
        <v>0.4849</v>
      </c>
      <c r="G150" s="6">
        <v>5.0319999999999997E-2</v>
      </c>
      <c r="H150" s="40">
        <v>37</v>
      </c>
      <c r="I150" s="41">
        <f t="shared" si="11"/>
        <v>69.183999999999997</v>
      </c>
      <c r="K150" s="6">
        <f t="shared" si="12"/>
        <v>2018.3833333333334</v>
      </c>
      <c r="L150" s="6">
        <f t="shared" si="10"/>
        <v>69.133679999999998</v>
      </c>
      <c r="M150" s="6">
        <f t="shared" si="13"/>
        <v>69.109755534678698</v>
      </c>
      <c r="N150" s="6">
        <f t="shared" si="14"/>
        <v>2.3924465321300659E-2</v>
      </c>
    </row>
    <row r="151" spans="1:14" x14ac:dyDescent="0.25">
      <c r="A151" s="38">
        <v>2018</v>
      </c>
      <c r="B151" s="38">
        <v>5</v>
      </c>
      <c r="C151" s="38">
        <v>20</v>
      </c>
      <c r="D151" s="39">
        <v>58258</v>
      </c>
      <c r="E151" s="6">
        <v>6.93E-2</v>
      </c>
      <c r="F151" s="6">
        <v>0.48580000000000001</v>
      </c>
      <c r="G151" s="6">
        <v>4.9430000000000002E-2</v>
      </c>
      <c r="H151" s="40">
        <v>37</v>
      </c>
      <c r="I151" s="41">
        <f t="shared" si="11"/>
        <v>69.183999999999997</v>
      </c>
      <c r="K151" s="6">
        <f t="shared" si="12"/>
        <v>2018.3861111111112</v>
      </c>
      <c r="L151" s="6">
        <f t="shared" si="10"/>
        <v>69.134569999999997</v>
      </c>
      <c r="M151" s="6">
        <f t="shared" si="13"/>
        <v>69.110786873847246</v>
      </c>
      <c r="N151" s="6">
        <f t="shared" si="14"/>
        <v>2.3783126152750356E-2</v>
      </c>
    </row>
    <row r="152" spans="1:14" x14ac:dyDescent="0.25">
      <c r="A152" s="38">
        <v>2018</v>
      </c>
      <c r="B152" s="38">
        <v>5</v>
      </c>
      <c r="C152" s="38">
        <v>21</v>
      </c>
      <c r="D152" s="39">
        <v>58259</v>
      </c>
      <c r="E152" s="6">
        <v>7.1599999999999997E-2</v>
      </c>
      <c r="F152" s="6">
        <v>0.48659999999999998</v>
      </c>
      <c r="G152" s="6">
        <v>4.8480000000000002E-2</v>
      </c>
      <c r="H152" s="40">
        <v>37</v>
      </c>
      <c r="I152" s="41">
        <f t="shared" si="11"/>
        <v>69.183999999999997</v>
      </c>
      <c r="K152" s="6">
        <f t="shared" si="12"/>
        <v>2018.3888888888889</v>
      </c>
      <c r="L152" s="6">
        <f t="shared" si="10"/>
        <v>69.13552</v>
      </c>
      <c r="M152" s="6">
        <f t="shared" si="13"/>
        <v>69.111817952245474</v>
      </c>
      <c r="N152" s="6">
        <f t="shared" si="14"/>
        <v>2.3702047754525779E-2</v>
      </c>
    </row>
    <row r="153" spans="1:14" x14ac:dyDescent="0.25">
      <c r="A153" s="38">
        <v>2018</v>
      </c>
      <c r="B153" s="38">
        <v>5</v>
      </c>
      <c r="C153" s="38">
        <v>22</v>
      </c>
      <c r="D153" s="39">
        <v>58260</v>
      </c>
      <c r="E153" s="6">
        <v>7.3800000000000004E-2</v>
      </c>
      <c r="F153" s="6">
        <v>0.4874</v>
      </c>
      <c r="G153" s="6">
        <v>4.7440000000000003E-2</v>
      </c>
      <c r="H153" s="40">
        <v>37</v>
      </c>
      <c r="I153" s="41">
        <f t="shared" si="11"/>
        <v>69.183999999999997</v>
      </c>
      <c r="K153" s="6">
        <f t="shared" si="12"/>
        <v>2018.3916666666667</v>
      </c>
      <c r="L153" s="6">
        <f t="shared" si="10"/>
        <v>69.136560000000003</v>
      </c>
      <c r="M153" s="6">
        <f t="shared" si="13"/>
        <v>69.112848754972219</v>
      </c>
      <c r="N153" s="6">
        <f t="shared" si="14"/>
        <v>2.3711245027783434E-2</v>
      </c>
    </row>
    <row r="154" spans="1:14" x14ac:dyDescent="0.25">
      <c r="A154" s="38">
        <v>2018</v>
      </c>
      <c r="B154" s="38">
        <v>5</v>
      </c>
      <c r="C154" s="38">
        <v>23</v>
      </c>
      <c r="D154" s="39">
        <v>58261</v>
      </c>
      <c r="E154" s="6">
        <v>7.5999999999999998E-2</v>
      </c>
      <c r="F154" s="6">
        <v>0.48820000000000002</v>
      </c>
      <c r="G154" s="6">
        <v>4.632E-2</v>
      </c>
      <c r="H154" s="40">
        <v>37</v>
      </c>
      <c r="I154" s="41">
        <f t="shared" si="11"/>
        <v>69.183999999999997</v>
      </c>
      <c r="K154" s="6">
        <f t="shared" si="12"/>
        <v>2018.3944444444444</v>
      </c>
      <c r="L154" s="6">
        <f t="shared" si="10"/>
        <v>69.137680000000003</v>
      </c>
      <c r="M154" s="6">
        <f t="shared" si="13"/>
        <v>69.113879274576902</v>
      </c>
      <c r="N154" s="6">
        <f t="shared" si="14"/>
        <v>2.3800725423100744E-2</v>
      </c>
    </row>
    <row r="155" spans="1:14" x14ac:dyDescent="0.25">
      <c r="A155" s="38">
        <v>2018</v>
      </c>
      <c r="B155" s="38">
        <v>5</v>
      </c>
      <c r="C155" s="38">
        <v>24</v>
      </c>
      <c r="D155" s="39">
        <v>58262</v>
      </c>
      <c r="E155" s="6">
        <v>7.8299999999999995E-2</v>
      </c>
      <c r="F155" s="6">
        <v>0.48899999999999999</v>
      </c>
      <c r="G155" s="6">
        <v>4.5130000000000003E-2</v>
      </c>
      <c r="H155" s="40">
        <v>37</v>
      </c>
      <c r="I155" s="41">
        <f t="shared" si="11"/>
        <v>69.183999999999997</v>
      </c>
      <c r="K155" s="6">
        <f t="shared" si="12"/>
        <v>2018.3972222222221</v>
      </c>
      <c r="L155" s="6">
        <f t="shared" si="10"/>
        <v>69.138869999999997</v>
      </c>
      <c r="M155" s="6">
        <f t="shared" si="13"/>
        <v>69.114909518510103</v>
      </c>
      <c r="N155" s="6">
        <f t="shared" si="14"/>
        <v>2.3960481489893937E-2</v>
      </c>
    </row>
    <row r="156" spans="1:14" x14ac:dyDescent="0.25">
      <c r="A156" s="38">
        <v>2018</v>
      </c>
      <c r="B156" s="38">
        <v>5</v>
      </c>
      <c r="C156" s="38">
        <v>25</v>
      </c>
      <c r="D156" s="39">
        <v>58263</v>
      </c>
      <c r="E156" s="6">
        <v>8.0600000000000005E-2</v>
      </c>
      <c r="F156" s="6">
        <v>0.48970000000000002</v>
      </c>
      <c r="G156" s="6">
        <v>4.3929999999999997E-2</v>
      </c>
      <c r="H156" s="40">
        <v>37</v>
      </c>
      <c r="I156" s="41">
        <f t="shared" si="11"/>
        <v>69.183999999999997</v>
      </c>
      <c r="K156" s="6">
        <f t="shared" si="12"/>
        <v>2018.4</v>
      </c>
      <c r="L156" s="6">
        <f t="shared" si="10"/>
        <v>69.140069999999994</v>
      </c>
      <c r="M156" s="6">
        <f t="shared" si="13"/>
        <v>69.115939494222403</v>
      </c>
      <c r="N156" s="6">
        <f t="shared" si="14"/>
        <v>2.4130505777591793E-2</v>
      </c>
    </row>
    <row r="157" spans="1:14" x14ac:dyDescent="0.25">
      <c r="A157" s="38">
        <v>2018</v>
      </c>
      <c r="B157" s="38">
        <v>5</v>
      </c>
      <c r="C157" s="38">
        <v>26</v>
      </c>
      <c r="D157" s="39">
        <v>58264</v>
      </c>
      <c r="E157" s="6">
        <v>8.2900000000000001E-2</v>
      </c>
      <c r="F157" s="6">
        <v>0.4904</v>
      </c>
      <c r="G157" s="6">
        <v>4.2790000000000002E-2</v>
      </c>
      <c r="H157" s="40">
        <v>37</v>
      </c>
      <c r="I157" s="41">
        <f t="shared" si="11"/>
        <v>69.183999999999997</v>
      </c>
      <c r="K157" s="6">
        <f t="shared" si="12"/>
        <v>2018.4027777777778</v>
      </c>
      <c r="L157" s="6">
        <f t="shared" si="10"/>
        <v>69.141210000000001</v>
      </c>
      <c r="M157" s="6">
        <f t="shared" si="13"/>
        <v>69.11696919426322</v>
      </c>
      <c r="N157" s="6">
        <f t="shared" si="14"/>
        <v>2.4240805736781113E-2</v>
      </c>
    </row>
    <row r="158" spans="1:14" x14ac:dyDescent="0.25">
      <c r="A158" s="38">
        <v>2018</v>
      </c>
      <c r="B158" s="38">
        <v>5</v>
      </c>
      <c r="C158" s="38">
        <v>27</v>
      </c>
      <c r="D158" s="39">
        <v>58265</v>
      </c>
      <c r="E158" s="6">
        <v>8.5199999999999998E-2</v>
      </c>
      <c r="F158" s="6">
        <v>0.49109999999999998</v>
      </c>
      <c r="G158" s="6">
        <v>4.1739999999999999E-2</v>
      </c>
      <c r="H158" s="40">
        <v>37</v>
      </c>
      <c r="I158" s="41">
        <f t="shared" si="11"/>
        <v>69.183999999999997</v>
      </c>
      <c r="K158" s="6">
        <f t="shared" si="12"/>
        <v>2018.4055555555556</v>
      </c>
      <c r="L158" s="6">
        <f t="shared" si="10"/>
        <v>69.142259999999993</v>
      </c>
      <c r="M158" s="6">
        <f t="shared" si="13"/>
        <v>69.117998618632555</v>
      </c>
      <c r="N158" s="6">
        <f t="shared" si="14"/>
        <v>2.4261381367438162E-2</v>
      </c>
    </row>
    <row r="159" spans="1:14" x14ac:dyDescent="0.25">
      <c r="A159" s="38">
        <v>2018</v>
      </c>
      <c r="B159" s="38">
        <v>5</v>
      </c>
      <c r="C159" s="38">
        <v>28</v>
      </c>
      <c r="D159" s="39">
        <v>58266</v>
      </c>
      <c r="E159" s="6">
        <v>8.7499999999999994E-2</v>
      </c>
      <c r="F159" s="6">
        <v>0.49170000000000003</v>
      </c>
      <c r="G159" s="6">
        <v>4.0840000000000001E-2</v>
      </c>
      <c r="H159" s="40">
        <v>37</v>
      </c>
      <c r="I159" s="41">
        <f t="shared" si="11"/>
        <v>69.183999999999997</v>
      </c>
      <c r="K159" s="6">
        <f t="shared" si="12"/>
        <v>2018.4083333333333</v>
      </c>
      <c r="L159" s="6">
        <f t="shared" si="10"/>
        <v>69.143159999999995</v>
      </c>
      <c r="M159" s="6">
        <f t="shared" si="13"/>
        <v>69.119027774780989</v>
      </c>
      <c r="N159" s="6">
        <f t="shared" si="14"/>
        <v>2.4132225219005932E-2</v>
      </c>
    </row>
    <row r="160" spans="1:14" x14ac:dyDescent="0.25">
      <c r="A160" s="38">
        <v>2018</v>
      </c>
      <c r="B160" s="38">
        <v>5</v>
      </c>
      <c r="C160" s="38">
        <v>29</v>
      </c>
      <c r="D160" s="39">
        <v>58267</v>
      </c>
      <c r="E160" s="6">
        <v>8.9800000000000005E-2</v>
      </c>
      <c r="F160" s="6">
        <v>0.49230000000000002</v>
      </c>
      <c r="G160" s="6">
        <v>4.0099999999999997E-2</v>
      </c>
      <c r="H160" s="40">
        <v>37</v>
      </c>
      <c r="I160" s="41">
        <f t="shared" si="11"/>
        <v>69.183999999999997</v>
      </c>
      <c r="K160" s="6">
        <f t="shared" si="12"/>
        <v>2018.411111111111</v>
      </c>
      <c r="L160" s="6">
        <f t="shared" si="10"/>
        <v>69.143900000000002</v>
      </c>
      <c r="M160" s="6">
        <f t="shared" si="13"/>
        <v>69.120056662708521</v>
      </c>
      <c r="N160" s="6">
        <f t="shared" si="14"/>
        <v>2.3843337291481248E-2</v>
      </c>
    </row>
    <row r="161" spans="1:14" x14ac:dyDescent="0.25">
      <c r="A161" s="38">
        <v>2018</v>
      </c>
      <c r="B161" s="38">
        <v>5</v>
      </c>
      <c r="C161" s="38">
        <v>30</v>
      </c>
      <c r="D161" s="39">
        <v>58268</v>
      </c>
      <c r="E161" s="6">
        <v>9.2100000000000001E-2</v>
      </c>
      <c r="F161" s="6">
        <v>0.4929</v>
      </c>
      <c r="G161" s="6">
        <v>3.9510000000000003E-2</v>
      </c>
      <c r="H161" s="40">
        <v>37</v>
      </c>
      <c r="I161" s="41">
        <f t="shared" si="11"/>
        <v>69.183999999999997</v>
      </c>
      <c r="K161" s="6">
        <f t="shared" si="12"/>
        <v>2018.4138888888888</v>
      </c>
      <c r="L161" s="6">
        <f t="shared" si="10"/>
        <v>69.14448999999999</v>
      </c>
      <c r="M161" s="6">
        <f t="shared" si="13"/>
        <v>69.12108526006341</v>
      </c>
      <c r="N161" s="6">
        <f t="shared" si="14"/>
        <v>2.3404739936580654E-2</v>
      </c>
    </row>
    <row r="162" spans="1:14" x14ac:dyDescent="0.25">
      <c r="A162" s="38">
        <v>2018</v>
      </c>
      <c r="B162" s="38">
        <v>5</v>
      </c>
      <c r="C162" s="38">
        <v>31</v>
      </c>
      <c r="D162" s="39">
        <v>58269</v>
      </c>
      <c r="E162" s="6">
        <v>9.4399999999999998E-2</v>
      </c>
      <c r="F162" s="6">
        <v>0.49340000000000001</v>
      </c>
      <c r="G162" s="6">
        <v>3.9050000000000001E-2</v>
      </c>
      <c r="H162" s="40">
        <v>37</v>
      </c>
      <c r="I162" s="41">
        <f t="shared" si="11"/>
        <v>69.183999999999997</v>
      </c>
      <c r="K162" s="6">
        <f t="shared" si="12"/>
        <v>2018.4166666666667</v>
      </c>
      <c r="L162" s="6">
        <f t="shared" si="10"/>
        <v>69.144949999999994</v>
      </c>
      <c r="M162" s="6">
        <f t="shared" si="13"/>
        <v>69.122113596647978</v>
      </c>
      <c r="N162" s="6">
        <f t="shared" si="14"/>
        <v>2.2836403352016532E-2</v>
      </c>
    </row>
    <row r="163" spans="1:14" x14ac:dyDescent="0.25">
      <c r="A163" s="38">
        <v>2018</v>
      </c>
      <c r="B163" s="38">
        <v>6</v>
      </c>
      <c r="C163" s="38">
        <v>1</v>
      </c>
      <c r="D163" s="39">
        <v>58270</v>
      </c>
      <c r="E163" s="6">
        <v>9.6799999999999997E-2</v>
      </c>
      <c r="F163" s="6">
        <v>0.49390000000000001</v>
      </c>
      <c r="G163" s="6">
        <v>3.8679999999999999E-2</v>
      </c>
      <c r="H163" s="40">
        <v>37</v>
      </c>
      <c r="I163" s="41">
        <f t="shared" si="11"/>
        <v>69.183999999999997</v>
      </c>
      <c r="K163" s="6">
        <f t="shared" si="12"/>
        <v>2018.4166666666667</v>
      </c>
      <c r="L163" s="6">
        <f t="shared" si="10"/>
        <v>69.145319999999998</v>
      </c>
      <c r="M163" s="6">
        <f t="shared" si="13"/>
        <v>69.122113596647978</v>
      </c>
      <c r="N163" s="6">
        <f t="shared" si="14"/>
        <v>2.3206403352020288E-2</v>
      </c>
    </row>
    <row r="164" spans="1:14" x14ac:dyDescent="0.25">
      <c r="A164" s="38">
        <v>2018</v>
      </c>
      <c r="B164" s="38">
        <v>6</v>
      </c>
      <c r="C164" s="38">
        <v>2</v>
      </c>
      <c r="D164" s="39">
        <v>58271</v>
      </c>
      <c r="E164" s="6">
        <v>9.9099999999999994E-2</v>
      </c>
      <c r="F164" s="6">
        <v>0.49430000000000002</v>
      </c>
      <c r="G164" s="6">
        <v>3.8370000000000001E-2</v>
      </c>
      <c r="H164" s="40">
        <v>37</v>
      </c>
      <c r="I164" s="41">
        <f t="shared" si="11"/>
        <v>69.183999999999997</v>
      </c>
      <c r="K164" s="6">
        <f t="shared" si="12"/>
        <v>2018.4194444444445</v>
      </c>
      <c r="L164" s="6">
        <f t="shared" si="10"/>
        <v>69.145629999999997</v>
      </c>
      <c r="M164" s="6">
        <f t="shared" si="13"/>
        <v>69.123141657561064</v>
      </c>
      <c r="N164" s="6">
        <f t="shared" si="14"/>
        <v>2.2488342438933273E-2</v>
      </c>
    </row>
    <row r="165" spans="1:14" x14ac:dyDescent="0.25">
      <c r="A165" s="38">
        <v>2018</v>
      </c>
      <c r="B165" s="38">
        <v>6</v>
      </c>
      <c r="C165" s="38">
        <v>3</v>
      </c>
      <c r="D165" s="39">
        <v>58272</v>
      </c>
      <c r="E165" s="6">
        <v>0.10150000000000001</v>
      </c>
      <c r="F165" s="6">
        <v>0.49469999999999997</v>
      </c>
      <c r="G165" s="6">
        <v>3.8059999999999997E-2</v>
      </c>
      <c r="H165" s="40">
        <v>37</v>
      </c>
      <c r="I165" s="41">
        <f t="shared" si="11"/>
        <v>69.183999999999997</v>
      </c>
      <c r="K165" s="6">
        <f t="shared" si="12"/>
        <v>2018.4222222222222</v>
      </c>
      <c r="L165" s="6">
        <f t="shared" si="10"/>
        <v>69.145939999999996</v>
      </c>
      <c r="M165" s="6">
        <f t="shared" si="13"/>
        <v>69.124169450253248</v>
      </c>
      <c r="N165" s="6">
        <f t="shared" si="14"/>
        <v>2.1770549746747747E-2</v>
      </c>
    </row>
    <row r="166" spans="1:14" x14ac:dyDescent="0.25">
      <c r="A166" s="38">
        <v>2018</v>
      </c>
      <c r="B166" s="38">
        <v>6</v>
      </c>
      <c r="C166" s="38">
        <v>4</v>
      </c>
      <c r="D166" s="39">
        <v>58273</v>
      </c>
      <c r="E166" s="6">
        <v>0.1038</v>
      </c>
      <c r="F166" s="6">
        <v>0.49509999999999998</v>
      </c>
      <c r="G166" s="6">
        <v>3.771E-2</v>
      </c>
      <c r="H166" s="40">
        <v>37</v>
      </c>
      <c r="I166" s="41">
        <f t="shared" si="11"/>
        <v>69.183999999999997</v>
      </c>
      <c r="K166" s="6">
        <f t="shared" si="12"/>
        <v>2018.425</v>
      </c>
      <c r="L166" s="6">
        <f t="shared" si="10"/>
        <v>69.146289999999993</v>
      </c>
      <c r="M166" s="6">
        <f t="shared" si="13"/>
        <v>69.125196974724531</v>
      </c>
      <c r="N166" s="6">
        <f t="shared" si="14"/>
        <v>2.1093025275462196E-2</v>
      </c>
    </row>
    <row r="167" spans="1:14" x14ac:dyDescent="0.25">
      <c r="A167" s="38">
        <v>2018</v>
      </c>
      <c r="B167" s="38">
        <v>6</v>
      </c>
      <c r="C167" s="38">
        <v>5</v>
      </c>
      <c r="D167" s="39">
        <v>58274</v>
      </c>
      <c r="E167" s="6">
        <v>0.1062</v>
      </c>
      <c r="F167" s="6">
        <v>0.4955</v>
      </c>
      <c r="G167" s="6">
        <v>3.7269999999999998E-2</v>
      </c>
      <c r="H167" s="40">
        <v>37</v>
      </c>
      <c r="I167" s="41">
        <f t="shared" si="11"/>
        <v>69.183999999999997</v>
      </c>
      <c r="K167" s="6">
        <f t="shared" si="12"/>
        <v>2018.4277777777777</v>
      </c>
      <c r="L167" s="6">
        <f t="shared" si="10"/>
        <v>69.146729999999991</v>
      </c>
      <c r="M167" s="6">
        <f t="shared" si="13"/>
        <v>69.126224223524332</v>
      </c>
      <c r="N167" s="6">
        <f t="shared" si="14"/>
        <v>2.0505776475658877E-2</v>
      </c>
    </row>
    <row r="168" spans="1:14" x14ac:dyDescent="0.25">
      <c r="A168" s="38">
        <v>2018</v>
      </c>
      <c r="B168" s="38">
        <v>6</v>
      </c>
      <c r="C168" s="38">
        <v>6</v>
      </c>
      <c r="D168" s="39">
        <v>58275</v>
      </c>
      <c r="E168" s="6">
        <v>0.1086</v>
      </c>
      <c r="F168" s="6">
        <v>0.49580000000000002</v>
      </c>
      <c r="G168" s="6">
        <v>3.6729999999999999E-2</v>
      </c>
      <c r="H168" s="40">
        <v>37</v>
      </c>
      <c r="I168" s="41">
        <f t="shared" si="11"/>
        <v>69.183999999999997</v>
      </c>
      <c r="K168" s="6">
        <f t="shared" si="12"/>
        <v>2018.4305555555557</v>
      </c>
      <c r="L168" s="6">
        <f t="shared" si="10"/>
        <v>69.147269999999992</v>
      </c>
      <c r="M168" s="6">
        <f t="shared" si="13"/>
        <v>69.127251204103231</v>
      </c>
      <c r="N168" s="6">
        <f t="shared" si="14"/>
        <v>2.0018795896760366E-2</v>
      </c>
    </row>
    <row r="169" spans="1:14" x14ac:dyDescent="0.25">
      <c r="A169" s="38">
        <v>2018</v>
      </c>
      <c r="B169" s="38">
        <v>6</v>
      </c>
      <c r="C169" s="38">
        <v>7</v>
      </c>
      <c r="D169" s="39">
        <v>58276</v>
      </c>
      <c r="E169" s="6">
        <v>0.1109</v>
      </c>
      <c r="F169" s="6">
        <v>0.49609999999999999</v>
      </c>
      <c r="G169" s="6">
        <v>3.6069999999999998E-2</v>
      </c>
      <c r="H169" s="40">
        <v>37</v>
      </c>
      <c r="I169" s="41">
        <f t="shared" si="11"/>
        <v>69.183999999999997</v>
      </c>
      <c r="K169" s="6">
        <f t="shared" si="12"/>
        <v>2018.4333333333334</v>
      </c>
      <c r="L169" s="6">
        <f t="shared" si="10"/>
        <v>69.147930000000002</v>
      </c>
      <c r="M169" s="6">
        <f t="shared" si="13"/>
        <v>69.128277909010649</v>
      </c>
      <c r="N169" s="6">
        <f t="shared" si="14"/>
        <v>1.965209098935361E-2</v>
      </c>
    </row>
    <row r="170" spans="1:14" x14ac:dyDescent="0.25">
      <c r="A170" s="38">
        <v>2018</v>
      </c>
      <c r="B170" s="38">
        <v>6</v>
      </c>
      <c r="C170" s="38">
        <v>8</v>
      </c>
      <c r="D170" s="39">
        <v>58277</v>
      </c>
      <c r="E170" s="6">
        <v>0.1133</v>
      </c>
      <c r="F170" s="6">
        <v>0.49630000000000002</v>
      </c>
      <c r="G170" s="6">
        <v>3.5299999999999998E-2</v>
      </c>
      <c r="H170" s="40">
        <v>37</v>
      </c>
      <c r="I170" s="41">
        <f t="shared" si="11"/>
        <v>69.183999999999997</v>
      </c>
      <c r="K170" s="6">
        <f t="shared" si="12"/>
        <v>2018.4361111111111</v>
      </c>
      <c r="L170" s="6">
        <f t="shared" si="10"/>
        <v>69.148699999999991</v>
      </c>
      <c r="M170" s="6">
        <f t="shared" si="13"/>
        <v>69.129304360598326</v>
      </c>
      <c r="N170" s="6">
        <f t="shared" si="14"/>
        <v>1.9395639401665221E-2</v>
      </c>
    </row>
    <row r="171" spans="1:14" x14ac:dyDescent="0.25">
      <c r="A171" s="38">
        <v>2018</v>
      </c>
      <c r="B171" s="38">
        <v>6</v>
      </c>
      <c r="C171" s="38">
        <v>9</v>
      </c>
      <c r="D171" s="39">
        <v>58278</v>
      </c>
      <c r="E171" s="6">
        <v>0.1157</v>
      </c>
      <c r="F171" s="6">
        <v>0.4965</v>
      </c>
      <c r="G171" s="6">
        <v>3.4450000000000001E-2</v>
      </c>
      <c r="H171" s="40">
        <v>37</v>
      </c>
      <c r="I171" s="41">
        <f t="shared" si="11"/>
        <v>69.183999999999997</v>
      </c>
      <c r="K171" s="6">
        <f t="shared" si="12"/>
        <v>2018.4388888888889</v>
      </c>
      <c r="L171" s="6">
        <f t="shared" si="10"/>
        <v>69.149549999999991</v>
      </c>
      <c r="M171" s="6">
        <f t="shared" si="13"/>
        <v>69.130330536514521</v>
      </c>
      <c r="N171" s="6">
        <f t="shared" si="14"/>
        <v>1.9219463485470101E-2</v>
      </c>
    </row>
    <row r="172" spans="1:14" x14ac:dyDescent="0.25">
      <c r="A172" s="38">
        <v>2018</v>
      </c>
      <c r="B172" s="38">
        <v>6</v>
      </c>
      <c r="C172" s="38">
        <v>10</v>
      </c>
      <c r="D172" s="39">
        <v>58279</v>
      </c>
      <c r="E172" s="6">
        <v>0.1181</v>
      </c>
      <c r="F172" s="6">
        <v>0.49669999999999997</v>
      </c>
      <c r="G172" s="6">
        <v>3.356E-2</v>
      </c>
      <c r="H172" s="40">
        <v>37</v>
      </c>
      <c r="I172" s="41">
        <f t="shared" si="11"/>
        <v>69.183999999999997</v>
      </c>
      <c r="K172" s="6">
        <f t="shared" si="12"/>
        <v>2018.4416666666666</v>
      </c>
      <c r="L172" s="6">
        <f t="shared" si="10"/>
        <v>69.150440000000003</v>
      </c>
      <c r="M172" s="6">
        <f t="shared" si="13"/>
        <v>69.131356436759233</v>
      </c>
      <c r="N172" s="6">
        <f t="shared" si="14"/>
        <v>1.9083563240769763E-2</v>
      </c>
    </row>
    <row r="173" spans="1:14" x14ac:dyDescent="0.25">
      <c r="A173" s="38">
        <v>2018</v>
      </c>
      <c r="B173" s="38">
        <v>6</v>
      </c>
      <c r="C173" s="38">
        <v>11</v>
      </c>
      <c r="D173" s="39">
        <v>58280</v>
      </c>
      <c r="E173" s="6">
        <v>0.1205</v>
      </c>
      <c r="F173" s="6">
        <v>0.49680000000000002</v>
      </c>
      <c r="G173" s="6">
        <v>3.2680000000000001E-2</v>
      </c>
      <c r="H173" s="40">
        <v>37</v>
      </c>
      <c r="I173" s="41">
        <f t="shared" si="11"/>
        <v>69.183999999999997</v>
      </c>
      <c r="K173" s="6">
        <f t="shared" si="12"/>
        <v>2018.4444444444443</v>
      </c>
      <c r="L173" s="6">
        <f t="shared" si="10"/>
        <v>69.151319999999998</v>
      </c>
      <c r="M173" s="6">
        <f t="shared" si="13"/>
        <v>69.132382053881884</v>
      </c>
      <c r="N173" s="6">
        <f t="shared" si="14"/>
        <v>1.8937946118114724E-2</v>
      </c>
    </row>
    <row r="174" spans="1:14" x14ac:dyDescent="0.25">
      <c r="A174" s="38">
        <v>2018</v>
      </c>
      <c r="B174" s="38">
        <v>6</v>
      </c>
      <c r="C174" s="38">
        <v>12</v>
      </c>
      <c r="D174" s="39">
        <v>58281</v>
      </c>
      <c r="E174" s="6">
        <v>0.1229</v>
      </c>
      <c r="F174" s="6">
        <v>0.49690000000000001</v>
      </c>
      <c r="G174" s="6">
        <v>3.1899999999999998E-2</v>
      </c>
      <c r="H174" s="40">
        <v>37</v>
      </c>
      <c r="I174" s="41">
        <f t="shared" si="11"/>
        <v>69.183999999999997</v>
      </c>
      <c r="K174" s="6">
        <f t="shared" si="12"/>
        <v>2018.4472222222223</v>
      </c>
      <c r="L174" s="6">
        <f t="shared" si="10"/>
        <v>69.152100000000004</v>
      </c>
      <c r="M174" s="6">
        <f t="shared" si="13"/>
        <v>69.133407432585955</v>
      </c>
      <c r="N174" s="6">
        <f t="shared" si="14"/>
        <v>1.8692567414049677E-2</v>
      </c>
    </row>
    <row r="175" spans="1:14" x14ac:dyDescent="0.25">
      <c r="A175" s="38">
        <v>2018</v>
      </c>
      <c r="B175" s="38">
        <v>6</v>
      </c>
      <c r="C175" s="38">
        <v>13</v>
      </c>
      <c r="D175" s="39">
        <v>58282</v>
      </c>
      <c r="E175" s="6">
        <v>0.12520000000000001</v>
      </c>
      <c r="F175" s="6">
        <v>0.497</v>
      </c>
      <c r="G175" s="6">
        <v>3.125E-2</v>
      </c>
      <c r="H175" s="40">
        <v>37</v>
      </c>
      <c r="I175" s="41">
        <f t="shared" si="11"/>
        <v>69.183999999999997</v>
      </c>
      <c r="K175" s="6">
        <f t="shared" si="12"/>
        <v>2018.45</v>
      </c>
      <c r="L175" s="6">
        <f t="shared" si="10"/>
        <v>69.152749999999997</v>
      </c>
      <c r="M175" s="6">
        <f t="shared" si="13"/>
        <v>69.134432520717382</v>
      </c>
      <c r="N175" s="6">
        <f t="shared" si="14"/>
        <v>1.8317479282615068E-2</v>
      </c>
    </row>
    <row r="176" spans="1:14" x14ac:dyDescent="0.25">
      <c r="A176" s="38">
        <v>2018</v>
      </c>
      <c r="B176" s="38">
        <v>6</v>
      </c>
      <c r="C176" s="38">
        <v>14</v>
      </c>
      <c r="D176" s="39">
        <v>58283</v>
      </c>
      <c r="E176" s="6">
        <v>0.12759999999999999</v>
      </c>
      <c r="F176" s="6">
        <v>0.497</v>
      </c>
      <c r="G176" s="6">
        <v>3.074E-2</v>
      </c>
      <c r="H176" s="40">
        <v>37</v>
      </c>
      <c r="I176" s="41">
        <f t="shared" si="11"/>
        <v>69.183999999999997</v>
      </c>
      <c r="K176" s="6">
        <f t="shared" si="12"/>
        <v>2018.4527777777778</v>
      </c>
      <c r="L176" s="6">
        <f t="shared" si="10"/>
        <v>69.153260000000003</v>
      </c>
      <c r="M176" s="6">
        <f t="shared" si="13"/>
        <v>69.135457348078489</v>
      </c>
      <c r="N176" s="6">
        <f t="shared" si="14"/>
        <v>1.7802651921513757E-2</v>
      </c>
    </row>
    <row r="177" spans="1:14" x14ac:dyDescent="0.25">
      <c r="A177" s="38">
        <v>2018</v>
      </c>
      <c r="B177" s="38">
        <v>6</v>
      </c>
      <c r="C177" s="38">
        <v>15</v>
      </c>
      <c r="D177" s="39">
        <v>58284</v>
      </c>
      <c r="E177" s="6">
        <v>0.13</v>
      </c>
      <c r="F177" s="6">
        <v>0.497</v>
      </c>
      <c r="G177" s="6">
        <v>3.0339999999999999E-2</v>
      </c>
      <c r="H177" s="40">
        <v>37</v>
      </c>
      <c r="I177" s="41">
        <f t="shared" si="11"/>
        <v>69.183999999999997</v>
      </c>
      <c r="K177" s="6">
        <f t="shared" si="12"/>
        <v>2018.4555555555555</v>
      </c>
      <c r="L177" s="6">
        <f t="shared" si="10"/>
        <v>69.153660000000002</v>
      </c>
      <c r="M177" s="6">
        <f t="shared" si="13"/>
        <v>69.136481907218695</v>
      </c>
      <c r="N177" s="6">
        <f t="shared" si="14"/>
        <v>1.7178092781307441E-2</v>
      </c>
    </row>
    <row r="178" spans="1:14" x14ac:dyDescent="0.25">
      <c r="A178" s="38">
        <v>2018</v>
      </c>
      <c r="B178" s="38">
        <v>6</v>
      </c>
      <c r="C178" s="38">
        <v>16</v>
      </c>
      <c r="D178" s="39">
        <v>58285</v>
      </c>
      <c r="E178" s="6">
        <v>0.13239999999999999</v>
      </c>
      <c r="F178" s="6">
        <v>0.497</v>
      </c>
      <c r="G178" s="6">
        <v>2.998E-2</v>
      </c>
      <c r="H178" s="40">
        <v>37</v>
      </c>
      <c r="I178" s="41">
        <f t="shared" si="11"/>
        <v>69.183999999999997</v>
      </c>
      <c r="K178" s="6">
        <f t="shared" si="12"/>
        <v>2018.4583333333333</v>
      </c>
      <c r="L178" s="6">
        <f t="shared" si="10"/>
        <v>69.154020000000003</v>
      </c>
      <c r="M178" s="6">
        <f t="shared" si="13"/>
        <v>69.13750621303916</v>
      </c>
      <c r="N178" s="6">
        <f t="shared" si="14"/>
        <v>1.6513786960842936E-2</v>
      </c>
    </row>
    <row r="179" spans="1:14" x14ac:dyDescent="0.25">
      <c r="A179" s="38">
        <v>2018</v>
      </c>
      <c r="B179" s="38">
        <v>6</v>
      </c>
      <c r="C179" s="38">
        <v>17</v>
      </c>
      <c r="D179" s="39">
        <v>58286</v>
      </c>
      <c r="E179" s="6">
        <v>0.1348</v>
      </c>
      <c r="F179" s="6">
        <v>0.49690000000000001</v>
      </c>
      <c r="G179" s="6">
        <v>2.9569999999999999E-2</v>
      </c>
      <c r="H179" s="40">
        <v>37</v>
      </c>
      <c r="I179" s="41">
        <f t="shared" si="11"/>
        <v>69.183999999999997</v>
      </c>
      <c r="K179" s="6">
        <f t="shared" si="12"/>
        <v>2018.4611111111112</v>
      </c>
      <c r="L179" s="6">
        <f t="shared" si="10"/>
        <v>69.154429999999991</v>
      </c>
      <c r="M179" s="6">
        <f t="shared" si="13"/>
        <v>69.138530228286982</v>
      </c>
      <c r="N179" s="6">
        <f t="shared" si="14"/>
        <v>1.5899771713009159E-2</v>
      </c>
    </row>
    <row r="180" spans="1:14" x14ac:dyDescent="0.25">
      <c r="A180" s="38">
        <v>2018</v>
      </c>
      <c r="B180" s="38">
        <v>6</v>
      </c>
      <c r="C180" s="38">
        <v>18</v>
      </c>
      <c r="D180" s="39">
        <v>58287</v>
      </c>
      <c r="E180" s="6">
        <v>0.13719999999999999</v>
      </c>
      <c r="F180" s="6">
        <v>0.49680000000000002</v>
      </c>
      <c r="G180" s="6">
        <v>2.9080000000000002E-2</v>
      </c>
      <c r="H180" s="40">
        <v>37</v>
      </c>
      <c r="I180" s="41">
        <f t="shared" si="11"/>
        <v>69.183999999999997</v>
      </c>
      <c r="K180" s="6">
        <f t="shared" si="12"/>
        <v>2018.463888888889</v>
      </c>
      <c r="L180" s="6">
        <f t="shared" si="10"/>
        <v>69.154920000000004</v>
      </c>
      <c r="M180" s="6">
        <f t="shared" si="13"/>
        <v>69.139553990215063</v>
      </c>
      <c r="N180" s="6">
        <f t="shared" si="14"/>
        <v>1.536600978494107E-2</v>
      </c>
    </row>
    <row r="181" spans="1:14" x14ac:dyDescent="0.25">
      <c r="A181" s="38">
        <v>2018</v>
      </c>
      <c r="B181" s="38">
        <v>6</v>
      </c>
      <c r="C181" s="38">
        <v>19</v>
      </c>
      <c r="D181" s="39">
        <v>58288</v>
      </c>
      <c r="E181" s="6">
        <v>0.13950000000000001</v>
      </c>
      <c r="F181" s="6">
        <v>0.49659999999999999</v>
      </c>
      <c r="G181" s="6">
        <v>2.8510000000000001E-2</v>
      </c>
      <c r="H181" s="40">
        <v>37</v>
      </c>
      <c r="I181" s="41">
        <f t="shared" si="11"/>
        <v>69.183999999999997</v>
      </c>
      <c r="K181" s="6">
        <f t="shared" si="12"/>
        <v>2018.4666666666667</v>
      </c>
      <c r="L181" s="6">
        <f t="shared" si="10"/>
        <v>69.15549</v>
      </c>
      <c r="M181" s="6">
        <f t="shared" si="13"/>
        <v>69.140577483922243</v>
      </c>
      <c r="N181" s="6">
        <f t="shared" si="14"/>
        <v>1.4912516077757232E-2</v>
      </c>
    </row>
    <row r="182" spans="1:14" x14ac:dyDescent="0.25">
      <c r="A182" s="38">
        <v>2018</v>
      </c>
      <c r="B182" s="38">
        <v>6</v>
      </c>
      <c r="C182" s="38">
        <v>20</v>
      </c>
      <c r="D182" s="39">
        <v>58289</v>
      </c>
      <c r="E182" s="6">
        <v>0.1419</v>
      </c>
      <c r="F182" s="6">
        <v>0.4965</v>
      </c>
      <c r="G182" s="6">
        <v>2.7890000000000002E-2</v>
      </c>
      <c r="H182" s="40">
        <v>37</v>
      </c>
      <c r="I182" s="41">
        <f t="shared" si="11"/>
        <v>69.183999999999997</v>
      </c>
      <c r="K182" s="6">
        <f t="shared" si="12"/>
        <v>2018.4694444444444</v>
      </c>
      <c r="L182" s="6">
        <f t="shared" si="10"/>
        <v>69.156109999999998</v>
      </c>
      <c r="M182" s="6">
        <f t="shared" si="13"/>
        <v>69.141600709408522</v>
      </c>
      <c r="N182" s="6">
        <f t="shared" si="14"/>
        <v>1.4509290591476542E-2</v>
      </c>
    </row>
    <row r="183" spans="1:14" x14ac:dyDescent="0.25">
      <c r="A183" s="38">
        <v>2018</v>
      </c>
      <c r="B183" s="38">
        <v>6</v>
      </c>
      <c r="C183" s="38">
        <v>21</v>
      </c>
      <c r="D183" s="39">
        <v>58290</v>
      </c>
      <c r="E183" s="6">
        <v>0.14430000000000001</v>
      </c>
      <c r="F183" s="6">
        <v>0.49619999999999997</v>
      </c>
      <c r="G183" s="6">
        <v>2.726E-2</v>
      </c>
      <c r="H183" s="40">
        <v>37</v>
      </c>
      <c r="I183" s="41">
        <f t="shared" si="11"/>
        <v>69.183999999999997</v>
      </c>
      <c r="K183" s="6">
        <f t="shared" si="12"/>
        <v>2018.4722222222222</v>
      </c>
      <c r="L183" s="6">
        <f t="shared" si="10"/>
        <v>69.156739999999999</v>
      </c>
      <c r="M183" s="6">
        <f t="shared" si="13"/>
        <v>69.142623674124479</v>
      </c>
      <c r="N183" s="6">
        <f t="shared" si="14"/>
        <v>1.4116325875519919E-2</v>
      </c>
    </row>
    <row r="184" spans="1:14" x14ac:dyDescent="0.25">
      <c r="A184" s="38">
        <v>2018</v>
      </c>
      <c r="B184" s="38">
        <v>6</v>
      </c>
      <c r="C184" s="38">
        <v>22</v>
      </c>
      <c r="D184" s="39">
        <v>58291</v>
      </c>
      <c r="E184" s="6">
        <v>0.14660000000000001</v>
      </c>
      <c r="F184" s="6">
        <v>0.496</v>
      </c>
      <c r="G184" s="6">
        <v>2.6710000000000001E-2</v>
      </c>
      <c r="H184" s="40">
        <v>37</v>
      </c>
      <c r="I184" s="41">
        <f t="shared" si="11"/>
        <v>69.183999999999997</v>
      </c>
      <c r="K184" s="6">
        <f t="shared" si="12"/>
        <v>2018.4749999999999</v>
      </c>
      <c r="L184" s="6">
        <f t="shared" si="10"/>
        <v>69.157290000000003</v>
      </c>
      <c r="M184" s="6">
        <f t="shared" si="13"/>
        <v>69.143646370619535</v>
      </c>
      <c r="N184" s="6">
        <f t="shared" si="14"/>
        <v>1.3643629380467814E-2</v>
      </c>
    </row>
    <row r="185" spans="1:14" x14ac:dyDescent="0.25">
      <c r="A185" s="38">
        <v>2018</v>
      </c>
      <c r="B185" s="38">
        <v>6</v>
      </c>
      <c r="C185" s="38">
        <v>23</v>
      </c>
      <c r="D185" s="39">
        <v>58292</v>
      </c>
      <c r="E185" s="6">
        <v>0.14899999999999999</v>
      </c>
      <c r="F185" s="6">
        <v>0.49569999999999997</v>
      </c>
      <c r="G185" s="6">
        <v>2.6270000000000002E-2</v>
      </c>
      <c r="H185" s="40">
        <v>37</v>
      </c>
      <c r="I185" s="41">
        <f t="shared" si="11"/>
        <v>69.183999999999997</v>
      </c>
      <c r="K185" s="6">
        <f t="shared" si="12"/>
        <v>2018.4777777777779</v>
      </c>
      <c r="L185" s="6">
        <f t="shared" si="10"/>
        <v>69.157730000000001</v>
      </c>
      <c r="M185" s="6">
        <f t="shared" si="13"/>
        <v>69.14466879144311</v>
      </c>
      <c r="N185" s="6">
        <f t="shared" si="14"/>
        <v>1.3061208556891302E-2</v>
      </c>
    </row>
    <row r="186" spans="1:14" x14ac:dyDescent="0.25">
      <c r="A186" s="38">
        <v>2018</v>
      </c>
      <c r="B186" s="38">
        <v>6</v>
      </c>
      <c r="C186" s="38">
        <v>24</v>
      </c>
      <c r="D186" s="39">
        <v>58293</v>
      </c>
      <c r="E186" s="6">
        <v>0.15129999999999999</v>
      </c>
      <c r="F186" s="6">
        <v>0.49540000000000001</v>
      </c>
      <c r="G186" s="6">
        <v>2.5989999999999999E-2</v>
      </c>
      <c r="H186" s="40">
        <v>37</v>
      </c>
      <c r="I186" s="41">
        <f t="shared" si="11"/>
        <v>69.183999999999997</v>
      </c>
      <c r="K186" s="6">
        <f t="shared" si="12"/>
        <v>2018.4805555555556</v>
      </c>
      <c r="L186" s="6">
        <f t="shared" si="10"/>
        <v>69.158010000000004</v>
      </c>
      <c r="M186" s="6">
        <f t="shared" si="13"/>
        <v>69.145690966397524</v>
      </c>
      <c r="N186" s="6">
        <f t="shared" si="14"/>
        <v>1.2319033602480545E-2</v>
      </c>
    </row>
    <row r="187" spans="1:14" x14ac:dyDescent="0.25">
      <c r="A187" s="38">
        <v>2018</v>
      </c>
      <c r="B187" s="38">
        <v>6</v>
      </c>
      <c r="C187" s="38">
        <v>25</v>
      </c>
      <c r="D187" s="39">
        <v>58294</v>
      </c>
      <c r="E187" s="6">
        <v>0.1537</v>
      </c>
      <c r="F187" s="6">
        <v>0.495</v>
      </c>
      <c r="G187" s="6">
        <v>2.588E-2</v>
      </c>
      <c r="H187" s="40">
        <v>37</v>
      </c>
      <c r="I187" s="41">
        <f t="shared" si="11"/>
        <v>69.183999999999997</v>
      </c>
      <c r="K187" s="6">
        <f t="shared" si="12"/>
        <v>2018.4833333333333</v>
      </c>
      <c r="L187" s="6">
        <f t="shared" si="10"/>
        <v>69.158119999999997</v>
      </c>
      <c r="M187" s="6">
        <f t="shared" si="13"/>
        <v>69.146712880581617</v>
      </c>
      <c r="N187" s="6">
        <f t="shared" si="14"/>
        <v>1.1407119418379352E-2</v>
      </c>
    </row>
    <row r="188" spans="1:14" x14ac:dyDescent="0.25">
      <c r="A188" s="38">
        <v>2018</v>
      </c>
      <c r="B188" s="38">
        <v>6</v>
      </c>
      <c r="C188" s="38">
        <v>26</v>
      </c>
      <c r="D188" s="39">
        <v>58295</v>
      </c>
      <c r="E188" s="6">
        <v>0.156</v>
      </c>
      <c r="F188" s="6">
        <v>0.49459999999999998</v>
      </c>
      <c r="G188" s="6">
        <v>2.5930000000000002E-2</v>
      </c>
      <c r="H188" s="40">
        <v>37</v>
      </c>
      <c r="I188" s="41">
        <f t="shared" si="11"/>
        <v>69.183999999999997</v>
      </c>
      <c r="K188" s="6">
        <f t="shared" si="12"/>
        <v>2018.4861111111111</v>
      </c>
      <c r="L188" s="6">
        <f t="shared" si="10"/>
        <v>69.158069999999995</v>
      </c>
      <c r="M188" s="6">
        <f t="shared" si="13"/>
        <v>69.147734511643648</v>
      </c>
      <c r="N188" s="6">
        <f t="shared" si="14"/>
        <v>1.03354883563469E-2</v>
      </c>
    </row>
    <row r="189" spans="1:14" x14ac:dyDescent="0.25">
      <c r="A189" s="38">
        <v>2018</v>
      </c>
      <c r="B189" s="38">
        <v>6</v>
      </c>
      <c r="C189" s="38">
        <v>27</v>
      </c>
      <c r="D189" s="39">
        <v>58296</v>
      </c>
      <c r="E189" s="6">
        <v>0.1583</v>
      </c>
      <c r="F189" s="6">
        <v>0.49419999999999997</v>
      </c>
      <c r="G189" s="6">
        <v>2.6120000000000001E-2</v>
      </c>
      <c r="H189" s="40">
        <v>37</v>
      </c>
      <c r="I189" s="41">
        <f t="shared" si="11"/>
        <v>69.183999999999997</v>
      </c>
      <c r="K189" s="6">
        <f t="shared" si="12"/>
        <v>2018.4888888888888</v>
      </c>
      <c r="L189" s="6">
        <f t="shared" si="10"/>
        <v>69.157879999999992</v>
      </c>
      <c r="M189" s="6">
        <f t="shared" si="13"/>
        <v>69.148755889385939</v>
      </c>
      <c r="N189" s="6">
        <f t="shared" si="14"/>
        <v>9.1241106140529382E-3</v>
      </c>
    </row>
    <row r="190" spans="1:14" x14ac:dyDescent="0.25">
      <c r="A190" s="38">
        <v>2018</v>
      </c>
      <c r="B190" s="38">
        <v>6</v>
      </c>
      <c r="C190" s="38">
        <v>28</v>
      </c>
      <c r="D190" s="39">
        <v>58297</v>
      </c>
      <c r="E190" s="6">
        <v>0.16070000000000001</v>
      </c>
      <c r="F190" s="6">
        <v>0.49370000000000003</v>
      </c>
      <c r="G190" s="6">
        <v>2.639E-2</v>
      </c>
      <c r="H190" s="40">
        <v>37</v>
      </c>
      <c r="I190" s="41">
        <f t="shared" si="11"/>
        <v>69.183999999999997</v>
      </c>
      <c r="K190" s="6">
        <f t="shared" si="12"/>
        <v>2018.4916666666666</v>
      </c>
      <c r="L190" s="6">
        <f t="shared" si="10"/>
        <v>69.157609999999991</v>
      </c>
      <c r="M190" s="6">
        <f t="shared" si="13"/>
        <v>69.149776991456747</v>
      </c>
      <c r="N190" s="6">
        <f t="shared" si="14"/>
        <v>7.833008543244091E-3</v>
      </c>
    </row>
    <row r="191" spans="1:14" x14ac:dyDescent="0.25">
      <c r="A191" s="38">
        <v>2018</v>
      </c>
      <c r="B191" s="38">
        <v>6</v>
      </c>
      <c r="C191" s="38">
        <v>29</v>
      </c>
      <c r="D191" s="39">
        <v>58298</v>
      </c>
      <c r="E191" s="6">
        <v>0.16300000000000001</v>
      </c>
      <c r="F191" s="6">
        <v>0.49320000000000003</v>
      </c>
      <c r="G191" s="6">
        <v>2.6700000000000002E-2</v>
      </c>
      <c r="H191" s="40">
        <v>37</v>
      </c>
      <c r="I191" s="41">
        <f t="shared" si="11"/>
        <v>69.183999999999997</v>
      </c>
      <c r="K191" s="6">
        <f t="shared" si="12"/>
        <v>2018.4944444444445</v>
      </c>
      <c r="L191" s="6">
        <f t="shared" si="10"/>
        <v>69.157299999999992</v>
      </c>
      <c r="M191" s="6">
        <f t="shared" si="13"/>
        <v>69.150797840207815</v>
      </c>
      <c r="N191" s="6">
        <f t="shared" si="14"/>
        <v>6.5021597921770535E-3</v>
      </c>
    </row>
    <row r="192" spans="1:14" x14ac:dyDescent="0.25">
      <c r="A192" s="38">
        <v>2018</v>
      </c>
      <c r="B192" s="38">
        <v>6</v>
      </c>
      <c r="C192" s="38">
        <v>30</v>
      </c>
      <c r="D192" s="39">
        <v>58299</v>
      </c>
      <c r="E192" s="6">
        <v>0.1653</v>
      </c>
      <c r="F192" s="6">
        <v>0.49270000000000003</v>
      </c>
      <c r="G192" s="6">
        <v>2.699E-2</v>
      </c>
      <c r="H192" s="40">
        <v>37</v>
      </c>
      <c r="I192" s="41">
        <f t="shared" si="11"/>
        <v>69.183999999999997</v>
      </c>
      <c r="K192" s="6">
        <f t="shared" si="12"/>
        <v>2018.4972222222223</v>
      </c>
      <c r="L192" s="6">
        <f t="shared" si="10"/>
        <v>69.15701</v>
      </c>
      <c r="M192" s="6">
        <f t="shared" si="13"/>
        <v>69.151818428188562</v>
      </c>
      <c r="N192" s="6">
        <f t="shared" si="14"/>
        <v>5.1915718114372567E-3</v>
      </c>
    </row>
    <row r="193" spans="1:14" x14ac:dyDescent="0.25">
      <c r="A193" s="38">
        <v>2018</v>
      </c>
      <c r="B193" s="38">
        <v>7</v>
      </c>
      <c r="C193" s="38">
        <v>1</v>
      </c>
      <c r="D193" s="39">
        <v>58300</v>
      </c>
      <c r="E193" s="6">
        <v>0.1676</v>
      </c>
      <c r="F193" s="6">
        <v>0.49209999999999998</v>
      </c>
      <c r="G193" s="6">
        <v>2.7189999999999999E-2</v>
      </c>
      <c r="H193" s="40">
        <v>37</v>
      </c>
      <c r="I193" s="41">
        <f t="shared" si="11"/>
        <v>69.183999999999997</v>
      </c>
      <c r="K193" s="6">
        <f t="shared" si="12"/>
        <v>2018.5</v>
      </c>
      <c r="L193" s="6">
        <f t="shared" si="10"/>
        <v>69.156809999999993</v>
      </c>
      <c r="M193" s="6">
        <f t="shared" si="13"/>
        <v>69.152838747948408</v>
      </c>
      <c r="N193" s="6">
        <f t="shared" si="14"/>
        <v>3.9712520515848837E-3</v>
      </c>
    </row>
    <row r="194" spans="1:14" x14ac:dyDescent="0.25">
      <c r="A194" s="38">
        <v>2018</v>
      </c>
      <c r="B194" s="38">
        <v>7</v>
      </c>
      <c r="C194" s="38">
        <v>2</v>
      </c>
      <c r="D194" s="39">
        <v>58301</v>
      </c>
      <c r="E194" s="6">
        <v>0.16980000000000001</v>
      </c>
      <c r="F194" s="6">
        <v>0.49149999999999999</v>
      </c>
      <c r="G194" s="6">
        <v>2.725E-2</v>
      </c>
      <c r="H194" s="40">
        <v>37</v>
      </c>
      <c r="I194" s="41">
        <f t="shared" si="11"/>
        <v>69.183999999999997</v>
      </c>
      <c r="K194" s="6">
        <f t="shared" si="12"/>
        <v>2018.5027777777777</v>
      </c>
      <c r="L194" s="6">
        <f t="shared" ref="L194:L257" si="15">I194-G194</f>
        <v>69.156750000000002</v>
      </c>
      <c r="M194" s="6">
        <f t="shared" si="13"/>
        <v>69.153858806937933</v>
      </c>
      <c r="N194" s="6">
        <f t="shared" si="14"/>
        <v>2.8911930620694193E-3</v>
      </c>
    </row>
    <row r="195" spans="1:14" x14ac:dyDescent="0.25">
      <c r="A195" s="38">
        <v>2018</v>
      </c>
      <c r="B195" s="38">
        <v>7</v>
      </c>
      <c r="C195" s="38">
        <v>3</v>
      </c>
      <c r="D195" s="39">
        <v>58302</v>
      </c>
      <c r="E195" s="6">
        <v>0.1721</v>
      </c>
      <c r="F195" s="6">
        <v>0.4909</v>
      </c>
      <c r="G195" s="6">
        <v>2.717E-2</v>
      </c>
      <c r="H195" s="40">
        <v>37</v>
      </c>
      <c r="I195" s="41">
        <f t="shared" ref="I195:I258" si="16">H195+32.184</f>
        <v>69.183999999999997</v>
      </c>
      <c r="K195" s="6">
        <f t="shared" ref="K195:K258" si="17">A195+((B195-1) + (C195-1)/30)/12</f>
        <v>2018.5055555555555</v>
      </c>
      <c r="L195" s="6">
        <f t="shared" si="15"/>
        <v>69.156829999999999</v>
      </c>
      <c r="M195" s="6">
        <f t="shared" ref="M195:M258" si="18" xml:space="preserve"> 0.0024855297566049*POWER(K195,3) - 15.0681141702439*POWER(K195,2) + 30449.647471213*K195 - 20511035.5077593</f>
        <v>69.154878597706556</v>
      </c>
      <c r="N195" s="6">
        <f t="shared" ref="N195:N258" si="19">L195-M195</f>
        <v>1.9514022934430386E-3</v>
      </c>
    </row>
    <row r="196" spans="1:14" x14ac:dyDescent="0.25">
      <c r="A196" s="38">
        <v>2018</v>
      </c>
      <c r="B196" s="38">
        <v>7</v>
      </c>
      <c r="C196" s="38">
        <v>4</v>
      </c>
      <c r="D196" s="39">
        <v>58303</v>
      </c>
      <c r="E196" s="6">
        <v>0.17430000000000001</v>
      </c>
      <c r="F196" s="6">
        <v>0.49020000000000002</v>
      </c>
      <c r="G196" s="6">
        <v>2.6929999999999999E-2</v>
      </c>
      <c r="H196" s="40">
        <v>37</v>
      </c>
      <c r="I196" s="41">
        <f t="shared" si="16"/>
        <v>69.183999999999997</v>
      </c>
      <c r="K196" s="6">
        <f t="shared" si="17"/>
        <v>2018.5083333333334</v>
      </c>
      <c r="L196" s="6">
        <f t="shared" si="15"/>
        <v>69.157070000000004</v>
      </c>
      <c r="M196" s="6">
        <f t="shared" si="18"/>
        <v>69.155898150056601</v>
      </c>
      <c r="N196" s="6">
        <f t="shared" si="19"/>
        <v>1.1718499434039131E-3</v>
      </c>
    </row>
    <row r="197" spans="1:14" x14ac:dyDescent="0.25">
      <c r="A197" s="38">
        <v>2018</v>
      </c>
      <c r="B197" s="38">
        <v>7</v>
      </c>
      <c r="C197" s="38">
        <v>5</v>
      </c>
      <c r="D197" s="39">
        <v>58304</v>
      </c>
      <c r="E197" s="6">
        <v>0.17660000000000001</v>
      </c>
      <c r="F197" s="6">
        <v>0.48949999999999999</v>
      </c>
      <c r="G197" s="6">
        <v>2.656E-2</v>
      </c>
      <c r="H197" s="40">
        <v>37</v>
      </c>
      <c r="I197" s="41">
        <f t="shared" si="16"/>
        <v>69.183999999999997</v>
      </c>
      <c r="K197" s="6">
        <f t="shared" si="17"/>
        <v>2018.5111111111112</v>
      </c>
      <c r="L197" s="6">
        <f t="shared" si="15"/>
        <v>69.157439999999994</v>
      </c>
      <c r="M197" s="6">
        <f t="shared" si="18"/>
        <v>69.156917419284582</v>
      </c>
      <c r="N197" s="6">
        <f t="shared" si="19"/>
        <v>5.2258071541189111E-4</v>
      </c>
    </row>
    <row r="198" spans="1:14" x14ac:dyDescent="0.25">
      <c r="A198" s="38">
        <v>2018</v>
      </c>
      <c r="B198" s="38">
        <v>7</v>
      </c>
      <c r="C198" s="38">
        <v>6</v>
      </c>
      <c r="D198" s="39">
        <v>58305</v>
      </c>
      <c r="E198" s="6">
        <v>0.17879999999999999</v>
      </c>
      <c r="F198" s="6">
        <v>0.48880000000000001</v>
      </c>
      <c r="G198" s="6">
        <v>2.6079999999999999E-2</v>
      </c>
      <c r="H198" s="40">
        <v>37</v>
      </c>
      <c r="I198" s="41">
        <f t="shared" si="16"/>
        <v>69.183999999999997</v>
      </c>
      <c r="K198" s="6">
        <f t="shared" si="17"/>
        <v>2018.5138888888889</v>
      </c>
      <c r="L198" s="6">
        <f t="shared" si="15"/>
        <v>69.157920000000004</v>
      </c>
      <c r="M198" s="6">
        <f t="shared" si="18"/>
        <v>69.157936435192823</v>
      </c>
      <c r="N198" s="6">
        <f t="shared" si="19"/>
        <v>-1.6435192819130862E-5</v>
      </c>
    </row>
    <row r="199" spans="1:14" x14ac:dyDescent="0.25">
      <c r="A199" s="38">
        <v>2018</v>
      </c>
      <c r="B199" s="38">
        <v>7</v>
      </c>
      <c r="C199" s="38">
        <v>7</v>
      </c>
      <c r="D199" s="39">
        <v>58306</v>
      </c>
      <c r="E199" s="6">
        <v>0.18099999999999999</v>
      </c>
      <c r="F199" s="6">
        <v>0.48799999999999999</v>
      </c>
      <c r="G199" s="6">
        <v>2.554E-2</v>
      </c>
      <c r="H199" s="40">
        <v>37</v>
      </c>
      <c r="I199" s="41">
        <f t="shared" si="16"/>
        <v>69.183999999999997</v>
      </c>
      <c r="K199" s="6">
        <f t="shared" si="17"/>
        <v>2018.5166666666667</v>
      </c>
      <c r="L199" s="6">
        <f t="shared" si="15"/>
        <v>69.158459999999991</v>
      </c>
      <c r="M199" s="6">
        <f t="shared" si="18"/>
        <v>69.158955182880163</v>
      </c>
      <c r="N199" s="6">
        <f t="shared" si="19"/>
        <v>-4.9518288017225132E-4</v>
      </c>
    </row>
    <row r="200" spans="1:14" x14ac:dyDescent="0.25">
      <c r="A200" s="38">
        <v>2018</v>
      </c>
      <c r="B200" s="38">
        <v>7</v>
      </c>
      <c r="C200" s="38">
        <v>8</v>
      </c>
      <c r="D200" s="39">
        <v>58307</v>
      </c>
      <c r="E200" s="6">
        <v>0.1832</v>
      </c>
      <c r="F200" s="6">
        <v>0.48720000000000002</v>
      </c>
      <c r="G200" s="6">
        <v>2.4979999999999999E-2</v>
      </c>
      <c r="H200" s="40">
        <v>37</v>
      </c>
      <c r="I200" s="41">
        <f t="shared" si="16"/>
        <v>69.183999999999997</v>
      </c>
      <c r="K200" s="6">
        <f t="shared" si="17"/>
        <v>2018.5194444444444</v>
      </c>
      <c r="L200" s="6">
        <f t="shared" si="15"/>
        <v>69.159019999999998</v>
      </c>
      <c r="M200" s="6">
        <f t="shared" si="18"/>
        <v>69.159973684698343</v>
      </c>
      <c r="N200" s="6">
        <f t="shared" si="19"/>
        <v>-9.5368469834511416E-4</v>
      </c>
    </row>
    <row r="201" spans="1:14" x14ac:dyDescent="0.25">
      <c r="A201" s="38">
        <v>2018</v>
      </c>
      <c r="B201" s="38">
        <v>7</v>
      </c>
      <c r="C201" s="38">
        <v>9</v>
      </c>
      <c r="D201" s="39">
        <v>58308</v>
      </c>
      <c r="E201" s="6">
        <v>0.18540000000000001</v>
      </c>
      <c r="F201" s="6">
        <v>0.4864</v>
      </c>
      <c r="G201" s="6">
        <v>2.4469999999999999E-2</v>
      </c>
      <c r="H201" s="40">
        <v>37</v>
      </c>
      <c r="I201" s="41">
        <f t="shared" si="16"/>
        <v>69.183999999999997</v>
      </c>
      <c r="K201" s="6">
        <f t="shared" si="17"/>
        <v>2018.5222222222221</v>
      </c>
      <c r="L201" s="6">
        <f t="shared" si="15"/>
        <v>69.159530000000004</v>
      </c>
      <c r="M201" s="6">
        <f t="shared" si="18"/>
        <v>69.160991910845041</v>
      </c>
      <c r="N201" s="6">
        <f t="shared" si="19"/>
        <v>-1.4619108450375506E-3</v>
      </c>
    </row>
    <row r="202" spans="1:14" x14ac:dyDescent="0.25">
      <c r="A202" s="38">
        <v>2018</v>
      </c>
      <c r="B202" s="38">
        <v>7</v>
      </c>
      <c r="C202" s="38">
        <v>10</v>
      </c>
      <c r="D202" s="39">
        <v>58309</v>
      </c>
      <c r="E202" s="6">
        <v>0.18759999999999999</v>
      </c>
      <c r="F202" s="6">
        <v>0.48549999999999999</v>
      </c>
      <c r="G202" s="6">
        <v>2.4049999999999998E-2</v>
      </c>
      <c r="H202" s="40">
        <v>37</v>
      </c>
      <c r="I202" s="41">
        <f t="shared" si="16"/>
        <v>69.183999999999997</v>
      </c>
      <c r="K202" s="6">
        <f t="shared" si="17"/>
        <v>2018.5250000000001</v>
      </c>
      <c r="L202" s="6">
        <f t="shared" si="15"/>
        <v>69.159949999999995</v>
      </c>
      <c r="M202" s="6">
        <f t="shared" si="18"/>
        <v>69.16200989112258</v>
      </c>
      <c r="N202" s="6">
        <f t="shared" si="19"/>
        <v>-2.059891122584645E-3</v>
      </c>
    </row>
    <row r="203" spans="1:14" x14ac:dyDescent="0.25">
      <c r="A203" s="38">
        <v>2018</v>
      </c>
      <c r="B203" s="38">
        <v>7</v>
      </c>
      <c r="C203" s="38">
        <v>11</v>
      </c>
      <c r="D203" s="39">
        <v>58310</v>
      </c>
      <c r="E203" s="6">
        <v>0.18970000000000001</v>
      </c>
      <c r="F203" s="6">
        <v>0.48459999999999998</v>
      </c>
      <c r="G203" s="6">
        <v>2.376E-2</v>
      </c>
      <c r="H203" s="40">
        <v>37</v>
      </c>
      <c r="I203" s="41">
        <f t="shared" si="16"/>
        <v>69.183999999999997</v>
      </c>
      <c r="K203" s="6">
        <f t="shared" si="17"/>
        <v>2018.5277777777778</v>
      </c>
      <c r="L203" s="6">
        <f t="shared" si="15"/>
        <v>69.160240000000002</v>
      </c>
      <c r="M203" s="6">
        <f t="shared" si="18"/>
        <v>69.163027595728636</v>
      </c>
      <c r="N203" s="6">
        <f t="shared" si="19"/>
        <v>-2.7875957286340736E-3</v>
      </c>
    </row>
    <row r="204" spans="1:14" x14ac:dyDescent="0.25">
      <c r="A204" s="38">
        <v>2018</v>
      </c>
      <c r="B204" s="38">
        <v>7</v>
      </c>
      <c r="C204" s="38">
        <v>12</v>
      </c>
      <c r="D204" s="39">
        <v>58311</v>
      </c>
      <c r="E204" s="6">
        <v>0.1918</v>
      </c>
      <c r="F204" s="6">
        <v>0.48370000000000002</v>
      </c>
      <c r="G204" s="6">
        <v>2.3570000000000001E-2</v>
      </c>
      <c r="H204" s="40">
        <v>37</v>
      </c>
      <c r="I204" s="41">
        <f t="shared" si="16"/>
        <v>69.183999999999997</v>
      </c>
      <c r="K204" s="6">
        <f t="shared" si="17"/>
        <v>2018.5305555555556</v>
      </c>
      <c r="L204" s="6">
        <f t="shared" si="15"/>
        <v>69.160429999999991</v>
      </c>
      <c r="M204" s="6">
        <f t="shared" si="18"/>
        <v>69.164045054465532</v>
      </c>
      <c r="N204" s="6">
        <f t="shared" si="19"/>
        <v>-3.6150544655413341E-3</v>
      </c>
    </row>
    <row r="205" spans="1:14" x14ac:dyDescent="0.25">
      <c r="A205" s="38">
        <v>2018</v>
      </c>
      <c r="B205" s="38">
        <v>7</v>
      </c>
      <c r="C205" s="38">
        <v>13</v>
      </c>
      <c r="D205" s="39">
        <v>58312</v>
      </c>
      <c r="E205" s="6">
        <v>0.19389999999999999</v>
      </c>
      <c r="F205" s="6">
        <v>0.48270000000000002</v>
      </c>
      <c r="G205" s="6">
        <v>2.342E-2</v>
      </c>
      <c r="H205" s="40">
        <v>37</v>
      </c>
      <c r="I205" s="41">
        <f t="shared" si="16"/>
        <v>69.183999999999997</v>
      </c>
      <c r="K205" s="6">
        <f t="shared" si="17"/>
        <v>2018.5333333333333</v>
      </c>
      <c r="L205" s="6">
        <f t="shared" si="15"/>
        <v>69.160579999999996</v>
      </c>
      <c r="M205" s="6">
        <f t="shared" si="18"/>
        <v>69.165062259882689</v>
      </c>
      <c r="N205" s="6">
        <f t="shared" si="19"/>
        <v>-4.4822598826925741E-3</v>
      </c>
    </row>
    <row r="206" spans="1:14" x14ac:dyDescent="0.25">
      <c r="A206" s="38">
        <v>2018</v>
      </c>
      <c r="B206" s="38">
        <v>7</v>
      </c>
      <c r="C206" s="38">
        <v>14</v>
      </c>
      <c r="D206" s="39">
        <v>58313</v>
      </c>
      <c r="E206" s="6">
        <v>0.19600000000000001</v>
      </c>
      <c r="F206" s="6">
        <v>0.48170000000000002</v>
      </c>
      <c r="G206" s="6">
        <v>2.3210000000000001E-2</v>
      </c>
      <c r="H206" s="40">
        <v>37</v>
      </c>
      <c r="I206" s="41">
        <f t="shared" si="16"/>
        <v>69.183999999999997</v>
      </c>
      <c r="K206" s="6">
        <f t="shared" si="17"/>
        <v>2018.536111111111</v>
      </c>
      <c r="L206" s="6">
        <f t="shared" si="15"/>
        <v>69.160789999999992</v>
      </c>
      <c r="M206" s="6">
        <f t="shared" si="18"/>
        <v>69.166079197078943</v>
      </c>
      <c r="N206" s="6">
        <f t="shared" si="19"/>
        <v>-5.2891970789517018E-3</v>
      </c>
    </row>
    <row r="207" spans="1:14" x14ac:dyDescent="0.25">
      <c r="A207" s="38">
        <v>2018</v>
      </c>
      <c r="B207" s="38">
        <v>7</v>
      </c>
      <c r="C207" s="38">
        <v>15</v>
      </c>
      <c r="D207" s="39">
        <v>58314</v>
      </c>
      <c r="E207" s="6">
        <v>0.1981</v>
      </c>
      <c r="F207" s="6">
        <v>0.48070000000000002</v>
      </c>
      <c r="G207" s="6">
        <v>2.2870000000000001E-2</v>
      </c>
      <c r="H207" s="40">
        <v>37</v>
      </c>
      <c r="I207" s="41">
        <f t="shared" si="16"/>
        <v>69.183999999999997</v>
      </c>
      <c r="K207" s="6">
        <f t="shared" si="17"/>
        <v>2018.5388888888888</v>
      </c>
      <c r="L207" s="6">
        <f t="shared" si="15"/>
        <v>69.16113</v>
      </c>
      <c r="M207" s="6">
        <f t="shared" si="18"/>
        <v>69.167095873504877</v>
      </c>
      <c r="N207" s="6">
        <f t="shared" si="19"/>
        <v>-5.965873504877095E-3</v>
      </c>
    </row>
    <row r="208" spans="1:14" x14ac:dyDescent="0.25">
      <c r="A208" s="38">
        <v>2018</v>
      </c>
      <c r="B208" s="38">
        <v>7</v>
      </c>
      <c r="C208" s="38">
        <v>16</v>
      </c>
      <c r="D208" s="39">
        <v>58315</v>
      </c>
      <c r="E208" s="6">
        <v>0.20019999999999999</v>
      </c>
      <c r="F208" s="6">
        <v>0.47960000000000003</v>
      </c>
      <c r="G208" s="6">
        <v>2.2380000000000001E-2</v>
      </c>
      <c r="H208" s="40">
        <v>37</v>
      </c>
      <c r="I208" s="41">
        <f t="shared" si="16"/>
        <v>69.183999999999997</v>
      </c>
      <c r="K208" s="6">
        <f t="shared" si="17"/>
        <v>2018.5416666666667</v>
      </c>
      <c r="L208" s="6">
        <f t="shared" si="15"/>
        <v>69.161619999999999</v>
      </c>
      <c r="M208" s="6">
        <f t="shared" si="18"/>
        <v>69.168112296611071</v>
      </c>
      <c r="N208" s="6">
        <f t="shared" si="19"/>
        <v>-6.4922966110714242E-3</v>
      </c>
    </row>
    <row r="209" spans="1:14" x14ac:dyDescent="0.25">
      <c r="A209" s="38">
        <v>2018</v>
      </c>
      <c r="B209" s="38">
        <v>7</v>
      </c>
      <c r="C209" s="38">
        <v>17</v>
      </c>
      <c r="D209" s="39">
        <v>58316</v>
      </c>
      <c r="E209" s="6">
        <v>0.20219999999999999</v>
      </c>
      <c r="F209" s="6">
        <v>0.47860000000000003</v>
      </c>
      <c r="G209" s="6">
        <v>2.1749999999999999E-2</v>
      </c>
      <c r="H209" s="40">
        <v>37</v>
      </c>
      <c r="I209" s="41">
        <f t="shared" si="16"/>
        <v>69.183999999999997</v>
      </c>
      <c r="K209" s="6">
        <f t="shared" si="17"/>
        <v>2018.5444444444445</v>
      </c>
      <c r="L209" s="6">
        <f t="shared" si="15"/>
        <v>69.16225</v>
      </c>
      <c r="M209" s="6">
        <f t="shared" si="18"/>
        <v>69.169128473848104</v>
      </c>
      <c r="N209" s="6">
        <f t="shared" si="19"/>
        <v>-6.8784738481042496E-3</v>
      </c>
    </row>
    <row r="210" spans="1:14" x14ac:dyDescent="0.25">
      <c r="A210" s="38">
        <v>2018</v>
      </c>
      <c r="B210" s="38">
        <v>7</v>
      </c>
      <c r="C210" s="38">
        <v>18</v>
      </c>
      <c r="D210" s="39">
        <v>58317</v>
      </c>
      <c r="E210" s="6">
        <v>0.20419999999999999</v>
      </c>
      <c r="F210" s="6">
        <v>0.47739999999999999</v>
      </c>
      <c r="G210" s="6">
        <v>2.103E-2</v>
      </c>
      <c r="H210" s="40">
        <v>37</v>
      </c>
      <c r="I210" s="41">
        <f t="shared" si="16"/>
        <v>69.183999999999997</v>
      </c>
      <c r="K210" s="6">
        <f t="shared" si="17"/>
        <v>2018.5472222222222</v>
      </c>
      <c r="L210" s="6">
        <f t="shared" si="15"/>
        <v>69.162970000000001</v>
      </c>
      <c r="M210" s="6">
        <f t="shared" si="18"/>
        <v>69.170144382864237</v>
      </c>
      <c r="N210" s="6">
        <f t="shared" si="19"/>
        <v>-7.1743828642354401E-3</v>
      </c>
    </row>
    <row r="211" spans="1:14" x14ac:dyDescent="0.25">
      <c r="A211" s="38">
        <v>2018</v>
      </c>
      <c r="B211" s="38">
        <v>7</v>
      </c>
      <c r="C211" s="38">
        <v>19</v>
      </c>
      <c r="D211" s="39">
        <v>58318</v>
      </c>
      <c r="E211" s="6">
        <v>0.20619999999999999</v>
      </c>
      <c r="F211" s="6">
        <v>0.4763</v>
      </c>
      <c r="G211" s="6">
        <v>2.0299999999999999E-2</v>
      </c>
      <c r="H211" s="40">
        <v>37</v>
      </c>
      <c r="I211" s="41">
        <f t="shared" si="16"/>
        <v>69.183999999999997</v>
      </c>
      <c r="K211" s="6">
        <f t="shared" si="17"/>
        <v>2018.55</v>
      </c>
      <c r="L211" s="6">
        <f t="shared" si="15"/>
        <v>69.163699999999992</v>
      </c>
      <c r="M211" s="6">
        <f t="shared" si="18"/>
        <v>69.171160023659468</v>
      </c>
      <c r="N211" s="6">
        <f t="shared" si="19"/>
        <v>-7.4600236594761782E-3</v>
      </c>
    </row>
    <row r="212" spans="1:14" x14ac:dyDescent="0.25">
      <c r="A212" s="38">
        <v>2018</v>
      </c>
      <c r="B212" s="38">
        <v>7</v>
      </c>
      <c r="C212" s="38">
        <v>20</v>
      </c>
      <c r="D212" s="39">
        <v>58319</v>
      </c>
      <c r="E212" s="6">
        <v>0.2082</v>
      </c>
      <c r="F212" s="6">
        <v>0.47510000000000002</v>
      </c>
      <c r="G212" s="6">
        <v>1.9630000000000002E-2</v>
      </c>
      <c r="H212" s="40">
        <v>37</v>
      </c>
      <c r="I212" s="41">
        <f t="shared" si="16"/>
        <v>69.183999999999997</v>
      </c>
      <c r="K212" s="6">
        <f t="shared" si="17"/>
        <v>2018.5527777777777</v>
      </c>
      <c r="L212" s="6">
        <f t="shared" si="15"/>
        <v>69.164369999999991</v>
      </c>
      <c r="M212" s="6">
        <f t="shared" si="18"/>
        <v>69.172175418585539</v>
      </c>
      <c r="N212" s="6">
        <f t="shared" si="19"/>
        <v>-7.8054185855478408E-3</v>
      </c>
    </row>
    <row r="213" spans="1:14" x14ac:dyDescent="0.25">
      <c r="A213" s="38">
        <v>2018</v>
      </c>
      <c r="B213" s="38">
        <v>7</v>
      </c>
      <c r="C213" s="38">
        <v>21</v>
      </c>
      <c r="D213" s="39">
        <v>58320</v>
      </c>
      <c r="E213" s="6">
        <v>0.21010000000000001</v>
      </c>
      <c r="F213" s="6">
        <v>0.47389999999999999</v>
      </c>
      <c r="G213" s="6">
        <v>1.9040000000000001E-2</v>
      </c>
      <c r="H213" s="40">
        <v>37</v>
      </c>
      <c r="I213" s="41">
        <f t="shared" si="16"/>
        <v>69.183999999999997</v>
      </c>
      <c r="K213" s="6">
        <f t="shared" si="17"/>
        <v>2018.5555555555557</v>
      </c>
      <c r="L213" s="6">
        <f t="shared" si="15"/>
        <v>69.164959999999994</v>
      </c>
      <c r="M213" s="6">
        <f t="shared" si="18"/>
        <v>69.17319056764245</v>
      </c>
      <c r="N213" s="6">
        <f t="shared" si="19"/>
        <v>-8.2305676424567764E-3</v>
      </c>
    </row>
    <row r="214" spans="1:14" x14ac:dyDescent="0.25">
      <c r="A214" s="38">
        <v>2018</v>
      </c>
      <c r="B214" s="38">
        <v>7</v>
      </c>
      <c r="C214" s="38">
        <v>22</v>
      </c>
      <c r="D214" s="39">
        <v>58321</v>
      </c>
      <c r="E214" s="6">
        <v>0.21199999999999999</v>
      </c>
      <c r="F214" s="6">
        <v>0.47270000000000001</v>
      </c>
      <c r="G214" s="6">
        <v>1.857E-2</v>
      </c>
      <c r="H214" s="40">
        <v>37</v>
      </c>
      <c r="I214" s="41">
        <f t="shared" si="16"/>
        <v>69.183999999999997</v>
      </c>
      <c r="K214" s="6">
        <f t="shared" si="17"/>
        <v>2018.5583333333334</v>
      </c>
      <c r="L214" s="6">
        <f t="shared" si="15"/>
        <v>69.165430000000001</v>
      </c>
      <c r="M214" s="6">
        <f t="shared" si="18"/>
        <v>69.17420544847846</v>
      </c>
      <c r="N214" s="6">
        <f t="shared" si="19"/>
        <v>-8.7754484784596798E-3</v>
      </c>
    </row>
    <row r="215" spans="1:14" x14ac:dyDescent="0.25">
      <c r="A215" s="38">
        <v>2018</v>
      </c>
      <c r="B215" s="38">
        <v>7</v>
      </c>
      <c r="C215" s="38">
        <v>23</v>
      </c>
      <c r="D215" s="39">
        <v>58322</v>
      </c>
      <c r="E215" s="6">
        <v>0.21390000000000001</v>
      </c>
      <c r="F215" s="6">
        <v>0.47139999999999999</v>
      </c>
      <c r="G215" s="6">
        <v>1.821E-2</v>
      </c>
      <c r="H215" s="40">
        <v>37</v>
      </c>
      <c r="I215" s="41">
        <f t="shared" si="16"/>
        <v>69.183999999999997</v>
      </c>
      <c r="K215" s="6">
        <f t="shared" si="17"/>
        <v>2018.5611111111111</v>
      </c>
      <c r="L215" s="6">
        <f t="shared" si="15"/>
        <v>69.165790000000001</v>
      </c>
      <c r="M215" s="6">
        <f t="shared" si="18"/>
        <v>69.17522007599473</v>
      </c>
      <c r="N215" s="6">
        <f t="shared" si="19"/>
        <v>-9.4300759947287816E-3</v>
      </c>
    </row>
    <row r="216" spans="1:14" x14ac:dyDescent="0.25">
      <c r="A216" s="38">
        <v>2018</v>
      </c>
      <c r="B216" s="38">
        <v>7</v>
      </c>
      <c r="C216" s="38">
        <v>24</v>
      </c>
      <c r="D216" s="39">
        <v>58323</v>
      </c>
      <c r="E216" s="6">
        <v>0.21579999999999999</v>
      </c>
      <c r="F216" s="6">
        <v>0.47010000000000002</v>
      </c>
      <c r="G216" s="6">
        <v>1.7940000000000001E-2</v>
      </c>
      <c r="H216" s="40">
        <v>37</v>
      </c>
      <c r="I216" s="41">
        <f t="shared" si="16"/>
        <v>69.183999999999997</v>
      </c>
      <c r="K216" s="6">
        <f t="shared" si="17"/>
        <v>2018.5638888888889</v>
      </c>
      <c r="L216" s="6">
        <f t="shared" si="15"/>
        <v>69.166060000000002</v>
      </c>
      <c r="M216" s="6">
        <f t="shared" si="18"/>
        <v>69.176234442740679</v>
      </c>
      <c r="N216" s="6">
        <f t="shared" si="19"/>
        <v>-1.0174442740677136E-2</v>
      </c>
    </row>
    <row r="217" spans="1:14" x14ac:dyDescent="0.25">
      <c r="A217" s="38">
        <v>2018</v>
      </c>
      <c r="B217" s="38">
        <v>7</v>
      </c>
      <c r="C217" s="38">
        <v>25</v>
      </c>
      <c r="D217" s="39">
        <v>58324</v>
      </c>
      <c r="E217" s="6">
        <v>0.2177</v>
      </c>
      <c r="F217" s="6">
        <v>0.46879999999999999</v>
      </c>
      <c r="G217" s="6">
        <v>1.7729999999999999E-2</v>
      </c>
      <c r="H217" s="40">
        <v>37</v>
      </c>
      <c r="I217" s="41">
        <f t="shared" si="16"/>
        <v>69.183999999999997</v>
      </c>
      <c r="K217" s="6">
        <f t="shared" si="17"/>
        <v>2018.5666666666666</v>
      </c>
      <c r="L217" s="6">
        <f t="shared" si="15"/>
        <v>69.166269999999997</v>
      </c>
      <c r="M217" s="6">
        <f t="shared" si="18"/>
        <v>69.177248571068048</v>
      </c>
      <c r="N217" s="6">
        <f t="shared" si="19"/>
        <v>-1.0978571068051224E-2</v>
      </c>
    </row>
    <row r="218" spans="1:14" x14ac:dyDescent="0.25">
      <c r="A218" s="38">
        <v>2018</v>
      </c>
      <c r="B218" s="38">
        <v>7</v>
      </c>
      <c r="C218" s="38">
        <v>26</v>
      </c>
      <c r="D218" s="39">
        <v>58325</v>
      </c>
      <c r="E218" s="6">
        <v>0.2195</v>
      </c>
      <c r="F218" s="6">
        <v>0.46739999999999998</v>
      </c>
      <c r="G218" s="6">
        <v>1.755E-2</v>
      </c>
      <c r="H218" s="40">
        <v>37</v>
      </c>
      <c r="I218" s="41">
        <f t="shared" si="16"/>
        <v>69.183999999999997</v>
      </c>
      <c r="K218" s="6">
        <f t="shared" si="17"/>
        <v>2018.5694444444443</v>
      </c>
      <c r="L218" s="6">
        <f t="shared" si="15"/>
        <v>69.166449999999998</v>
      </c>
      <c r="M218" s="6">
        <f t="shared" si="18"/>
        <v>69.178262431174517</v>
      </c>
      <c r="N218" s="6">
        <f t="shared" si="19"/>
        <v>-1.1812431174519133E-2</v>
      </c>
    </row>
    <row r="219" spans="1:14" x14ac:dyDescent="0.25">
      <c r="A219" s="38">
        <v>2018</v>
      </c>
      <c r="B219" s="38">
        <v>7</v>
      </c>
      <c r="C219" s="38">
        <v>27</v>
      </c>
      <c r="D219" s="39">
        <v>58326</v>
      </c>
      <c r="E219" s="6">
        <v>0.2213</v>
      </c>
      <c r="F219" s="6">
        <v>0.46600000000000003</v>
      </c>
      <c r="G219" s="6">
        <v>1.736E-2</v>
      </c>
      <c r="H219" s="40">
        <v>37</v>
      </c>
      <c r="I219" s="41">
        <f t="shared" si="16"/>
        <v>69.183999999999997</v>
      </c>
      <c r="K219" s="6">
        <f t="shared" si="17"/>
        <v>2018.5722222222223</v>
      </c>
      <c r="L219" s="6">
        <f t="shared" si="15"/>
        <v>69.166640000000001</v>
      </c>
      <c r="M219" s="6">
        <f t="shared" si="18"/>
        <v>69.179276037961245</v>
      </c>
      <c r="N219" s="6">
        <f t="shared" si="19"/>
        <v>-1.2636037961243574E-2</v>
      </c>
    </row>
    <row r="220" spans="1:14" x14ac:dyDescent="0.25">
      <c r="A220" s="38">
        <v>2018</v>
      </c>
      <c r="B220" s="38">
        <v>7</v>
      </c>
      <c r="C220" s="38">
        <v>28</v>
      </c>
      <c r="D220" s="39">
        <v>58327</v>
      </c>
      <c r="E220" s="6">
        <v>0.22309999999999999</v>
      </c>
      <c r="F220" s="6">
        <v>0.46460000000000001</v>
      </c>
      <c r="G220" s="6">
        <v>1.712E-2</v>
      </c>
      <c r="H220" s="40">
        <v>37</v>
      </c>
      <c r="I220" s="41">
        <f t="shared" si="16"/>
        <v>69.183999999999997</v>
      </c>
      <c r="K220" s="6">
        <f t="shared" si="17"/>
        <v>2018.575</v>
      </c>
      <c r="L220" s="6">
        <f t="shared" si="15"/>
        <v>69.166879999999992</v>
      </c>
      <c r="M220" s="6">
        <f t="shared" si="18"/>
        <v>69.180289398878813</v>
      </c>
      <c r="N220" s="6">
        <f t="shared" si="19"/>
        <v>-1.3409398878820866E-2</v>
      </c>
    </row>
    <row r="221" spans="1:14" x14ac:dyDescent="0.25">
      <c r="A221" s="38">
        <v>2018</v>
      </c>
      <c r="B221" s="38">
        <v>7</v>
      </c>
      <c r="C221" s="38">
        <v>29</v>
      </c>
      <c r="D221" s="39">
        <v>58328</v>
      </c>
      <c r="E221" s="6">
        <v>0.22489999999999999</v>
      </c>
      <c r="F221" s="6">
        <v>0.4632</v>
      </c>
      <c r="G221" s="6">
        <v>1.6830000000000001E-2</v>
      </c>
      <c r="H221" s="40">
        <v>37</v>
      </c>
      <c r="I221" s="41">
        <f t="shared" si="16"/>
        <v>69.183999999999997</v>
      </c>
      <c r="K221" s="6">
        <f t="shared" si="17"/>
        <v>2018.5777777777778</v>
      </c>
      <c r="L221" s="6">
        <f t="shared" si="15"/>
        <v>69.167169999999999</v>
      </c>
      <c r="M221" s="6">
        <f t="shared" si="18"/>
        <v>69.18130249157548</v>
      </c>
      <c r="N221" s="6">
        <f t="shared" si="19"/>
        <v>-1.4132491575480799E-2</v>
      </c>
    </row>
    <row r="222" spans="1:14" x14ac:dyDescent="0.25">
      <c r="A222" s="38">
        <v>2018</v>
      </c>
      <c r="B222" s="38">
        <v>7</v>
      </c>
      <c r="C222" s="38">
        <v>30</v>
      </c>
      <c r="D222" s="39">
        <v>58329</v>
      </c>
      <c r="E222" s="6">
        <v>0.2266</v>
      </c>
      <c r="F222" s="6">
        <v>0.46179999999999999</v>
      </c>
      <c r="G222" s="6">
        <v>1.6480000000000002E-2</v>
      </c>
      <c r="H222" s="40">
        <v>37</v>
      </c>
      <c r="I222" s="41">
        <f t="shared" si="16"/>
        <v>69.183999999999997</v>
      </c>
      <c r="K222" s="6">
        <f t="shared" si="17"/>
        <v>2018.5805555555555</v>
      </c>
      <c r="L222" s="6">
        <f t="shared" si="15"/>
        <v>69.167519999999996</v>
      </c>
      <c r="M222" s="6">
        <f t="shared" si="18"/>
        <v>69.182315345853567</v>
      </c>
      <c r="N222" s="6">
        <f t="shared" si="19"/>
        <v>-1.4795345853571007E-2</v>
      </c>
    </row>
    <row r="223" spans="1:14" x14ac:dyDescent="0.25">
      <c r="A223" s="38">
        <v>2018</v>
      </c>
      <c r="B223" s="38">
        <v>7</v>
      </c>
      <c r="C223" s="38">
        <v>31</v>
      </c>
      <c r="D223" s="39">
        <v>58330</v>
      </c>
      <c r="E223" s="6">
        <v>0.2283</v>
      </c>
      <c r="F223" s="6">
        <v>0.46029999999999999</v>
      </c>
      <c r="G223" s="6">
        <v>1.6049999999999998E-2</v>
      </c>
      <c r="H223" s="40">
        <v>37</v>
      </c>
      <c r="I223" s="41">
        <f t="shared" si="16"/>
        <v>69.183999999999997</v>
      </c>
      <c r="K223" s="6">
        <f t="shared" si="17"/>
        <v>2018.5833333333333</v>
      </c>
      <c r="L223" s="6">
        <f t="shared" si="15"/>
        <v>69.16794999999999</v>
      </c>
      <c r="M223" s="6">
        <f t="shared" si="18"/>
        <v>69.183327946811914</v>
      </c>
      <c r="N223" s="6">
        <f t="shared" si="19"/>
        <v>-1.5377946811923948E-2</v>
      </c>
    </row>
    <row r="224" spans="1:14" x14ac:dyDescent="0.25">
      <c r="A224" s="38">
        <v>2018</v>
      </c>
      <c r="B224" s="38">
        <v>8</v>
      </c>
      <c r="C224" s="38">
        <v>1</v>
      </c>
      <c r="D224" s="39">
        <v>58331</v>
      </c>
      <c r="E224" s="6">
        <v>0.23</v>
      </c>
      <c r="F224" s="6">
        <v>0.45879999999999999</v>
      </c>
      <c r="G224" s="6">
        <v>1.5570000000000001E-2</v>
      </c>
      <c r="H224" s="40">
        <v>37</v>
      </c>
      <c r="I224" s="41">
        <f t="shared" si="16"/>
        <v>69.183999999999997</v>
      </c>
      <c r="K224" s="6">
        <f t="shared" si="17"/>
        <v>2018.5833333333333</v>
      </c>
      <c r="L224" s="6">
        <f t="shared" si="15"/>
        <v>69.168430000000001</v>
      </c>
      <c r="M224" s="6">
        <f t="shared" si="18"/>
        <v>69.183327946811914</v>
      </c>
      <c r="N224" s="6">
        <f t="shared" si="19"/>
        <v>-1.4897946811913698E-2</v>
      </c>
    </row>
    <row r="225" spans="1:14" x14ac:dyDescent="0.25">
      <c r="A225" s="38">
        <v>2018</v>
      </c>
      <c r="B225" s="38">
        <v>8</v>
      </c>
      <c r="C225" s="38">
        <v>2</v>
      </c>
      <c r="D225" s="39">
        <v>58332</v>
      </c>
      <c r="E225" s="6">
        <v>0.2316</v>
      </c>
      <c r="F225" s="6">
        <v>0.4572</v>
      </c>
      <c r="G225" s="6">
        <v>1.5010000000000001E-2</v>
      </c>
      <c r="H225" s="40">
        <v>37</v>
      </c>
      <c r="I225" s="41">
        <f t="shared" si="16"/>
        <v>69.183999999999997</v>
      </c>
      <c r="K225" s="6">
        <f t="shared" si="17"/>
        <v>2018.5861111111112</v>
      </c>
      <c r="L225" s="6">
        <f t="shared" si="15"/>
        <v>69.168989999999994</v>
      </c>
      <c r="M225" s="6">
        <f t="shared" si="18"/>
        <v>69.184340286999941</v>
      </c>
      <c r="N225" s="6">
        <f t="shared" si="19"/>
        <v>-1.5350286999947116E-2</v>
      </c>
    </row>
    <row r="226" spans="1:14" x14ac:dyDescent="0.25">
      <c r="A226" s="38">
        <v>2018</v>
      </c>
      <c r="B226" s="38">
        <v>8</v>
      </c>
      <c r="C226" s="38">
        <v>3</v>
      </c>
      <c r="D226" s="39">
        <v>58333</v>
      </c>
      <c r="E226" s="6">
        <v>0.23319999999999999</v>
      </c>
      <c r="F226" s="6">
        <v>0.45569999999999999</v>
      </c>
      <c r="G226" s="6">
        <v>1.431E-2</v>
      </c>
      <c r="H226" s="40">
        <v>37</v>
      </c>
      <c r="I226" s="41">
        <f t="shared" si="16"/>
        <v>69.183999999999997</v>
      </c>
      <c r="K226" s="6">
        <f t="shared" si="17"/>
        <v>2018.588888888889</v>
      </c>
      <c r="L226" s="6">
        <f t="shared" si="15"/>
        <v>69.169690000000003</v>
      </c>
      <c r="M226" s="6">
        <f t="shared" si="18"/>
        <v>69.185352381318808</v>
      </c>
      <c r="N226" s="6">
        <f t="shared" si="19"/>
        <v>-1.5662381318804819E-2</v>
      </c>
    </row>
    <row r="227" spans="1:14" x14ac:dyDescent="0.25">
      <c r="A227" s="38">
        <v>2018</v>
      </c>
      <c r="B227" s="38">
        <v>8</v>
      </c>
      <c r="C227" s="38">
        <v>4</v>
      </c>
      <c r="D227" s="39">
        <v>58334</v>
      </c>
      <c r="E227" s="6">
        <v>0.23480000000000001</v>
      </c>
      <c r="F227" s="6">
        <v>0.4541</v>
      </c>
      <c r="G227" s="6">
        <v>1.355E-2</v>
      </c>
      <c r="H227" s="40">
        <v>37</v>
      </c>
      <c r="I227" s="41">
        <f t="shared" si="16"/>
        <v>69.183999999999997</v>
      </c>
      <c r="K227" s="6">
        <f t="shared" si="17"/>
        <v>2018.5916666666667</v>
      </c>
      <c r="L227" s="6">
        <f t="shared" si="15"/>
        <v>69.170450000000002</v>
      </c>
      <c r="M227" s="6">
        <f t="shared" si="18"/>
        <v>69.186364214867353</v>
      </c>
      <c r="N227" s="6">
        <f t="shared" si="19"/>
        <v>-1.5914214867351006E-2</v>
      </c>
    </row>
    <row r="228" spans="1:14" x14ac:dyDescent="0.25">
      <c r="A228" s="38">
        <v>2018</v>
      </c>
      <c r="B228" s="38">
        <v>8</v>
      </c>
      <c r="C228" s="38">
        <v>5</v>
      </c>
      <c r="D228" s="39">
        <v>58335</v>
      </c>
      <c r="E228" s="6">
        <v>0.2364</v>
      </c>
      <c r="F228" s="6">
        <v>0.45250000000000001</v>
      </c>
      <c r="G228" s="6">
        <v>1.281E-2</v>
      </c>
      <c r="H228" s="40">
        <v>37</v>
      </c>
      <c r="I228" s="41">
        <f t="shared" si="16"/>
        <v>69.183999999999997</v>
      </c>
      <c r="K228" s="6">
        <f t="shared" si="17"/>
        <v>2018.5944444444444</v>
      </c>
      <c r="L228" s="6">
        <f t="shared" si="15"/>
        <v>69.171189999999996</v>
      </c>
      <c r="M228" s="6">
        <f t="shared" si="18"/>
        <v>69.18737580999732</v>
      </c>
      <c r="N228" s="6">
        <f t="shared" si="19"/>
        <v>-1.6185809997324441E-2</v>
      </c>
    </row>
    <row r="229" spans="1:14" x14ac:dyDescent="0.25">
      <c r="A229" s="38">
        <v>2018</v>
      </c>
      <c r="B229" s="38">
        <v>8</v>
      </c>
      <c r="C229" s="38">
        <v>6</v>
      </c>
      <c r="D229" s="39">
        <v>58336</v>
      </c>
      <c r="E229" s="6">
        <v>0.2379</v>
      </c>
      <c r="F229" s="6">
        <v>0.45079999999999998</v>
      </c>
      <c r="G229" s="6">
        <v>1.2149999999999999E-2</v>
      </c>
      <c r="H229" s="40">
        <v>37</v>
      </c>
      <c r="I229" s="41">
        <f t="shared" si="16"/>
        <v>69.183999999999997</v>
      </c>
      <c r="K229" s="6">
        <f t="shared" si="17"/>
        <v>2018.5972222222222</v>
      </c>
      <c r="L229" s="6">
        <f t="shared" si="15"/>
        <v>69.171849999999992</v>
      </c>
      <c r="M229" s="6">
        <f t="shared" si="18"/>
        <v>69.188387136906385</v>
      </c>
      <c r="N229" s="6">
        <f t="shared" si="19"/>
        <v>-1.6537136906393357E-2</v>
      </c>
    </row>
    <row r="230" spans="1:14" x14ac:dyDescent="0.25">
      <c r="A230" s="38">
        <v>2018</v>
      </c>
      <c r="B230" s="38">
        <v>8</v>
      </c>
      <c r="C230" s="38">
        <v>7</v>
      </c>
      <c r="D230" s="39">
        <v>58337</v>
      </c>
      <c r="E230" s="6">
        <v>0.2394</v>
      </c>
      <c r="F230" s="6">
        <v>0.44919999999999999</v>
      </c>
      <c r="G230" s="6">
        <v>1.163E-2</v>
      </c>
      <c r="H230" s="40">
        <v>37</v>
      </c>
      <c r="I230" s="41">
        <f t="shared" si="16"/>
        <v>69.183999999999997</v>
      </c>
      <c r="K230" s="6">
        <f t="shared" si="17"/>
        <v>2018.6</v>
      </c>
      <c r="L230" s="6">
        <f t="shared" si="15"/>
        <v>69.172370000000001</v>
      </c>
      <c r="M230" s="6">
        <f t="shared" si="18"/>
        <v>69.189398232847452</v>
      </c>
      <c r="N230" s="6">
        <f t="shared" si="19"/>
        <v>-1.7028232847451363E-2</v>
      </c>
    </row>
    <row r="231" spans="1:14" x14ac:dyDescent="0.25">
      <c r="A231" s="38">
        <v>2018</v>
      </c>
      <c r="B231" s="38">
        <v>8</v>
      </c>
      <c r="C231" s="38">
        <v>8</v>
      </c>
      <c r="D231" s="39">
        <v>58338</v>
      </c>
      <c r="E231" s="6">
        <v>0.2409</v>
      </c>
      <c r="F231" s="6">
        <v>0.44750000000000001</v>
      </c>
      <c r="G231" s="6">
        <v>1.123E-2</v>
      </c>
      <c r="H231" s="40">
        <v>37</v>
      </c>
      <c r="I231" s="41">
        <f t="shared" si="16"/>
        <v>69.183999999999997</v>
      </c>
      <c r="K231" s="6">
        <f t="shared" si="17"/>
        <v>2018.6027777777779</v>
      </c>
      <c r="L231" s="6">
        <f t="shared" si="15"/>
        <v>69.17277</v>
      </c>
      <c r="M231" s="6">
        <f t="shared" si="18"/>
        <v>69.190409053117037</v>
      </c>
      <c r="N231" s="6">
        <f t="shared" si="19"/>
        <v>-1.7639053117036951E-2</v>
      </c>
    </row>
    <row r="232" spans="1:14" x14ac:dyDescent="0.25">
      <c r="A232" s="38">
        <v>2018</v>
      </c>
      <c r="B232" s="38">
        <v>8</v>
      </c>
      <c r="C232" s="38">
        <v>9</v>
      </c>
      <c r="D232" s="39">
        <v>58339</v>
      </c>
      <c r="E232" s="6">
        <v>0.24229999999999999</v>
      </c>
      <c r="F232" s="6">
        <v>0.44579999999999997</v>
      </c>
      <c r="G232" s="6">
        <v>1.0869999999999999E-2</v>
      </c>
      <c r="H232" s="40">
        <v>37</v>
      </c>
      <c r="I232" s="41">
        <f t="shared" si="16"/>
        <v>69.183999999999997</v>
      </c>
      <c r="K232" s="6">
        <f t="shared" si="17"/>
        <v>2018.6055555555556</v>
      </c>
      <c r="L232" s="6">
        <f t="shared" si="15"/>
        <v>69.17313</v>
      </c>
      <c r="M232" s="6">
        <f t="shared" si="18"/>
        <v>69.191419649869204</v>
      </c>
      <c r="N232" s="6">
        <f t="shared" si="19"/>
        <v>-1.8289649869203117E-2</v>
      </c>
    </row>
    <row r="233" spans="1:14" x14ac:dyDescent="0.25">
      <c r="A233" s="38">
        <v>2018</v>
      </c>
      <c r="B233" s="38">
        <v>8</v>
      </c>
      <c r="C233" s="38">
        <v>10</v>
      </c>
      <c r="D233" s="39">
        <v>58340</v>
      </c>
      <c r="E233" s="6">
        <v>0.2437</v>
      </c>
      <c r="F233" s="6">
        <v>0.44409999999999999</v>
      </c>
      <c r="G233" s="6">
        <v>1.0460000000000001E-2</v>
      </c>
      <c r="H233" s="40">
        <v>37</v>
      </c>
      <c r="I233" s="41">
        <f t="shared" si="16"/>
        <v>69.183999999999997</v>
      </c>
      <c r="K233" s="6">
        <f t="shared" si="17"/>
        <v>2018.6083333333333</v>
      </c>
      <c r="L233" s="6">
        <f t="shared" si="15"/>
        <v>69.173540000000003</v>
      </c>
      <c r="M233" s="6">
        <f t="shared" si="18"/>
        <v>69.192429985851049</v>
      </c>
      <c r="N233" s="6">
        <f t="shared" si="19"/>
        <v>-1.8889985851046731E-2</v>
      </c>
    </row>
    <row r="234" spans="1:14" x14ac:dyDescent="0.25">
      <c r="A234" s="38">
        <v>2018</v>
      </c>
      <c r="B234" s="38">
        <v>8</v>
      </c>
      <c r="C234" s="38">
        <v>11</v>
      </c>
      <c r="D234" s="39">
        <v>58341</v>
      </c>
      <c r="E234" s="6">
        <v>0.24510000000000001</v>
      </c>
      <c r="F234" s="6">
        <v>0.44240000000000002</v>
      </c>
      <c r="G234" s="6">
        <v>9.8799999999999999E-3</v>
      </c>
      <c r="H234" s="40">
        <v>37</v>
      </c>
      <c r="I234" s="41">
        <f t="shared" si="16"/>
        <v>69.183999999999997</v>
      </c>
      <c r="K234" s="6">
        <f t="shared" si="17"/>
        <v>2018.6111111111111</v>
      </c>
      <c r="L234" s="6">
        <f t="shared" si="15"/>
        <v>69.174120000000002</v>
      </c>
      <c r="M234" s="6">
        <f t="shared" si="18"/>
        <v>69.193440068513155</v>
      </c>
      <c r="N234" s="6">
        <f t="shared" si="19"/>
        <v>-1.9320068513152933E-2</v>
      </c>
    </row>
    <row r="235" spans="1:14" x14ac:dyDescent="0.25">
      <c r="A235" s="38">
        <v>2018</v>
      </c>
      <c r="B235" s="38">
        <v>8</v>
      </c>
      <c r="C235" s="38">
        <v>12</v>
      </c>
      <c r="D235" s="39">
        <v>58342</v>
      </c>
      <c r="E235" s="6">
        <v>0.24640000000000001</v>
      </c>
      <c r="F235" s="6">
        <v>0.44059999999999999</v>
      </c>
      <c r="G235" s="6">
        <v>9.0799999999999995E-3</v>
      </c>
      <c r="H235" s="40">
        <v>37</v>
      </c>
      <c r="I235" s="41">
        <f t="shared" si="16"/>
        <v>69.183999999999997</v>
      </c>
      <c r="K235" s="6">
        <f t="shared" si="17"/>
        <v>2018.6138888888888</v>
      </c>
      <c r="L235" s="6">
        <f t="shared" si="15"/>
        <v>69.17492</v>
      </c>
      <c r="M235" s="6">
        <f t="shared" si="18"/>
        <v>69.19444989785552</v>
      </c>
      <c r="N235" s="6">
        <f t="shared" si="19"/>
        <v>-1.9529897855520062E-2</v>
      </c>
    </row>
    <row r="236" spans="1:14" x14ac:dyDescent="0.25">
      <c r="A236" s="38">
        <v>2018</v>
      </c>
      <c r="B236" s="38">
        <v>8</v>
      </c>
      <c r="C236" s="38">
        <v>13</v>
      </c>
      <c r="D236" s="39">
        <v>58343</v>
      </c>
      <c r="E236" s="6">
        <v>0.2477</v>
      </c>
      <c r="F236" s="6">
        <v>0.43880000000000002</v>
      </c>
      <c r="G236" s="6">
        <v>8.09E-3</v>
      </c>
      <c r="H236" s="40">
        <v>37</v>
      </c>
      <c r="I236" s="41">
        <f t="shared" si="16"/>
        <v>69.183999999999997</v>
      </c>
      <c r="K236" s="6">
        <f t="shared" si="17"/>
        <v>2018.6166666666666</v>
      </c>
      <c r="L236" s="6">
        <f t="shared" si="15"/>
        <v>69.175910000000002</v>
      </c>
      <c r="M236" s="6">
        <f t="shared" si="18"/>
        <v>69.195459488779306</v>
      </c>
      <c r="N236" s="6">
        <f t="shared" si="19"/>
        <v>-1.9549488779304625E-2</v>
      </c>
    </row>
    <row r="237" spans="1:14" x14ac:dyDescent="0.25">
      <c r="A237" s="38">
        <v>2018</v>
      </c>
      <c r="B237" s="38">
        <v>8</v>
      </c>
      <c r="C237" s="38">
        <v>14</v>
      </c>
      <c r="D237" s="39">
        <v>58344</v>
      </c>
      <c r="E237" s="6">
        <v>0.249</v>
      </c>
      <c r="F237" s="6">
        <v>0.437</v>
      </c>
      <c r="G237" s="6">
        <v>7.0600000000000003E-3</v>
      </c>
      <c r="H237" s="40">
        <v>37</v>
      </c>
      <c r="I237" s="41">
        <f t="shared" si="16"/>
        <v>69.183999999999997</v>
      </c>
      <c r="K237" s="6">
        <f t="shared" si="17"/>
        <v>2018.6194444444445</v>
      </c>
      <c r="L237" s="6">
        <f t="shared" si="15"/>
        <v>69.176940000000002</v>
      </c>
      <c r="M237" s="6">
        <f t="shared" si="18"/>
        <v>69.196468826383352</v>
      </c>
      <c r="N237" s="6">
        <f t="shared" si="19"/>
        <v>-1.9528826383350406E-2</v>
      </c>
    </row>
    <row r="238" spans="1:14" x14ac:dyDescent="0.25">
      <c r="A238" s="38">
        <v>2018</v>
      </c>
      <c r="B238" s="38">
        <v>8</v>
      </c>
      <c r="C238" s="38">
        <v>15</v>
      </c>
      <c r="D238" s="39">
        <v>58345</v>
      </c>
      <c r="E238" s="6">
        <v>0.25030000000000002</v>
      </c>
      <c r="F238" s="6">
        <v>0.43519999999999998</v>
      </c>
      <c r="G238" s="6">
        <v>6.0099999999999997E-3</v>
      </c>
      <c r="H238" s="40">
        <v>37</v>
      </c>
      <c r="I238" s="41">
        <f t="shared" si="16"/>
        <v>69.183999999999997</v>
      </c>
      <c r="K238" s="6">
        <f t="shared" si="17"/>
        <v>2018.6222222222223</v>
      </c>
      <c r="L238" s="6">
        <f t="shared" si="15"/>
        <v>69.177989999999994</v>
      </c>
      <c r="M238" s="6">
        <f t="shared" si="18"/>
        <v>69.197477918118238</v>
      </c>
      <c r="N238" s="6">
        <f t="shared" si="19"/>
        <v>-1.9487918118244352E-2</v>
      </c>
    </row>
    <row r="239" spans="1:14" x14ac:dyDescent="0.25">
      <c r="A239" s="38">
        <v>2018</v>
      </c>
      <c r="B239" s="38">
        <v>8</v>
      </c>
      <c r="C239" s="38">
        <v>16</v>
      </c>
      <c r="D239" s="39">
        <v>58346</v>
      </c>
      <c r="E239" s="6">
        <v>0.2515</v>
      </c>
      <c r="F239" s="6">
        <v>0.43340000000000001</v>
      </c>
      <c r="G239" s="6">
        <v>4.9800000000000001E-3</v>
      </c>
      <c r="H239" s="40">
        <v>37</v>
      </c>
      <c r="I239" s="41">
        <f t="shared" si="16"/>
        <v>69.183999999999997</v>
      </c>
      <c r="K239" s="6">
        <f t="shared" si="17"/>
        <v>2018.625</v>
      </c>
      <c r="L239" s="6">
        <f t="shared" si="15"/>
        <v>69.179019999999994</v>
      </c>
      <c r="M239" s="6">
        <f t="shared" si="18"/>
        <v>69.198486756533384</v>
      </c>
      <c r="N239" s="6">
        <f t="shared" si="19"/>
        <v>-1.9466756533390139E-2</v>
      </c>
    </row>
    <row r="240" spans="1:14" x14ac:dyDescent="0.25">
      <c r="A240" s="38">
        <v>2018</v>
      </c>
      <c r="B240" s="38">
        <v>8</v>
      </c>
      <c r="C240" s="38">
        <v>17</v>
      </c>
      <c r="D240" s="39">
        <v>58347</v>
      </c>
      <c r="E240" s="6">
        <v>0.25269999999999998</v>
      </c>
      <c r="F240" s="6">
        <v>0.43149999999999999</v>
      </c>
      <c r="G240" s="6">
        <v>4.1000000000000003E-3</v>
      </c>
      <c r="H240" s="40">
        <v>37</v>
      </c>
      <c r="I240" s="41">
        <f t="shared" si="16"/>
        <v>69.183999999999997</v>
      </c>
      <c r="K240" s="6">
        <f t="shared" si="17"/>
        <v>2018.6277777777777</v>
      </c>
      <c r="L240" s="6">
        <f t="shared" si="15"/>
        <v>69.179900000000004</v>
      </c>
      <c r="M240" s="6">
        <f t="shared" si="18"/>
        <v>69.199495363980532</v>
      </c>
      <c r="N240" s="6">
        <f t="shared" si="19"/>
        <v>-1.9595363980528191E-2</v>
      </c>
    </row>
    <row r="241" spans="1:14" x14ac:dyDescent="0.25">
      <c r="A241" s="38">
        <v>2018</v>
      </c>
      <c r="B241" s="38">
        <v>8</v>
      </c>
      <c r="C241" s="38">
        <v>18</v>
      </c>
      <c r="D241" s="39">
        <v>58348</v>
      </c>
      <c r="E241" s="6">
        <v>0.25380000000000003</v>
      </c>
      <c r="F241" s="6">
        <v>0.42959999999999998</v>
      </c>
      <c r="G241" s="6">
        <v>3.3899999999999998E-3</v>
      </c>
      <c r="H241" s="40">
        <v>37</v>
      </c>
      <c r="I241" s="41">
        <f t="shared" si="16"/>
        <v>69.183999999999997</v>
      </c>
      <c r="K241" s="6">
        <f t="shared" si="17"/>
        <v>2018.6305555555555</v>
      </c>
      <c r="L241" s="6">
        <f t="shared" si="15"/>
        <v>69.180610000000001</v>
      </c>
      <c r="M241" s="6">
        <f t="shared" si="18"/>
        <v>69.200503695756197</v>
      </c>
      <c r="N241" s="6">
        <f t="shared" si="19"/>
        <v>-1.9893695756195484E-2</v>
      </c>
    </row>
    <row r="242" spans="1:14" x14ac:dyDescent="0.25">
      <c r="A242" s="38">
        <v>2018</v>
      </c>
      <c r="B242" s="38">
        <v>8</v>
      </c>
      <c r="C242" s="38">
        <v>19</v>
      </c>
      <c r="D242" s="39">
        <v>58349</v>
      </c>
      <c r="E242" s="6">
        <v>0.25490000000000002</v>
      </c>
      <c r="F242" s="6">
        <v>0.42770000000000002</v>
      </c>
      <c r="G242" s="6">
        <v>2.8700000000000002E-3</v>
      </c>
      <c r="H242" s="40">
        <v>37</v>
      </c>
      <c r="I242" s="41">
        <f t="shared" si="16"/>
        <v>69.183999999999997</v>
      </c>
      <c r="K242" s="6">
        <f t="shared" si="17"/>
        <v>2018.6333333333334</v>
      </c>
      <c r="L242" s="6">
        <f t="shared" si="15"/>
        <v>69.181129999999996</v>
      </c>
      <c r="M242" s="6">
        <f t="shared" si="18"/>
        <v>69.201511796563864</v>
      </c>
      <c r="N242" s="6">
        <f t="shared" si="19"/>
        <v>-2.0381796563867738E-2</v>
      </c>
    </row>
    <row r="243" spans="1:14" x14ac:dyDescent="0.25">
      <c r="A243" s="38">
        <v>2018</v>
      </c>
      <c r="B243" s="38">
        <v>8</v>
      </c>
      <c r="C243" s="38">
        <v>20</v>
      </c>
      <c r="D243" s="39">
        <v>58350</v>
      </c>
      <c r="E243" s="6">
        <v>0.25600000000000001</v>
      </c>
      <c r="F243" s="6">
        <v>0.42580000000000001</v>
      </c>
      <c r="G243" s="6">
        <v>2.5300000000000001E-3</v>
      </c>
      <c r="H243" s="40">
        <v>37</v>
      </c>
      <c r="I243" s="41">
        <f t="shared" si="16"/>
        <v>69.183999999999997</v>
      </c>
      <c r="K243" s="6">
        <f t="shared" si="17"/>
        <v>2018.6361111111112</v>
      </c>
      <c r="L243" s="6">
        <f t="shared" si="15"/>
        <v>69.181470000000004</v>
      </c>
      <c r="M243" s="6">
        <f t="shared" si="18"/>
        <v>69.20251964405179</v>
      </c>
      <c r="N243" s="6">
        <f t="shared" si="19"/>
        <v>-2.1049644051785776E-2</v>
      </c>
    </row>
    <row r="244" spans="1:14" x14ac:dyDescent="0.25">
      <c r="A244" s="38">
        <v>2018</v>
      </c>
      <c r="B244" s="38">
        <v>8</v>
      </c>
      <c r="C244" s="38">
        <v>21</v>
      </c>
      <c r="D244" s="39">
        <v>58351</v>
      </c>
      <c r="E244" s="6">
        <v>0.2571</v>
      </c>
      <c r="F244" s="6">
        <v>0.4239</v>
      </c>
      <c r="G244" s="6">
        <v>2.32E-3</v>
      </c>
      <c r="H244" s="40">
        <v>37</v>
      </c>
      <c r="I244" s="41">
        <f t="shared" si="16"/>
        <v>69.183999999999997</v>
      </c>
      <c r="K244" s="6">
        <f t="shared" si="17"/>
        <v>2018.6388888888889</v>
      </c>
      <c r="L244" s="6">
        <f t="shared" si="15"/>
        <v>69.18168</v>
      </c>
      <c r="M244" s="6">
        <f t="shared" si="18"/>
        <v>69.203527253121138</v>
      </c>
      <c r="N244" s="6">
        <f t="shared" si="19"/>
        <v>-2.1847253121137555E-2</v>
      </c>
    </row>
    <row r="245" spans="1:14" x14ac:dyDescent="0.25">
      <c r="A245" s="38">
        <v>2018</v>
      </c>
      <c r="B245" s="38">
        <v>8</v>
      </c>
      <c r="C245" s="38">
        <v>22</v>
      </c>
      <c r="D245" s="39">
        <v>58352</v>
      </c>
      <c r="E245" s="6">
        <v>0.2581</v>
      </c>
      <c r="F245" s="6">
        <v>0.42199999999999999</v>
      </c>
      <c r="G245" s="6">
        <v>2.0699999999999998E-3</v>
      </c>
      <c r="H245" s="40">
        <v>37</v>
      </c>
      <c r="I245" s="41">
        <f t="shared" si="16"/>
        <v>69.183999999999997</v>
      </c>
      <c r="K245" s="6">
        <f t="shared" si="17"/>
        <v>2018.6416666666667</v>
      </c>
      <c r="L245" s="6">
        <f t="shared" si="15"/>
        <v>69.181929999999994</v>
      </c>
      <c r="M245" s="6">
        <f t="shared" si="18"/>
        <v>69.204534616321325</v>
      </c>
      <c r="N245" s="6">
        <f t="shared" si="19"/>
        <v>-2.260461632133115E-2</v>
      </c>
    </row>
    <row r="246" spans="1:14" x14ac:dyDescent="0.25">
      <c r="A246" s="38">
        <v>2018</v>
      </c>
      <c r="B246" s="38">
        <v>8</v>
      </c>
      <c r="C246" s="38">
        <v>23</v>
      </c>
      <c r="D246" s="39">
        <v>58353</v>
      </c>
      <c r="E246" s="6">
        <v>0.25900000000000001</v>
      </c>
      <c r="F246" s="6">
        <v>0.42</v>
      </c>
      <c r="G246" s="6">
        <v>1.8E-3</v>
      </c>
      <c r="H246" s="40">
        <v>37</v>
      </c>
      <c r="I246" s="41">
        <f t="shared" si="16"/>
        <v>69.183999999999997</v>
      </c>
      <c r="K246" s="6">
        <f t="shared" si="17"/>
        <v>2018.6444444444444</v>
      </c>
      <c r="L246" s="6">
        <f t="shared" si="15"/>
        <v>69.182199999999995</v>
      </c>
      <c r="M246" s="6">
        <f t="shared" si="18"/>
        <v>69.205541733652353</v>
      </c>
      <c r="N246" s="6">
        <f t="shared" si="19"/>
        <v>-2.3341733652358698E-2</v>
      </c>
    </row>
    <row r="247" spans="1:14" x14ac:dyDescent="0.25">
      <c r="A247" s="38">
        <v>2018</v>
      </c>
      <c r="B247" s="38">
        <v>8</v>
      </c>
      <c r="C247" s="38">
        <v>24</v>
      </c>
      <c r="D247" s="39">
        <v>58354</v>
      </c>
      <c r="E247" s="6">
        <v>0.26</v>
      </c>
      <c r="F247" s="6">
        <v>0.41810000000000003</v>
      </c>
      <c r="G247" s="6">
        <v>1.5499999999999999E-3</v>
      </c>
      <c r="H247" s="40">
        <v>37</v>
      </c>
      <c r="I247" s="41">
        <f t="shared" si="16"/>
        <v>69.183999999999997</v>
      </c>
      <c r="K247" s="6">
        <f t="shared" si="17"/>
        <v>2018.6472222222221</v>
      </c>
      <c r="L247" s="6">
        <f t="shared" si="15"/>
        <v>69.182450000000003</v>
      </c>
      <c r="M247" s="6">
        <f t="shared" si="18"/>
        <v>69.20654859021306</v>
      </c>
      <c r="N247" s="6">
        <f t="shared" si="19"/>
        <v>-2.4098590213057491E-2</v>
      </c>
    </row>
    <row r="248" spans="1:14" x14ac:dyDescent="0.25">
      <c r="A248" s="38">
        <v>2018</v>
      </c>
      <c r="B248" s="38">
        <v>8</v>
      </c>
      <c r="C248" s="38">
        <v>25</v>
      </c>
      <c r="D248" s="39">
        <v>58355</v>
      </c>
      <c r="E248" s="6">
        <v>0.26090000000000002</v>
      </c>
      <c r="F248" s="6">
        <v>0.41610000000000003</v>
      </c>
      <c r="G248" s="6">
        <v>1.2899999999999999E-3</v>
      </c>
      <c r="H248" s="40">
        <v>37</v>
      </c>
      <c r="I248" s="41">
        <f t="shared" si="16"/>
        <v>69.183999999999997</v>
      </c>
      <c r="K248" s="6">
        <f t="shared" si="17"/>
        <v>2018.65</v>
      </c>
      <c r="L248" s="6">
        <f t="shared" si="15"/>
        <v>69.18271</v>
      </c>
      <c r="M248" s="6">
        <f t="shared" si="18"/>
        <v>69.207555215805769</v>
      </c>
      <c r="N248" s="6">
        <f t="shared" si="19"/>
        <v>-2.4845215805768817E-2</v>
      </c>
    </row>
    <row r="249" spans="1:14" x14ac:dyDescent="0.25">
      <c r="A249" s="38">
        <v>2018</v>
      </c>
      <c r="B249" s="38">
        <v>8</v>
      </c>
      <c r="C249" s="38">
        <v>26</v>
      </c>
      <c r="D249" s="39">
        <v>58356</v>
      </c>
      <c r="E249" s="6">
        <v>0.26179999999999998</v>
      </c>
      <c r="F249" s="6">
        <v>0.41410000000000002</v>
      </c>
      <c r="G249" s="6">
        <v>9.3999999999999997E-4</v>
      </c>
      <c r="H249" s="40">
        <v>37</v>
      </c>
      <c r="I249" s="41">
        <f t="shared" si="16"/>
        <v>69.183999999999997</v>
      </c>
      <c r="K249" s="6">
        <f t="shared" si="17"/>
        <v>2018.6527777777778</v>
      </c>
      <c r="L249" s="6">
        <f t="shared" si="15"/>
        <v>69.183059999999998</v>
      </c>
      <c r="M249" s="6">
        <f t="shared" si="18"/>
        <v>69.208561588078737</v>
      </c>
      <c r="N249" s="6">
        <f t="shared" si="19"/>
        <v>-2.5501588078739701E-2</v>
      </c>
    </row>
    <row r="250" spans="1:14" x14ac:dyDescent="0.25">
      <c r="A250" s="38">
        <v>2018</v>
      </c>
      <c r="B250" s="38">
        <v>8</v>
      </c>
      <c r="C250" s="38">
        <v>27</v>
      </c>
      <c r="D250" s="39">
        <v>58357</v>
      </c>
      <c r="E250" s="6">
        <v>0.2626</v>
      </c>
      <c r="F250" s="6">
        <v>0.41210000000000002</v>
      </c>
      <c r="G250" s="6">
        <v>4.2999999999999999E-4</v>
      </c>
      <c r="H250" s="40">
        <v>37</v>
      </c>
      <c r="I250" s="41">
        <f t="shared" si="16"/>
        <v>69.183999999999997</v>
      </c>
      <c r="K250" s="6">
        <f t="shared" si="17"/>
        <v>2018.6555555555556</v>
      </c>
      <c r="L250" s="6">
        <f t="shared" si="15"/>
        <v>69.183570000000003</v>
      </c>
      <c r="M250" s="6">
        <f t="shared" si="18"/>
        <v>69.209567729383707</v>
      </c>
      <c r="N250" s="6">
        <f t="shared" si="19"/>
        <v>-2.5997729383703927E-2</v>
      </c>
    </row>
    <row r="251" spans="1:14" x14ac:dyDescent="0.25">
      <c r="A251" s="38">
        <v>2018</v>
      </c>
      <c r="B251" s="38">
        <v>8</v>
      </c>
      <c r="C251" s="38">
        <v>28</v>
      </c>
      <c r="D251" s="39">
        <v>58358</v>
      </c>
      <c r="E251" s="6">
        <v>0.26340000000000002</v>
      </c>
      <c r="F251" s="6">
        <v>0.41</v>
      </c>
      <c r="G251" s="6">
        <v>-2.4000000000000001E-4</v>
      </c>
      <c r="H251" s="40">
        <v>37</v>
      </c>
      <c r="I251" s="41">
        <f t="shared" si="16"/>
        <v>69.183999999999997</v>
      </c>
      <c r="K251" s="6">
        <f t="shared" si="17"/>
        <v>2018.6583333333333</v>
      </c>
      <c r="L251" s="6">
        <f t="shared" si="15"/>
        <v>69.184240000000003</v>
      </c>
      <c r="M251" s="6">
        <f t="shared" si="18"/>
        <v>69.210573617368937</v>
      </c>
      <c r="N251" s="6">
        <f t="shared" si="19"/>
        <v>-2.6333617368933915E-2</v>
      </c>
    </row>
    <row r="252" spans="1:14" x14ac:dyDescent="0.25">
      <c r="A252" s="38">
        <v>2018</v>
      </c>
      <c r="B252" s="38">
        <v>8</v>
      </c>
      <c r="C252" s="38">
        <v>29</v>
      </c>
      <c r="D252" s="39">
        <v>58359</v>
      </c>
      <c r="E252" s="6">
        <v>0.26419999999999999</v>
      </c>
      <c r="F252" s="6">
        <v>0.40799999999999997</v>
      </c>
      <c r="G252" s="6">
        <v>-1.01E-3</v>
      </c>
      <c r="H252" s="40">
        <v>37</v>
      </c>
      <c r="I252" s="41">
        <f t="shared" si="16"/>
        <v>69.183999999999997</v>
      </c>
      <c r="K252" s="6">
        <f t="shared" si="17"/>
        <v>2018.661111111111</v>
      </c>
      <c r="L252" s="6">
        <f t="shared" si="15"/>
        <v>69.185009999999991</v>
      </c>
      <c r="M252" s="6">
        <f t="shared" si="18"/>
        <v>69.211579252034426</v>
      </c>
      <c r="N252" s="6">
        <f t="shared" si="19"/>
        <v>-2.6569252034434498E-2</v>
      </c>
    </row>
    <row r="253" spans="1:14" x14ac:dyDescent="0.25">
      <c r="A253" s="38">
        <v>2018</v>
      </c>
      <c r="B253" s="38">
        <v>8</v>
      </c>
      <c r="C253" s="38">
        <v>30</v>
      </c>
      <c r="D253" s="39">
        <v>58360</v>
      </c>
      <c r="E253" s="6">
        <v>0.26490000000000002</v>
      </c>
      <c r="F253" s="6">
        <v>0.40600000000000003</v>
      </c>
      <c r="G253" s="6">
        <v>-1.8500000000000001E-3</v>
      </c>
      <c r="H253" s="40">
        <v>37</v>
      </c>
      <c r="I253" s="41">
        <f t="shared" si="16"/>
        <v>69.183999999999997</v>
      </c>
      <c r="K253" s="6">
        <f t="shared" si="17"/>
        <v>2018.6638888888888</v>
      </c>
      <c r="L253" s="6">
        <f t="shared" si="15"/>
        <v>69.185850000000002</v>
      </c>
      <c r="M253" s="6">
        <f t="shared" si="18"/>
        <v>69.212584670633078</v>
      </c>
      <c r="N253" s="6">
        <f t="shared" si="19"/>
        <v>-2.6734670633075552E-2</v>
      </c>
    </row>
    <row r="254" spans="1:14" x14ac:dyDescent="0.25">
      <c r="A254" s="38">
        <v>2018</v>
      </c>
      <c r="B254" s="38">
        <v>8</v>
      </c>
      <c r="C254" s="38">
        <v>31</v>
      </c>
      <c r="D254" s="39">
        <v>58361</v>
      </c>
      <c r="E254" s="6">
        <v>0.2656</v>
      </c>
      <c r="F254" s="6">
        <v>0.40389999999999998</v>
      </c>
      <c r="G254" s="6">
        <v>-2.7699999999999999E-3</v>
      </c>
      <c r="H254" s="40">
        <v>37</v>
      </c>
      <c r="I254" s="41">
        <f t="shared" si="16"/>
        <v>69.183999999999997</v>
      </c>
      <c r="K254" s="6">
        <f t="shared" si="17"/>
        <v>2018.6666666666667</v>
      </c>
      <c r="L254" s="6">
        <f t="shared" si="15"/>
        <v>69.186769999999996</v>
      </c>
      <c r="M254" s="6">
        <f t="shared" si="18"/>
        <v>69.213589821010828</v>
      </c>
      <c r="N254" s="6">
        <f t="shared" si="19"/>
        <v>-2.6819821010832356E-2</v>
      </c>
    </row>
    <row r="255" spans="1:14" x14ac:dyDescent="0.25">
      <c r="A255" s="38">
        <v>2018</v>
      </c>
      <c r="B255" s="38">
        <v>9</v>
      </c>
      <c r="C255" s="38">
        <v>1</v>
      </c>
      <c r="D255" s="39">
        <v>58362</v>
      </c>
      <c r="E255" s="6">
        <v>0.26619999999999999</v>
      </c>
      <c r="F255" s="6">
        <v>0.40189999999999998</v>
      </c>
      <c r="G255" s="6">
        <v>-3.7200000000000002E-3</v>
      </c>
      <c r="H255" s="40">
        <v>37</v>
      </c>
      <c r="I255" s="41">
        <f t="shared" si="16"/>
        <v>69.183999999999997</v>
      </c>
      <c r="K255" s="6">
        <f t="shared" si="17"/>
        <v>2018.6666666666667</v>
      </c>
      <c r="L255" s="6">
        <f t="shared" si="15"/>
        <v>69.187719999999999</v>
      </c>
      <c r="M255" s="6">
        <f t="shared" si="18"/>
        <v>69.213589821010828</v>
      </c>
      <c r="N255" s="6">
        <f t="shared" si="19"/>
        <v>-2.5869821010829241E-2</v>
      </c>
    </row>
    <row r="256" spans="1:14" x14ac:dyDescent="0.25">
      <c r="A256" s="38">
        <v>2018</v>
      </c>
      <c r="B256" s="38">
        <v>9</v>
      </c>
      <c r="C256" s="38">
        <v>2</v>
      </c>
      <c r="D256" s="39">
        <v>58363</v>
      </c>
      <c r="E256" s="6">
        <v>0.26679999999999998</v>
      </c>
      <c r="F256" s="6">
        <v>0.39979999999999999</v>
      </c>
      <c r="G256" s="6">
        <v>-4.7299999999999998E-3</v>
      </c>
      <c r="H256" s="40">
        <v>37</v>
      </c>
      <c r="I256" s="41">
        <f t="shared" si="16"/>
        <v>69.183999999999997</v>
      </c>
      <c r="K256" s="6">
        <f t="shared" si="17"/>
        <v>2018.6694444444445</v>
      </c>
      <c r="L256" s="6">
        <f t="shared" si="15"/>
        <v>69.188729999999993</v>
      </c>
      <c r="M256" s="6">
        <f t="shared" si="18"/>
        <v>69.214594725519419</v>
      </c>
      <c r="N256" s="6">
        <f t="shared" si="19"/>
        <v>-2.5864725519426202E-2</v>
      </c>
    </row>
    <row r="257" spans="1:14" x14ac:dyDescent="0.25">
      <c r="A257" s="38">
        <v>2018</v>
      </c>
      <c r="B257" s="38">
        <v>9</v>
      </c>
      <c r="C257" s="38">
        <v>3</v>
      </c>
      <c r="D257" s="39">
        <v>58364</v>
      </c>
      <c r="E257" s="6">
        <v>0.26740000000000003</v>
      </c>
      <c r="F257" s="6">
        <v>0.3977</v>
      </c>
      <c r="G257" s="6">
        <v>-5.6600000000000001E-3</v>
      </c>
      <c r="H257" s="40">
        <v>37</v>
      </c>
      <c r="I257" s="41">
        <f t="shared" si="16"/>
        <v>69.183999999999997</v>
      </c>
      <c r="K257" s="6">
        <f t="shared" si="17"/>
        <v>2018.6722222222222</v>
      </c>
      <c r="L257" s="6">
        <f t="shared" si="15"/>
        <v>69.189660000000003</v>
      </c>
      <c r="M257" s="6">
        <f t="shared" si="18"/>
        <v>69.215599406510592</v>
      </c>
      <c r="N257" s="6">
        <f t="shared" si="19"/>
        <v>-2.5939406510588014E-2</v>
      </c>
    </row>
    <row r="258" spans="1:14" x14ac:dyDescent="0.25">
      <c r="A258" s="38">
        <v>2018</v>
      </c>
      <c r="B258" s="38">
        <v>9</v>
      </c>
      <c r="C258" s="38">
        <v>4</v>
      </c>
      <c r="D258" s="39">
        <v>58365</v>
      </c>
      <c r="E258" s="6">
        <v>0.26800000000000002</v>
      </c>
      <c r="F258" s="6">
        <v>0.39560000000000001</v>
      </c>
      <c r="G258" s="6">
        <v>-6.5199999999999998E-3</v>
      </c>
      <c r="H258" s="40">
        <v>37</v>
      </c>
      <c r="I258" s="41">
        <f t="shared" si="16"/>
        <v>69.183999999999997</v>
      </c>
      <c r="K258" s="6">
        <f t="shared" si="17"/>
        <v>2018.675</v>
      </c>
      <c r="L258" s="6">
        <f t="shared" ref="L258:L321" si="20">I258-G258</f>
        <v>69.190519999999992</v>
      </c>
      <c r="M258" s="6">
        <f t="shared" si="18"/>
        <v>69.216603841632605</v>
      </c>
      <c r="N258" s="6">
        <f t="shared" si="19"/>
        <v>-2.6083841632612348E-2</v>
      </c>
    </row>
    <row r="259" spans="1:14" x14ac:dyDescent="0.25">
      <c r="A259" s="38">
        <v>2018</v>
      </c>
      <c r="B259" s="38">
        <v>9</v>
      </c>
      <c r="C259" s="38">
        <v>5</v>
      </c>
      <c r="D259" s="39">
        <v>58366</v>
      </c>
      <c r="E259" s="6">
        <v>0.26850000000000002</v>
      </c>
      <c r="F259" s="6">
        <v>0.39350000000000002</v>
      </c>
      <c r="G259" s="6">
        <v>-7.3499999999999998E-3</v>
      </c>
      <c r="H259" s="40">
        <v>37</v>
      </c>
      <c r="I259" s="41">
        <f t="shared" ref="I259:I322" si="21">H259+32.184</f>
        <v>69.183999999999997</v>
      </c>
      <c r="K259" s="6">
        <f t="shared" ref="K259:K322" si="22">A259+((B259-1) + (C259-1)/30)/12</f>
        <v>2018.6777777777777</v>
      </c>
      <c r="L259" s="6">
        <f t="shared" si="20"/>
        <v>69.19135</v>
      </c>
      <c r="M259" s="6">
        <f t="shared" ref="M259:M322" si="23" xml:space="preserve"> 0.0024855297566049*POWER(K259,3) - 15.0681141702439*POWER(K259,2) + 30449.647471213*K259 - 20511035.5077593</f>
        <v>69.217608030885458</v>
      </c>
      <c r="N259" s="6">
        <f t="shared" ref="N259:N322" si="24">L259-M259</f>
        <v>-2.6258030885458084E-2</v>
      </c>
    </row>
    <row r="260" spans="1:14" x14ac:dyDescent="0.25">
      <c r="A260" s="38">
        <v>2018</v>
      </c>
      <c r="B260" s="38">
        <v>9</v>
      </c>
      <c r="C260" s="38">
        <v>6</v>
      </c>
      <c r="D260" s="39">
        <v>58367</v>
      </c>
      <c r="E260" s="6">
        <v>0.26889999999999997</v>
      </c>
      <c r="F260" s="6">
        <v>0.39140000000000003</v>
      </c>
      <c r="G260" s="6">
        <v>-8.1700000000000002E-3</v>
      </c>
      <c r="H260" s="40">
        <v>37</v>
      </c>
      <c r="I260" s="41">
        <f t="shared" si="21"/>
        <v>69.183999999999997</v>
      </c>
      <c r="K260" s="6">
        <f t="shared" si="22"/>
        <v>2018.6805555555557</v>
      </c>
      <c r="L260" s="6">
        <f t="shared" si="20"/>
        <v>69.192170000000004</v>
      </c>
      <c r="M260" s="6">
        <f t="shared" si="23"/>
        <v>69.218611974269152</v>
      </c>
      <c r="N260" s="6">
        <f t="shared" si="24"/>
        <v>-2.6441974269147295E-2</v>
      </c>
    </row>
    <row r="261" spans="1:14" x14ac:dyDescent="0.25">
      <c r="A261" s="38">
        <v>2018</v>
      </c>
      <c r="B261" s="38">
        <v>9</v>
      </c>
      <c r="C261" s="38">
        <v>7</v>
      </c>
      <c r="D261" s="39">
        <v>58368</v>
      </c>
      <c r="E261" s="6">
        <v>0.26939999999999997</v>
      </c>
      <c r="F261" s="6">
        <v>0.38929999999999998</v>
      </c>
      <c r="G261" s="6">
        <v>-9.0799999999999995E-3</v>
      </c>
      <c r="H261" s="40">
        <v>37</v>
      </c>
      <c r="I261" s="41">
        <f t="shared" si="21"/>
        <v>69.183999999999997</v>
      </c>
      <c r="K261" s="6">
        <f t="shared" si="22"/>
        <v>2018.6833333333334</v>
      </c>
      <c r="L261" s="6">
        <f t="shared" si="20"/>
        <v>69.193079999999995</v>
      </c>
      <c r="M261" s="6">
        <f t="shared" si="23"/>
        <v>69.219615671783686</v>
      </c>
      <c r="N261" s="6">
        <f t="shared" si="24"/>
        <v>-2.6535671783690873E-2</v>
      </c>
    </row>
    <row r="262" spans="1:14" x14ac:dyDescent="0.25">
      <c r="A262" s="38">
        <v>2018</v>
      </c>
      <c r="B262" s="38">
        <v>9</v>
      </c>
      <c r="C262" s="38">
        <v>8</v>
      </c>
      <c r="D262" s="39">
        <v>58369</v>
      </c>
      <c r="E262" s="6">
        <v>0.26979999999999998</v>
      </c>
      <c r="F262" s="6">
        <v>0.38719999999999999</v>
      </c>
      <c r="G262" s="6">
        <v>-1.0120000000000001E-2</v>
      </c>
      <c r="H262" s="40">
        <v>37</v>
      </c>
      <c r="I262" s="41">
        <f t="shared" si="21"/>
        <v>69.183999999999997</v>
      </c>
      <c r="K262" s="6">
        <f t="shared" si="22"/>
        <v>2018.6861111111111</v>
      </c>
      <c r="L262" s="6">
        <f t="shared" si="20"/>
        <v>69.194119999999998</v>
      </c>
      <c r="M262" s="6">
        <f t="shared" si="23"/>
        <v>69.220619138330221</v>
      </c>
      <c r="N262" s="6">
        <f t="shared" si="24"/>
        <v>-2.6499138330223104E-2</v>
      </c>
    </row>
    <row r="263" spans="1:14" x14ac:dyDescent="0.25">
      <c r="A263" s="38">
        <v>2018</v>
      </c>
      <c r="B263" s="38">
        <v>9</v>
      </c>
      <c r="C263" s="38">
        <v>9</v>
      </c>
      <c r="D263" s="39">
        <v>58370</v>
      </c>
      <c r="E263" s="6">
        <v>0.27010000000000001</v>
      </c>
      <c r="F263" s="6">
        <v>0.38500000000000001</v>
      </c>
      <c r="G263" s="6">
        <v>-1.1440000000000001E-2</v>
      </c>
      <c r="H263" s="40">
        <v>37</v>
      </c>
      <c r="I263" s="41">
        <f t="shared" si="21"/>
        <v>69.183999999999997</v>
      </c>
      <c r="K263" s="6">
        <f t="shared" si="22"/>
        <v>2018.6888888888889</v>
      </c>
      <c r="L263" s="6">
        <f t="shared" si="20"/>
        <v>69.195439999999991</v>
      </c>
      <c r="M263" s="6">
        <f t="shared" si="23"/>
        <v>69.221622366458178</v>
      </c>
      <c r="N263" s="6">
        <f t="shared" si="24"/>
        <v>-2.6182366458186834E-2</v>
      </c>
    </row>
    <row r="264" spans="1:14" x14ac:dyDescent="0.25">
      <c r="A264" s="38">
        <v>2018</v>
      </c>
      <c r="B264" s="38">
        <v>9</v>
      </c>
      <c r="C264" s="38">
        <v>10</v>
      </c>
      <c r="D264" s="39">
        <v>58371</v>
      </c>
      <c r="E264" s="6">
        <v>0.27039999999999997</v>
      </c>
      <c r="F264" s="6">
        <v>0.38290000000000002</v>
      </c>
      <c r="G264" s="6">
        <v>-1.2959999999999999E-2</v>
      </c>
      <c r="H264" s="40">
        <v>37</v>
      </c>
      <c r="I264" s="41">
        <f t="shared" si="21"/>
        <v>69.183999999999997</v>
      </c>
      <c r="K264" s="6">
        <f t="shared" si="22"/>
        <v>2018.6916666666666</v>
      </c>
      <c r="L264" s="6">
        <f t="shared" si="20"/>
        <v>69.196960000000004</v>
      </c>
      <c r="M264" s="6">
        <f t="shared" si="23"/>
        <v>69.222625341266394</v>
      </c>
      <c r="N264" s="6">
        <f t="shared" si="24"/>
        <v>-2.5665341266389419E-2</v>
      </c>
    </row>
    <row r="265" spans="1:14" x14ac:dyDescent="0.25">
      <c r="A265" s="38">
        <v>2018</v>
      </c>
      <c r="B265" s="38">
        <v>9</v>
      </c>
      <c r="C265" s="38">
        <v>11</v>
      </c>
      <c r="D265" s="39">
        <v>58372</v>
      </c>
      <c r="E265" s="6">
        <v>0.2707</v>
      </c>
      <c r="F265" s="6">
        <v>0.38080000000000003</v>
      </c>
      <c r="G265" s="6">
        <v>-1.4590000000000001E-2</v>
      </c>
      <c r="H265" s="40">
        <v>37</v>
      </c>
      <c r="I265" s="41">
        <f t="shared" si="21"/>
        <v>69.183999999999997</v>
      </c>
      <c r="K265" s="6">
        <f t="shared" si="22"/>
        <v>2018.6944444444443</v>
      </c>
      <c r="L265" s="6">
        <f t="shared" si="20"/>
        <v>69.198589999999996</v>
      </c>
      <c r="M265" s="6">
        <f t="shared" si="23"/>
        <v>69.223628085106611</v>
      </c>
      <c r="N265" s="6">
        <f t="shared" si="24"/>
        <v>-2.5038085106615426E-2</v>
      </c>
    </row>
    <row r="266" spans="1:14" x14ac:dyDescent="0.25">
      <c r="A266" s="38">
        <v>2018</v>
      </c>
      <c r="B266" s="38">
        <v>9</v>
      </c>
      <c r="C266" s="38">
        <v>12</v>
      </c>
      <c r="D266" s="39">
        <v>58373</v>
      </c>
      <c r="E266" s="6">
        <v>0.27089999999999997</v>
      </c>
      <c r="F266" s="6">
        <v>0.37859999999999999</v>
      </c>
      <c r="G266" s="6">
        <v>-1.6160000000000001E-2</v>
      </c>
      <c r="H266" s="40">
        <v>37</v>
      </c>
      <c r="I266" s="41">
        <f t="shared" si="21"/>
        <v>69.183999999999997</v>
      </c>
      <c r="K266" s="6">
        <f t="shared" si="22"/>
        <v>2018.6972222222223</v>
      </c>
      <c r="L266" s="6">
        <f t="shared" si="20"/>
        <v>69.200159999999997</v>
      </c>
      <c r="M266" s="6">
        <f t="shared" si="23"/>
        <v>69.224630583077669</v>
      </c>
      <c r="N266" s="6">
        <f t="shared" si="24"/>
        <v>-2.4470583077672359E-2</v>
      </c>
    </row>
    <row r="267" spans="1:14" x14ac:dyDescent="0.25">
      <c r="A267" s="38">
        <v>2018</v>
      </c>
      <c r="B267" s="38">
        <v>9</v>
      </c>
      <c r="C267" s="38">
        <v>13</v>
      </c>
      <c r="D267" s="39">
        <v>58374</v>
      </c>
      <c r="E267" s="6">
        <v>0.27110000000000001</v>
      </c>
      <c r="F267" s="6">
        <v>0.3765</v>
      </c>
      <c r="G267" s="6">
        <v>-1.7559999999999999E-2</v>
      </c>
      <c r="H267" s="40">
        <v>37</v>
      </c>
      <c r="I267" s="41">
        <f t="shared" si="21"/>
        <v>69.183999999999997</v>
      </c>
      <c r="K267" s="6">
        <f t="shared" si="22"/>
        <v>2018.7</v>
      </c>
      <c r="L267" s="6">
        <f t="shared" si="20"/>
        <v>69.201560000000001</v>
      </c>
      <c r="M267" s="6">
        <f t="shared" si="23"/>
        <v>69.225632857531309</v>
      </c>
      <c r="N267" s="6">
        <f t="shared" si="24"/>
        <v>-2.40728575313085E-2</v>
      </c>
    </row>
    <row r="268" spans="1:14" x14ac:dyDescent="0.25">
      <c r="A268" s="38">
        <v>2018</v>
      </c>
      <c r="B268" s="38">
        <v>9</v>
      </c>
      <c r="C268" s="38">
        <v>14</v>
      </c>
      <c r="D268" s="39">
        <v>58375</v>
      </c>
      <c r="E268" s="6">
        <v>0.27129999999999999</v>
      </c>
      <c r="F268" s="6">
        <v>0.37430000000000002</v>
      </c>
      <c r="G268" s="6">
        <v>-1.8800000000000001E-2</v>
      </c>
      <c r="H268" s="40">
        <v>37</v>
      </c>
      <c r="I268" s="41">
        <f t="shared" si="21"/>
        <v>69.183999999999997</v>
      </c>
      <c r="K268" s="6">
        <f t="shared" si="22"/>
        <v>2018.7027777777778</v>
      </c>
      <c r="L268" s="6">
        <f t="shared" si="20"/>
        <v>69.202799999999996</v>
      </c>
      <c r="M268" s="6">
        <f t="shared" si="23"/>
        <v>69.226634871214628</v>
      </c>
      <c r="N268" s="6">
        <f t="shared" si="24"/>
        <v>-2.3834871214631903E-2</v>
      </c>
    </row>
    <row r="269" spans="1:14" x14ac:dyDescent="0.25">
      <c r="A269" s="38">
        <v>2018</v>
      </c>
      <c r="B269" s="38">
        <v>9</v>
      </c>
      <c r="C269" s="38">
        <v>15</v>
      </c>
      <c r="D269" s="39">
        <v>58376</v>
      </c>
      <c r="E269" s="6">
        <v>0.27139999999999997</v>
      </c>
      <c r="F269" s="6">
        <v>0.37219999999999998</v>
      </c>
      <c r="G269" s="6">
        <v>-1.984E-2</v>
      </c>
      <c r="H269" s="40">
        <v>37</v>
      </c>
      <c r="I269" s="41">
        <f t="shared" si="21"/>
        <v>69.183999999999997</v>
      </c>
      <c r="K269" s="6">
        <f t="shared" si="22"/>
        <v>2018.7055555555555</v>
      </c>
      <c r="L269" s="6">
        <f t="shared" si="20"/>
        <v>69.20384</v>
      </c>
      <c r="M269" s="6">
        <f t="shared" si="23"/>
        <v>69.227636661380529</v>
      </c>
      <c r="N269" s="6">
        <f t="shared" si="24"/>
        <v>-2.3796661380529827E-2</v>
      </c>
    </row>
    <row r="270" spans="1:14" x14ac:dyDescent="0.25">
      <c r="A270" s="38">
        <v>2018</v>
      </c>
      <c r="B270" s="38">
        <v>9</v>
      </c>
      <c r="C270" s="38">
        <v>16</v>
      </c>
      <c r="D270" s="39">
        <v>58377</v>
      </c>
      <c r="E270" s="6">
        <v>0.27150000000000002</v>
      </c>
      <c r="F270" s="6">
        <v>0.37</v>
      </c>
      <c r="G270" s="6">
        <v>-2.0639999999999999E-2</v>
      </c>
      <c r="H270" s="40">
        <v>37</v>
      </c>
      <c r="I270" s="41">
        <f t="shared" si="21"/>
        <v>69.183999999999997</v>
      </c>
      <c r="K270" s="6">
        <f t="shared" si="22"/>
        <v>2018.7083333333333</v>
      </c>
      <c r="L270" s="6">
        <f t="shared" si="20"/>
        <v>69.204639999999998</v>
      </c>
      <c r="M270" s="6">
        <f t="shared" si="23"/>
        <v>69.228638213127851</v>
      </c>
      <c r="N270" s="6">
        <f t="shared" si="24"/>
        <v>-2.3998213127853774E-2</v>
      </c>
    </row>
    <row r="271" spans="1:14" x14ac:dyDescent="0.25">
      <c r="A271" s="38">
        <v>2018</v>
      </c>
      <c r="B271" s="38">
        <v>9</v>
      </c>
      <c r="C271" s="38">
        <v>17</v>
      </c>
      <c r="D271" s="39">
        <v>58378</v>
      </c>
      <c r="E271" s="6">
        <v>0.27160000000000001</v>
      </c>
      <c r="F271" s="6">
        <v>0.3679</v>
      </c>
      <c r="G271" s="6">
        <v>-2.12E-2</v>
      </c>
      <c r="H271" s="40">
        <v>37</v>
      </c>
      <c r="I271" s="41">
        <f t="shared" si="21"/>
        <v>69.183999999999997</v>
      </c>
      <c r="K271" s="6">
        <f t="shared" si="22"/>
        <v>2018.7111111111112</v>
      </c>
      <c r="L271" s="6">
        <f t="shared" si="20"/>
        <v>69.205199999999991</v>
      </c>
      <c r="M271" s="6">
        <f t="shared" si="23"/>
        <v>69.229639504104853</v>
      </c>
      <c r="N271" s="6">
        <f t="shared" si="24"/>
        <v>-2.4439504104861953E-2</v>
      </c>
    </row>
    <row r="272" spans="1:14" x14ac:dyDescent="0.25">
      <c r="A272" s="38">
        <v>2018</v>
      </c>
      <c r="B272" s="38">
        <v>9</v>
      </c>
      <c r="C272" s="38">
        <v>18</v>
      </c>
      <c r="D272" s="39">
        <v>58379</v>
      </c>
      <c r="E272" s="6">
        <v>0.27160000000000001</v>
      </c>
      <c r="F272" s="6">
        <v>0.36570000000000003</v>
      </c>
      <c r="G272" s="6">
        <v>-2.1649999999999999E-2</v>
      </c>
      <c r="H272" s="40">
        <v>37</v>
      </c>
      <c r="I272" s="41">
        <f t="shared" si="21"/>
        <v>69.183999999999997</v>
      </c>
      <c r="K272" s="6">
        <f t="shared" si="22"/>
        <v>2018.713888888889</v>
      </c>
      <c r="L272" s="6">
        <f t="shared" si="20"/>
        <v>69.205649999999991</v>
      </c>
      <c r="M272" s="6">
        <f t="shared" si="23"/>
        <v>69.230640586465597</v>
      </c>
      <c r="N272" s="6">
        <f t="shared" si="24"/>
        <v>-2.4990586465605702E-2</v>
      </c>
    </row>
    <row r="273" spans="1:14" x14ac:dyDescent="0.25">
      <c r="A273" s="38">
        <v>2018</v>
      </c>
      <c r="B273" s="38">
        <v>9</v>
      </c>
      <c r="C273" s="38">
        <v>19</v>
      </c>
      <c r="D273" s="39">
        <v>58380</v>
      </c>
      <c r="E273" s="6">
        <v>0.27160000000000001</v>
      </c>
      <c r="F273" s="6">
        <v>0.36359999999999998</v>
      </c>
      <c r="G273" s="6">
        <v>-2.2110000000000001E-2</v>
      </c>
      <c r="H273" s="40">
        <v>37</v>
      </c>
      <c r="I273" s="41">
        <f t="shared" si="21"/>
        <v>69.183999999999997</v>
      </c>
      <c r="K273" s="6">
        <f t="shared" si="22"/>
        <v>2018.7166666666667</v>
      </c>
      <c r="L273" s="6">
        <f t="shared" si="20"/>
        <v>69.206109999999995</v>
      </c>
      <c r="M273" s="6">
        <f t="shared" si="23"/>
        <v>69.231641422957182</v>
      </c>
      <c r="N273" s="6">
        <f t="shared" si="24"/>
        <v>-2.5531422957186578E-2</v>
      </c>
    </row>
    <row r="274" spans="1:14" x14ac:dyDescent="0.25">
      <c r="A274" s="38">
        <v>2018</v>
      </c>
      <c r="B274" s="38">
        <v>9</v>
      </c>
      <c r="C274" s="38">
        <v>20</v>
      </c>
      <c r="D274" s="39">
        <v>58381</v>
      </c>
      <c r="E274" s="6">
        <v>0.27150000000000002</v>
      </c>
      <c r="F274" s="6">
        <v>0.3614</v>
      </c>
      <c r="G274" s="6">
        <v>-2.2620000000000001E-2</v>
      </c>
      <c r="H274" s="40">
        <v>37</v>
      </c>
      <c r="I274" s="41">
        <f t="shared" si="21"/>
        <v>69.183999999999997</v>
      </c>
      <c r="K274" s="6">
        <f t="shared" si="22"/>
        <v>2018.7194444444444</v>
      </c>
      <c r="L274" s="6">
        <f t="shared" si="20"/>
        <v>69.206620000000001</v>
      </c>
      <c r="M274" s="6">
        <f t="shared" si="23"/>
        <v>69.232642006129026</v>
      </c>
      <c r="N274" s="6">
        <f t="shared" si="24"/>
        <v>-2.6022006129025499E-2</v>
      </c>
    </row>
    <row r="275" spans="1:14" x14ac:dyDescent="0.25">
      <c r="A275" s="38">
        <v>2018</v>
      </c>
      <c r="B275" s="38">
        <v>9</v>
      </c>
      <c r="C275" s="38">
        <v>21</v>
      </c>
      <c r="D275" s="39">
        <v>58382</v>
      </c>
      <c r="E275" s="6">
        <v>0.27139999999999997</v>
      </c>
      <c r="F275" s="6">
        <v>0.35930000000000001</v>
      </c>
      <c r="G275" s="6">
        <v>-2.3189999999999999E-2</v>
      </c>
      <c r="H275" s="40">
        <v>37</v>
      </c>
      <c r="I275" s="41">
        <f t="shared" si="21"/>
        <v>69.183999999999997</v>
      </c>
      <c r="K275" s="6">
        <f t="shared" si="22"/>
        <v>2018.7222222222222</v>
      </c>
      <c r="L275" s="6">
        <f t="shared" si="20"/>
        <v>69.207189999999997</v>
      </c>
      <c r="M275" s="6">
        <f t="shared" si="23"/>
        <v>69.233642365783453</v>
      </c>
      <c r="N275" s="6">
        <f t="shared" si="24"/>
        <v>-2.6452365783455889E-2</v>
      </c>
    </row>
    <row r="276" spans="1:14" x14ac:dyDescent="0.25">
      <c r="A276" s="38">
        <v>2018</v>
      </c>
      <c r="B276" s="38">
        <v>9</v>
      </c>
      <c r="C276" s="38">
        <v>22</v>
      </c>
      <c r="D276" s="39">
        <v>58383</v>
      </c>
      <c r="E276" s="6">
        <v>0.27129999999999999</v>
      </c>
      <c r="F276" s="6">
        <v>0.35709999999999997</v>
      </c>
      <c r="G276" s="6">
        <v>-2.3859999999999999E-2</v>
      </c>
      <c r="H276" s="40">
        <v>37</v>
      </c>
      <c r="I276" s="41">
        <f t="shared" si="21"/>
        <v>69.183999999999997</v>
      </c>
      <c r="K276" s="6">
        <f t="shared" si="22"/>
        <v>2018.7249999999999</v>
      </c>
      <c r="L276" s="6">
        <f t="shared" si="20"/>
        <v>69.207859999999997</v>
      </c>
      <c r="M276" s="6">
        <f t="shared" si="23"/>
        <v>69.234642494469881</v>
      </c>
      <c r="N276" s="6">
        <f t="shared" si="24"/>
        <v>-2.6782494469884455E-2</v>
      </c>
    </row>
    <row r="277" spans="1:14" x14ac:dyDescent="0.25">
      <c r="A277" s="38">
        <v>2018</v>
      </c>
      <c r="B277" s="38">
        <v>9</v>
      </c>
      <c r="C277" s="38">
        <v>23</v>
      </c>
      <c r="D277" s="39">
        <v>58384</v>
      </c>
      <c r="E277" s="6">
        <v>0.27110000000000001</v>
      </c>
      <c r="F277" s="6">
        <v>0.35499999999999998</v>
      </c>
      <c r="G277" s="6">
        <v>-2.4580000000000001E-2</v>
      </c>
      <c r="H277" s="40">
        <v>37</v>
      </c>
      <c r="I277" s="41">
        <f t="shared" si="21"/>
        <v>69.183999999999997</v>
      </c>
      <c r="K277" s="6">
        <f t="shared" si="22"/>
        <v>2018.7277777777779</v>
      </c>
      <c r="L277" s="6">
        <f t="shared" si="20"/>
        <v>69.208579999999998</v>
      </c>
      <c r="M277" s="6">
        <f t="shared" si="23"/>
        <v>69.23564238473773</v>
      </c>
      <c r="N277" s="6">
        <f t="shared" si="24"/>
        <v>-2.7062384737732259E-2</v>
      </c>
    </row>
    <row r="278" spans="1:14" x14ac:dyDescent="0.25">
      <c r="A278" s="38">
        <v>2018</v>
      </c>
      <c r="B278" s="38">
        <v>9</v>
      </c>
      <c r="C278" s="38">
        <v>24</v>
      </c>
      <c r="D278" s="39">
        <v>58385</v>
      </c>
      <c r="E278" s="6">
        <v>0.27089999999999997</v>
      </c>
      <c r="F278" s="6">
        <v>0.35289999999999999</v>
      </c>
      <c r="G278" s="6">
        <v>-2.547E-2</v>
      </c>
      <c r="H278" s="40">
        <v>37</v>
      </c>
      <c r="I278" s="41">
        <f t="shared" si="21"/>
        <v>69.183999999999997</v>
      </c>
      <c r="K278" s="6">
        <f t="shared" si="22"/>
        <v>2018.7305555555556</v>
      </c>
      <c r="L278" s="6">
        <f t="shared" si="20"/>
        <v>69.209469999999996</v>
      </c>
      <c r="M278" s="6">
        <f t="shared" si="23"/>
        <v>69.236642029136419</v>
      </c>
      <c r="N278" s="6">
        <f t="shared" si="24"/>
        <v>-2.7172029136423248E-2</v>
      </c>
    </row>
    <row r="279" spans="1:14" x14ac:dyDescent="0.25">
      <c r="A279" s="38">
        <v>2018</v>
      </c>
      <c r="B279" s="38">
        <v>9</v>
      </c>
      <c r="C279" s="38">
        <v>25</v>
      </c>
      <c r="D279" s="39">
        <v>58386</v>
      </c>
      <c r="E279" s="6">
        <v>0.27060000000000001</v>
      </c>
      <c r="F279" s="6">
        <v>0.35070000000000001</v>
      </c>
      <c r="G279" s="6">
        <v>-2.647E-2</v>
      </c>
      <c r="H279" s="40">
        <v>37</v>
      </c>
      <c r="I279" s="41">
        <f t="shared" si="21"/>
        <v>69.183999999999997</v>
      </c>
      <c r="K279" s="6">
        <f t="shared" si="22"/>
        <v>2018.7333333333333</v>
      </c>
      <c r="L279" s="6">
        <f t="shared" si="20"/>
        <v>69.210470000000001</v>
      </c>
      <c r="M279" s="6">
        <f t="shared" si="23"/>
        <v>69.237641435116529</v>
      </c>
      <c r="N279" s="6">
        <f t="shared" si="24"/>
        <v>-2.7171435116528642E-2</v>
      </c>
    </row>
    <row r="280" spans="1:14" x14ac:dyDescent="0.25">
      <c r="A280" s="38">
        <v>2018</v>
      </c>
      <c r="B280" s="38">
        <v>9</v>
      </c>
      <c r="C280" s="38">
        <v>26</v>
      </c>
      <c r="D280" s="39">
        <v>58387</v>
      </c>
      <c r="E280" s="6">
        <v>0.27029999999999998</v>
      </c>
      <c r="F280" s="6">
        <v>0.34860000000000002</v>
      </c>
      <c r="G280" s="6">
        <v>-2.7609999999999999E-2</v>
      </c>
      <c r="H280" s="40">
        <v>37</v>
      </c>
      <c r="I280" s="41">
        <f t="shared" si="21"/>
        <v>69.183999999999997</v>
      </c>
      <c r="K280" s="6">
        <f t="shared" si="22"/>
        <v>2018.7361111111111</v>
      </c>
      <c r="L280" s="6">
        <f t="shared" si="20"/>
        <v>69.211609999999993</v>
      </c>
      <c r="M280" s="6">
        <f t="shared" si="23"/>
        <v>69.238640625029802</v>
      </c>
      <c r="N280" s="6">
        <f t="shared" si="24"/>
        <v>-2.703062502980913E-2</v>
      </c>
    </row>
    <row r="281" spans="1:14" x14ac:dyDescent="0.25">
      <c r="A281" s="38">
        <v>2018</v>
      </c>
      <c r="B281" s="38">
        <v>9</v>
      </c>
      <c r="C281" s="38">
        <v>27</v>
      </c>
      <c r="D281" s="39">
        <v>58388</v>
      </c>
      <c r="E281" s="6">
        <v>0.27</v>
      </c>
      <c r="F281" s="6">
        <v>0.34649999999999997</v>
      </c>
      <c r="G281" s="6">
        <v>-2.8840000000000001E-2</v>
      </c>
      <c r="H281" s="40">
        <v>37</v>
      </c>
      <c r="I281" s="41">
        <f t="shared" si="21"/>
        <v>69.183999999999997</v>
      </c>
      <c r="K281" s="6">
        <f t="shared" si="22"/>
        <v>2018.7388888888888</v>
      </c>
      <c r="L281" s="6">
        <f t="shared" si="20"/>
        <v>69.21284</v>
      </c>
      <c r="M281" s="6">
        <f t="shared" si="23"/>
        <v>69.239639569073915</v>
      </c>
      <c r="N281" s="6">
        <f t="shared" si="24"/>
        <v>-2.6799569073915563E-2</v>
      </c>
    </row>
    <row r="282" spans="1:14" x14ac:dyDescent="0.25">
      <c r="A282" s="38">
        <v>2018</v>
      </c>
      <c r="B282" s="38">
        <v>9</v>
      </c>
      <c r="C282" s="38">
        <v>28</v>
      </c>
      <c r="D282" s="39">
        <v>58389</v>
      </c>
      <c r="E282" s="6">
        <v>0.2697</v>
      </c>
      <c r="F282" s="6">
        <v>0.34429999999999999</v>
      </c>
      <c r="G282" s="6">
        <v>-3.0030000000000001E-2</v>
      </c>
      <c r="H282" s="40">
        <v>37</v>
      </c>
      <c r="I282" s="41">
        <f t="shared" si="21"/>
        <v>69.183999999999997</v>
      </c>
      <c r="K282" s="6">
        <f t="shared" si="22"/>
        <v>2018.7416666666666</v>
      </c>
      <c r="L282" s="6">
        <f t="shared" si="20"/>
        <v>69.214029999999994</v>
      </c>
      <c r="M282" s="6">
        <f t="shared" si="23"/>
        <v>69.24063827469945</v>
      </c>
      <c r="N282" s="6">
        <f t="shared" si="24"/>
        <v>-2.6608274699455592E-2</v>
      </c>
    </row>
    <row r="283" spans="1:14" x14ac:dyDescent="0.25">
      <c r="A283" s="38">
        <v>2018</v>
      </c>
      <c r="B283" s="38">
        <v>9</v>
      </c>
      <c r="C283" s="38">
        <v>29</v>
      </c>
      <c r="D283" s="39">
        <v>58390</v>
      </c>
      <c r="E283" s="6">
        <v>0.26929999999999998</v>
      </c>
      <c r="F283" s="6">
        <v>0.3422</v>
      </c>
      <c r="G283" s="6">
        <v>-3.117E-2</v>
      </c>
      <c r="H283" s="40">
        <v>37</v>
      </c>
      <c r="I283" s="41">
        <f t="shared" si="21"/>
        <v>69.183999999999997</v>
      </c>
      <c r="K283" s="6">
        <f t="shared" si="22"/>
        <v>2018.7444444444445</v>
      </c>
      <c r="L283" s="6">
        <f t="shared" si="20"/>
        <v>69.215170000000001</v>
      </c>
      <c r="M283" s="6">
        <f t="shared" si="23"/>
        <v>69.241636749356985</v>
      </c>
      <c r="N283" s="6">
        <f t="shared" si="24"/>
        <v>-2.6466749356984565E-2</v>
      </c>
    </row>
    <row r="284" spans="1:14" x14ac:dyDescent="0.25">
      <c r="A284" s="38">
        <v>2018</v>
      </c>
      <c r="B284" s="38">
        <v>9</v>
      </c>
      <c r="C284" s="38">
        <v>30</v>
      </c>
      <c r="D284" s="39">
        <v>58391</v>
      </c>
      <c r="E284" s="6">
        <v>0.26879999999999998</v>
      </c>
      <c r="F284" s="6">
        <v>0.34010000000000001</v>
      </c>
      <c r="G284" s="6">
        <v>-3.2239999999999998E-2</v>
      </c>
      <c r="H284" s="40">
        <v>37</v>
      </c>
      <c r="I284" s="41">
        <f t="shared" si="21"/>
        <v>69.183999999999997</v>
      </c>
      <c r="K284" s="6">
        <f t="shared" si="22"/>
        <v>2018.7472222222223</v>
      </c>
      <c r="L284" s="6">
        <f t="shared" si="20"/>
        <v>69.216239999999999</v>
      </c>
      <c r="M284" s="6">
        <f t="shared" si="23"/>
        <v>69.242634985595942</v>
      </c>
      <c r="N284" s="6">
        <f t="shared" si="24"/>
        <v>-2.6394985595942444E-2</v>
      </c>
    </row>
    <row r="285" spans="1:14" x14ac:dyDescent="0.25">
      <c r="A285" s="38">
        <v>2018</v>
      </c>
      <c r="B285" s="38">
        <v>10</v>
      </c>
      <c r="C285" s="38">
        <v>1</v>
      </c>
      <c r="D285" s="39">
        <v>58392</v>
      </c>
      <c r="E285" s="6">
        <v>0.26829999999999998</v>
      </c>
      <c r="F285" s="6">
        <v>0.33800000000000002</v>
      </c>
      <c r="G285" s="6">
        <v>-3.3189999999999997E-2</v>
      </c>
      <c r="H285" s="40">
        <v>37</v>
      </c>
      <c r="I285" s="41">
        <f t="shared" si="21"/>
        <v>69.183999999999997</v>
      </c>
      <c r="K285" s="6">
        <f t="shared" si="22"/>
        <v>2018.75</v>
      </c>
      <c r="L285" s="6">
        <f t="shared" si="20"/>
        <v>69.217190000000002</v>
      </c>
      <c r="M285" s="6">
        <f t="shared" si="23"/>
        <v>69.24363299831748</v>
      </c>
      <c r="N285" s="6">
        <f t="shared" si="24"/>
        <v>-2.6442998317477873E-2</v>
      </c>
    </row>
    <row r="286" spans="1:14" x14ac:dyDescent="0.25">
      <c r="A286" s="38">
        <v>2018</v>
      </c>
      <c r="B286" s="38">
        <v>10</v>
      </c>
      <c r="C286" s="38">
        <v>2</v>
      </c>
      <c r="D286" s="39">
        <v>58393</v>
      </c>
      <c r="E286" s="6">
        <v>0.26779999999999998</v>
      </c>
      <c r="F286" s="6">
        <v>0.33589999999999998</v>
      </c>
      <c r="G286" s="6">
        <v>-3.406E-2</v>
      </c>
      <c r="H286" s="40">
        <v>37</v>
      </c>
      <c r="I286" s="41">
        <f t="shared" si="21"/>
        <v>69.183999999999997</v>
      </c>
      <c r="K286" s="6">
        <f t="shared" si="22"/>
        <v>2018.7527777777777</v>
      </c>
      <c r="L286" s="6">
        <f t="shared" si="20"/>
        <v>69.218059999999994</v>
      </c>
      <c r="M286" s="6">
        <f t="shared" si="23"/>
        <v>69.24463077262044</v>
      </c>
      <c r="N286" s="6">
        <f t="shared" si="24"/>
        <v>-2.6570772620445382E-2</v>
      </c>
    </row>
    <row r="287" spans="1:14" x14ac:dyDescent="0.25">
      <c r="A287" s="38">
        <v>2018</v>
      </c>
      <c r="B287" s="38">
        <v>10</v>
      </c>
      <c r="C287" s="38">
        <v>3</v>
      </c>
      <c r="D287" s="39">
        <v>58394</v>
      </c>
      <c r="E287" s="6">
        <v>0.26729999999999998</v>
      </c>
      <c r="F287" s="6">
        <v>0.33379999999999999</v>
      </c>
      <c r="G287" s="6">
        <v>-3.4959999999999998E-2</v>
      </c>
      <c r="H287" s="40">
        <v>37</v>
      </c>
      <c r="I287" s="41">
        <f t="shared" si="21"/>
        <v>69.183999999999997</v>
      </c>
      <c r="K287" s="6">
        <f t="shared" si="22"/>
        <v>2018.7555555555555</v>
      </c>
      <c r="L287" s="6">
        <f t="shared" si="20"/>
        <v>69.218959999999996</v>
      </c>
      <c r="M287" s="6">
        <f t="shared" si="23"/>
        <v>69.2456283159554</v>
      </c>
      <c r="N287" s="6">
        <f t="shared" si="24"/>
        <v>-2.6668315955404864E-2</v>
      </c>
    </row>
    <row r="288" spans="1:14" x14ac:dyDescent="0.25">
      <c r="A288" s="38">
        <v>2018</v>
      </c>
      <c r="B288" s="38">
        <v>10</v>
      </c>
      <c r="C288" s="38">
        <v>4</v>
      </c>
      <c r="D288" s="39">
        <v>58395</v>
      </c>
      <c r="E288" s="6">
        <v>0.26669999999999999</v>
      </c>
      <c r="F288" s="6">
        <v>0.33169999999999999</v>
      </c>
      <c r="G288" s="6">
        <v>-3.5929999999999997E-2</v>
      </c>
      <c r="H288" s="40">
        <v>37</v>
      </c>
      <c r="I288" s="41">
        <f t="shared" si="21"/>
        <v>69.183999999999997</v>
      </c>
      <c r="K288" s="6">
        <f t="shared" si="22"/>
        <v>2018.7583333333334</v>
      </c>
      <c r="L288" s="6">
        <f t="shared" si="20"/>
        <v>69.219929999999991</v>
      </c>
      <c r="M288" s="6">
        <f t="shared" si="23"/>
        <v>69.246625613421202</v>
      </c>
      <c r="N288" s="6">
        <f t="shared" si="24"/>
        <v>-2.6695613421210851E-2</v>
      </c>
    </row>
    <row r="289" spans="1:14" x14ac:dyDescent="0.25">
      <c r="A289" s="38">
        <v>2018</v>
      </c>
      <c r="B289" s="38">
        <v>10</v>
      </c>
      <c r="C289" s="38">
        <v>5</v>
      </c>
      <c r="D289" s="39">
        <v>58396</v>
      </c>
      <c r="E289" s="6">
        <v>0.2661</v>
      </c>
      <c r="F289" s="6">
        <v>0.32969999999999999</v>
      </c>
      <c r="G289" s="6">
        <v>-3.703E-2</v>
      </c>
      <c r="H289" s="40">
        <v>37</v>
      </c>
      <c r="I289" s="41">
        <f t="shared" si="21"/>
        <v>69.183999999999997</v>
      </c>
      <c r="K289" s="6">
        <f t="shared" si="22"/>
        <v>2018.7611111111112</v>
      </c>
      <c r="L289" s="6">
        <f t="shared" si="20"/>
        <v>69.221029999999999</v>
      </c>
      <c r="M289" s="6">
        <f t="shared" si="23"/>
        <v>69.247622702270746</v>
      </c>
      <c r="N289" s="6">
        <f t="shared" si="24"/>
        <v>-2.6592702270747282E-2</v>
      </c>
    </row>
    <row r="290" spans="1:14" x14ac:dyDescent="0.25">
      <c r="A290" s="38">
        <v>2018</v>
      </c>
      <c r="B290" s="38">
        <v>10</v>
      </c>
      <c r="C290" s="38">
        <v>6</v>
      </c>
      <c r="D290" s="39">
        <v>58397</v>
      </c>
      <c r="E290" s="6">
        <v>0.26540000000000002</v>
      </c>
      <c r="F290" s="6">
        <v>0.3276</v>
      </c>
      <c r="G290" s="6">
        <v>-3.8379999999999997E-2</v>
      </c>
      <c r="H290" s="40">
        <v>37</v>
      </c>
      <c r="I290" s="41">
        <f t="shared" si="21"/>
        <v>69.183999999999997</v>
      </c>
      <c r="K290" s="6">
        <f t="shared" si="22"/>
        <v>2018.7638888888889</v>
      </c>
      <c r="L290" s="6">
        <f t="shared" si="20"/>
        <v>69.222380000000001</v>
      </c>
      <c r="M290" s="6">
        <f t="shared" si="23"/>
        <v>69.248619545251131</v>
      </c>
      <c r="N290" s="6">
        <f t="shared" si="24"/>
        <v>-2.6239545251129925E-2</v>
      </c>
    </row>
    <row r="291" spans="1:14" x14ac:dyDescent="0.25">
      <c r="A291" s="38">
        <v>2018</v>
      </c>
      <c r="B291" s="38">
        <v>10</v>
      </c>
      <c r="C291" s="38">
        <v>7</v>
      </c>
      <c r="D291" s="39">
        <v>58398</v>
      </c>
      <c r="E291" s="6">
        <v>0.26469999999999999</v>
      </c>
      <c r="F291" s="6">
        <v>0.32550000000000001</v>
      </c>
      <c r="G291" s="6">
        <v>-3.9870000000000003E-2</v>
      </c>
      <c r="H291" s="40">
        <v>37</v>
      </c>
      <c r="I291" s="41">
        <f t="shared" si="21"/>
        <v>69.183999999999997</v>
      </c>
      <c r="K291" s="6">
        <f t="shared" si="22"/>
        <v>2018.7666666666667</v>
      </c>
      <c r="L291" s="6">
        <f t="shared" si="20"/>
        <v>69.223869999999991</v>
      </c>
      <c r="M291" s="6">
        <f t="shared" si="23"/>
        <v>69.249616149812937</v>
      </c>
      <c r="N291" s="6">
        <f t="shared" si="24"/>
        <v>-2.5746149812945873E-2</v>
      </c>
    </row>
    <row r="292" spans="1:14" x14ac:dyDescent="0.25">
      <c r="A292" s="38">
        <v>2018</v>
      </c>
      <c r="B292" s="38">
        <v>10</v>
      </c>
      <c r="C292" s="38">
        <v>8</v>
      </c>
      <c r="D292" s="39">
        <v>58399</v>
      </c>
      <c r="E292" s="6">
        <v>0.26400000000000001</v>
      </c>
      <c r="F292" s="6">
        <v>0.32350000000000001</v>
      </c>
      <c r="G292" s="6">
        <v>-4.1459999999999997E-2</v>
      </c>
      <c r="H292" s="40">
        <v>37</v>
      </c>
      <c r="I292" s="41">
        <f t="shared" si="21"/>
        <v>69.183999999999997</v>
      </c>
      <c r="K292" s="6">
        <f t="shared" si="22"/>
        <v>2018.7694444444444</v>
      </c>
      <c r="L292" s="6">
        <f t="shared" si="20"/>
        <v>69.225459999999998</v>
      </c>
      <c r="M292" s="6">
        <f t="shared" si="23"/>
        <v>69.250612530857325</v>
      </c>
      <c r="N292" s="6">
        <f t="shared" si="24"/>
        <v>-2.5152530857326383E-2</v>
      </c>
    </row>
    <row r="293" spans="1:14" x14ac:dyDescent="0.25">
      <c r="A293" s="38">
        <v>2018</v>
      </c>
      <c r="B293" s="38">
        <v>10</v>
      </c>
      <c r="C293" s="38">
        <v>9</v>
      </c>
      <c r="D293" s="39">
        <v>58400</v>
      </c>
      <c r="E293" s="6">
        <v>0.26329999999999998</v>
      </c>
      <c r="F293" s="6">
        <v>0.32150000000000001</v>
      </c>
      <c r="G293" s="6">
        <v>-4.3090000000000003E-2</v>
      </c>
      <c r="H293" s="40">
        <v>37</v>
      </c>
      <c r="I293" s="41">
        <f t="shared" si="21"/>
        <v>69.183999999999997</v>
      </c>
      <c r="K293" s="6">
        <f t="shared" si="22"/>
        <v>2018.7722222222221</v>
      </c>
      <c r="L293" s="6">
        <f t="shared" si="20"/>
        <v>69.227090000000004</v>
      </c>
      <c r="M293" s="6">
        <f t="shared" si="23"/>
        <v>69.251608680933714</v>
      </c>
      <c r="N293" s="6">
        <f t="shared" si="24"/>
        <v>-2.4518680933709902E-2</v>
      </c>
    </row>
    <row r="294" spans="1:14" x14ac:dyDescent="0.25">
      <c r="A294" s="38">
        <v>2018</v>
      </c>
      <c r="B294" s="38">
        <v>10</v>
      </c>
      <c r="C294" s="38">
        <v>10</v>
      </c>
      <c r="D294" s="39">
        <v>58401</v>
      </c>
      <c r="E294" s="6">
        <v>0.26250000000000001</v>
      </c>
      <c r="F294" s="6">
        <v>0.31950000000000001</v>
      </c>
      <c r="G294" s="6">
        <v>-4.4639999999999999E-2</v>
      </c>
      <c r="H294" s="40">
        <v>37</v>
      </c>
      <c r="I294" s="41">
        <f t="shared" si="21"/>
        <v>69.183999999999997</v>
      </c>
      <c r="K294" s="6">
        <f t="shared" si="22"/>
        <v>2018.7750000000001</v>
      </c>
      <c r="L294" s="6">
        <f t="shared" si="20"/>
        <v>69.228639999999999</v>
      </c>
      <c r="M294" s="6">
        <f t="shared" si="23"/>
        <v>69.252604592591524</v>
      </c>
      <c r="N294" s="6">
        <f t="shared" si="24"/>
        <v>-2.3964592591525502E-2</v>
      </c>
    </row>
    <row r="295" spans="1:14" x14ac:dyDescent="0.25">
      <c r="A295" s="38">
        <v>2018</v>
      </c>
      <c r="B295" s="38">
        <v>10</v>
      </c>
      <c r="C295" s="38">
        <v>11</v>
      </c>
      <c r="D295" s="39">
        <v>58402</v>
      </c>
      <c r="E295" s="6">
        <v>0.2616</v>
      </c>
      <c r="F295" s="6">
        <v>0.3175</v>
      </c>
      <c r="G295" s="6">
        <v>-4.6050000000000001E-2</v>
      </c>
      <c r="H295" s="40">
        <v>37</v>
      </c>
      <c r="I295" s="41">
        <f t="shared" si="21"/>
        <v>69.183999999999997</v>
      </c>
      <c r="K295" s="6">
        <f t="shared" si="22"/>
        <v>2018.7777777777778</v>
      </c>
      <c r="L295" s="6">
        <f t="shared" si="20"/>
        <v>69.230049999999991</v>
      </c>
      <c r="M295" s="6">
        <f t="shared" si="23"/>
        <v>69.253600288182497</v>
      </c>
      <c r="N295" s="6">
        <f t="shared" si="24"/>
        <v>-2.3550288182505597E-2</v>
      </c>
    </row>
    <row r="296" spans="1:14" x14ac:dyDescent="0.25">
      <c r="A296" s="38">
        <v>2018</v>
      </c>
      <c r="B296" s="38">
        <v>10</v>
      </c>
      <c r="C296" s="38">
        <v>12</v>
      </c>
      <c r="D296" s="39">
        <v>58403</v>
      </c>
      <c r="E296" s="6">
        <v>0.26079999999999998</v>
      </c>
      <c r="F296" s="6">
        <v>0.3155</v>
      </c>
      <c r="G296" s="6">
        <v>-4.7300000000000002E-2</v>
      </c>
      <c r="H296" s="40">
        <v>37</v>
      </c>
      <c r="I296" s="41">
        <f t="shared" si="21"/>
        <v>69.183999999999997</v>
      </c>
      <c r="K296" s="6">
        <f t="shared" si="22"/>
        <v>2018.7805555555556</v>
      </c>
      <c r="L296" s="6">
        <f t="shared" si="20"/>
        <v>69.231300000000005</v>
      </c>
      <c r="M296" s="6">
        <f t="shared" si="23"/>
        <v>69.254595745354891</v>
      </c>
      <c r="N296" s="6">
        <f t="shared" si="24"/>
        <v>-2.3295745354886321E-2</v>
      </c>
    </row>
    <row r="297" spans="1:14" x14ac:dyDescent="0.25">
      <c r="A297" s="38">
        <v>2018</v>
      </c>
      <c r="B297" s="38">
        <v>10</v>
      </c>
      <c r="C297" s="38">
        <v>13</v>
      </c>
      <c r="D297" s="39">
        <v>58404</v>
      </c>
      <c r="E297" s="6">
        <v>0.25990000000000002</v>
      </c>
      <c r="F297" s="6">
        <v>0.3135</v>
      </c>
      <c r="G297" s="6">
        <v>-4.8390000000000002E-2</v>
      </c>
      <c r="H297" s="40">
        <v>37</v>
      </c>
      <c r="I297" s="41">
        <f t="shared" si="21"/>
        <v>69.183999999999997</v>
      </c>
      <c r="K297" s="6">
        <f t="shared" si="22"/>
        <v>2018.7833333333333</v>
      </c>
      <c r="L297" s="6">
        <f t="shared" si="20"/>
        <v>69.232389999999995</v>
      </c>
      <c r="M297" s="6">
        <f t="shared" si="23"/>
        <v>69.255590971559286</v>
      </c>
      <c r="N297" s="6">
        <f t="shared" si="24"/>
        <v>-2.3200971559290906E-2</v>
      </c>
    </row>
    <row r="298" spans="1:14" x14ac:dyDescent="0.25">
      <c r="A298" s="38">
        <v>2018</v>
      </c>
      <c r="B298" s="38">
        <v>10</v>
      </c>
      <c r="C298" s="38">
        <v>14</v>
      </c>
      <c r="D298" s="39">
        <v>58405</v>
      </c>
      <c r="E298" s="6">
        <v>0.25890000000000002</v>
      </c>
      <c r="F298" s="6">
        <v>0.3115</v>
      </c>
      <c r="G298" s="6">
        <v>-4.938E-2</v>
      </c>
      <c r="H298" s="40">
        <v>37</v>
      </c>
      <c r="I298" s="41">
        <f t="shared" si="21"/>
        <v>69.183999999999997</v>
      </c>
      <c r="K298" s="6">
        <f t="shared" si="22"/>
        <v>2018.786111111111</v>
      </c>
      <c r="L298" s="6">
        <f t="shared" si="20"/>
        <v>69.233379999999997</v>
      </c>
      <c r="M298" s="6">
        <f t="shared" si="23"/>
        <v>69.256585966795683</v>
      </c>
      <c r="N298" s="6">
        <f t="shared" si="24"/>
        <v>-2.3205966795686095E-2</v>
      </c>
    </row>
    <row r="299" spans="1:14" x14ac:dyDescent="0.25">
      <c r="A299" s="38">
        <v>2018</v>
      </c>
      <c r="B299" s="38">
        <v>10</v>
      </c>
      <c r="C299" s="38">
        <v>15</v>
      </c>
      <c r="D299" s="39">
        <v>58406</v>
      </c>
      <c r="E299" s="6">
        <v>0.25800000000000001</v>
      </c>
      <c r="F299" s="6">
        <v>0.30959999999999999</v>
      </c>
      <c r="G299" s="6">
        <v>-5.0319999999999997E-2</v>
      </c>
      <c r="H299" s="40">
        <v>37</v>
      </c>
      <c r="I299" s="41">
        <f t="shared" si="21"/>
        <v>69.183999999999997</v>
      </c>
      <c r="K299" s="6">
        <f t="shared" si="22"/>
        <v>2018.7888888888888</v>
      </c>
      <c r="L299" s="6">
        <f t="shared" si="20"/>
        <v>69.234319999999997</v>
      </c>
      <c r="M299" s="6">
        <f t="shared" si="23"/>
        <v>69.257580738514662</v>
      </c>
      <c r="N299" s="6">
        <f t="shared" si="24"/>
        <v>-2.3260738514665036E-2</v>
      </c>
    </row>
    <row r="300" spans="1:14" x14ac:dyDescent="0.25">
      <c r="A300" s="38">
        <v>2018</v>
      </c>
      <c r="B300" s="38">
        <v>10</v>
      </c>
      <c r="C300" s="38">
        <v>16</v>
      </c>
      <c r="D300" s="39">
        <v>58407</v>
      </c>
      <c r="E300" s="6">
        <v>0.25700000000000001</v>
      </c>
      <c r="F300" s="6">
        <v>0.30759999999999998</v>
      </c>
      <c r="G300" s="6">
        <v>-5.1209999999999999E-2</v>
      </c>
      <c r="H300" s="40">
        <v>37</v>
      </c>
      <c r="I300" s="41">
        <f t="shared" si="21"/>
        <v>69.183999999999997</v>
      </c>
      <c r="K300" s="6">
        <f t="shared" si="22"/>
        <v>2018.7916666666667</v>
      </c>
      <c r="L300" s="6">
        <f t="shared" si="20"/>
        <v>69.235209999999995</v>
      </c>
      <c r="M300" s="6">
        <f t="shared" si="23"/>
        <v>69.258575271815062</v>
      </c>
      <c r="N300" s="6">
        <f t="shared" si="24"/>
        <v>-2.3365271815066535E-2</v>
      </c>
    </row>
    <row r="301" spans="1:14" x14ac:dyDescent="0.25">
      <c r="A301" s="38">
        <v>2018</v>
      </c>
      <c r="B301" s="38">
        <v>10</v>
      </c>
      <c r="C301" s="38">
        <v>17</v>
      </c>
      <c r="D301" s="39">
        <v>58408</v>
      </c>
      <c r="E301" s="6">
        <v>0.25590000000000002</v>
      </c>
      <c r="F301" s="6">
        <v>0.30570000000000003</v>
      </c>
      <c r="G301" s="6">
        <v>-5.203E-2</v>
      </c>
      <c r="H301" s="40">
        <v>37</v>
      </c>
      <c r="I301" s="41">
        <f t="shared" si="21"/>
        <v>69.183999999999997</v>
      </c>
      <c r="K301" s="6">
        <f t="shared" si="22"/>
        <v>2018.7944444444445</v>
      </c>
      <c r="L301" s="6">
        <f t="shared" si="20"/>
        <v>69.23603</v>
      </c>
      <c r="M301" s="6">
        <f t="shared" si="23"/>
        <v>69.259569581598043</v>
      </c>
      <c r="N301" s="6">
        <f t="shared" si="24"/>
        <v>-2.3539581598043924E-2</v>
      </c>
    </row>
    <row r="302" spans="1:14" x14ac:dyDescent="0.25">
      <c r="A302" s="38">
        <v>2018</v>
      </c>
      <c r="B302" s="38">
        <v>10</v>
      </c>
      <c r="C302" s="38">
        <v>18</v>
      </c>
      <c r="D302" s="39">
        <v>58409</v>
      </c>
      <c r="E302" s="6">
        <v>0.25490000000000002</v>
      </c>
      <c r="F302" s="6">
        <v>0.30380000000000001</v>
      </c>
      <c r="G302" s="6">
        <v>-5.2859999999999997E-2</v>
      </c>
      <c r="H302" s="40">
        <v>37</v>
      </c>
      <c r="I302" s="41">
        <f t="shared" si="21"/>
        <v>69.183999999999997</v>
      </c>
      <c r="K302" s="6">
        <f t="shared" si="22"/>
        <v>2018.7972222222222</v>
      </c>
      <c r="L302" s="6">
        <f t="shared" si="20"/>
        <v>69.236859999999993</v>
      </c>
      <c r="M302" s="6">
        <f t="shared" si="23"/>
        <v>69.260563667863607</v>
      </c>
      <c r="N302" s="6">
        <f t="shared" si="24"/>
        <v>-2.3703667863614442E-2</v>
      </c>
    </row>
    <row r="303" spans="1:14" x14ac:dyDescent="0.25">
      <c r="A303" s="38">
        <v>2018</v>
      </c>
      <c r="B303" s="38">
        <v>10</v>
      </c>
      <c r="C303" s="38">
        <v>19</v>
      </c>
      <c r="D303" s="39">
        <v>58410</v>
      </c>
      <c r="E303" s="6">
        <v>0.25380000000000003</v>
      </c>
      <c r="F303" s="6">
        <v>0.3019</v>
      </c>
      <c r="G303" s="6">
        <v>-5.3780000000000001E-2</v>
      </c>
      <c r="H303" s="40">
        <v>37</v>
      </c>
      <c r="I303" s="41">
        <f t="shared" si="21"/>
        <v>69.183999999999997</v>
      </c>
      <c r="K303" s="6">
        <f t="shared" si="22"/>
        <v>2018.8</v>
      </c>
      <c r="L303" s="6">
        <f t="shared" si="20"/>
        <v>69.237780000000001</v>
      </c>
      <c r="M303" s="6">
        <f t="shared" si="23"/>
        <v>69.261557523161173</v>
      </c>
      <c r="N303" s="6">
        <f t="shared" si="24"/>
        <v>-2.3777523161172098E-2</v>
      </c>
    </row>
    <row r="304" spans="1:14" x14ac:dyDescent="0.25">
      <c r="A304" s="38">
        <v>2018</v>
      </c>
      <c r="B304" s="38">
        <v>10</v>
      </c>
      <c r="C304" s="38">
        <v>20</v>
      </c>
      <c r="D304" s="39">
        <v>58411</v>
      </c>
      <c r="E304" s="6">
        <v>0.25269999999999998</v>
      </c>
      <c r="F304" s="6">
        <v>0.30009999999999998</v>
      </c>
      <c r="G304" s="6">
        <v>-5.484E-2</v>
      </c>
      <c r="H304" s="40">
        <v>37</v>
      </c>
      <c r="I304" s="41">
        <f t="shared" si="21"/>
        <v>69.183999999999997</v>
      </c>
      <c r="K304" s="6">
        <f t="shared" si="22"/>
        <v>2018.8027777777777</v>
      </c>
      <c r="L304" s="6">
        <f t="shared" si="20"/>
        <v>69.238839999999996</v>
      </c>
      <c r="M304" s="6">
        <f t="shared" si="23"/>
        <v>69.26255115494132</v>
      </c>
      <c r="N304" s="6">
        <f t="shared" si="24"/>
        <v>-2.3711154941324253E-2</v>
      </c>
    </row>
    <row r="305" spans="1:14" x14ac:dyDescent="0.25">
      <c r="A305" s="38">
        <v>2018</v>
      </c>
      <c r="B305" s="38">
        <v>10</v>
      </c>
      <c r="C305" s="38">
        <v>21</v>
      </c>
      <c r="D305" s="39">
        <v>58412</v>
      </c>
      <c r="E305" s="6">
        <v>0.2515</v>
      </c>
      <c r="F305" s="6">
        <v>0.29820000000000002</v>
      </c>
      <c r="G305" s="6">
        <v>-5.6050000000000003E-2</v>
      </c>
      <c r="H305" s="40">
        <v>37</v>
      </c>
      <c r="I305" s="41">
        <f t="shared" si="21"/>
        <v>69.183999999999997</v>
      </c>
      <c r="K305" s="6">
        <f t="shared" si="22"/>
        <v>2018.8055555555557</v>
      </c>
      <c r="L305" s="6">
        <f t="shared" si="20"/>
        <v>69.240049999999997</v>
      </c>
      <c r="M305" s="6">
        <f t="shared" si="23"/>
        <v>69.263544548302889</v>
      </c>
      <c r="N305" s="6">
        <f t="shared" si="24"/>
        <v>-2.3494548302892326E-2</v>
      </c>
    </row>
    <row r="306" spans="1:14" x14ac:dyDescent="0.25">
      <c r="A306" s="38">
        <v>2018</v>
      </c>
      <c r="B306" s="38">
        <v>10</v>
      </c>
      <c r="C306" s="38">
        <v>22</v>
      </c>
      <c r="D306" s="39">
        <v>58413</v>
      </c>
      <c r="E306" s="6">
        <v>0.25030000000000002</v>
      </c>
      <c r="F306" s="6">
        <v>0.2964</v>
      </c>
      <c r="G306" s="6">
        <v>-5.7360000000000001E-2</v>
      </c>
      <c r="H306" s="40">
        <v>37</v>
      </c>
      <c r="I306" s="41">
        <f t="shared" si="21"/>
        <v>69.183999999999997</v>
      </c>
      <c r="K306" s="6">
        <f t="shared" si="22"/>
        <v>2018.8083333333334</v>
      </c>
      <c r="L306" s="6">
        <f t="shared" si="20"/>
        <v>69.24136</v>
      </c>
      <c r="M306" s="6">
        <f t="shared" si="23"/>
        <v>69.26453772559762</v>
      </c>
      <c r="N306" s="6">
        <f t="shared" si="24"/>
        <v>-2.3177725597619769E-2</v>
      </c>
    </row>
    <row r="307" spans="1:14" x14ac:dyDescent="0.25">
      <c r="A307" s="38">
        <v>2018</v>
      </c>
      <c r="B307" s="38">
        <v>10</v>
      </c>
      <c r="C307" s="38">
        <v>23</v>
      </c>
      <c r="D307" s="39">
        <v>58414</v>
      </c>
      <c r="E307" s="6">
        <v>0.24909999999999999</v>
      </c>
      <c r="F307" s="6">
        <v>0.29449999999999998</v>
      </c>
      <c r="G307" s="6">
        <v>-5.8729999999999997E-2</v>
      </c>
      <c r="H307" s="40">
        <v>37</v>
      </c>
      <c r="I307" s="41">
        <f t="shared" si="21"/>
        <v>69.183999999999997</v>
      </c>
      <c r="K307" s="6">
        <f t="shared" si="22"/>
        <v>2018.8111111111111</v>
      </c>
      <c r="L307" s="6">
        <f t="shared" si="20"/>
        <v>69.242729999999995</v>
      </c>
      <c r="M307" s="6">
        <f t="shared" si="23"/>
        <v>69.265530671924353</v>
      </c>
      <c r="N307" s="6">
        <f t="shared" si="24"/>
        <v>-2.2800671924358085E-2</v>
      </c>
    </row>
    <row r="308" spans="1:14" x14ac:dyDescent="0.25">
      <c r="A308" s="38">
        <v>2018</v>
      </c>
      <c r="B308" s="38">
        <v>10</v>
      </c>
      <c r="C308" s="38">
        <v>24</v>
      </c>
      <c r="D308" s="39">
        <v>58415</v>
      </c>
      <c r="E308" s="6">
        <v>0.24779999999999999</v>
      </c>
      <c r="F308" s="6">
        <v>0.29270000000000002</v>
      </c>
      <c r="G308" s="6">
        <v>-6.0170000000000001E-2</v>
      </c>
      <c r="H308" s="40">
        <v>37</v>
      </c>
      <c r="I308" s="41">
        <f t="shared" si="21"/>
        <v>69.183999999999997</v>
      </c>
      <c r="K308" s="6">
        <f t="shared" si="22"/>
        <v>2018.8138888888889</v>
      </c>
      <c r="L308" s="6">
        <f t="shared" si="20"/>
        <v>69.244169999999997</v>
      </c>
      <c r="M308" s="6">
        <f t="shared" si="23"/>
        <v>69.266523387283087</v>
      </c>
      <c r="N308" s="6">
        <f t="shared" si="24"/>
        <v>-2.2353387283089887E-2</v>
      </c>
    </row>
    <row r="309" spans="1:14" x14ac:dyDescent="0.25">
      <c r="A309" s="38">
        <v>2018</v>
      </c>
      <c r="B309" s="38">
        <v>10</v>
      </c>
      <c r="C309" s="38">
        <v>25</v>
      </c>
      <c r="D309" s="39">
        <v>58416</v>
      </c>
      <c r="E309" s="6">
        <v>0.2465</v>
      </c>
      <c r="F309" s="6">
        <v>0.29099999999999998</v>
      </c>
      <c r="G309" s="6">
        <v>-6.1589999999999999E-2</v>
      </c>
      <c r="H309" s="40">
        <v>37</v>
      </c>
      <c r="I309" s="41">
        <f t="shared" si="21"/>
        <v>69.183999999999997</v>
      </c>
      <c r="K309" s="6">
        <f t="shared" si="22"/>
        <v>2018.8166666666666</v>
      </c>
      <c r="L309" s="6">
        <f t="shared" si="20"/>
        <v>69.245589999999993</v>
      </c>
      <c r="M309" s="6">
        <f t="shared" si="23"/>
        <v>69.267515879124403</v>
      </c>
      <c r="N309" s="6">
        <f t="shared" si="24"/>
        <v>-2.192587912441013E-2</v>
      </c>
    </row>
    <row r="310" spans="1:14" x14ac:dyDescent="0.25">
      <c r="A310" s="38">
        <v>2018</v>
      </c>
      <c r="B310" s="38">
        <v>10</v>
      </c>
      <c r="C310" s="38">
        <v>26</v>
      </c>
      <c r="D310" s="39">
        <v>58417</v>
      </c>
      <c r="E310" s="6">
        <v>0.2452</v>
      </c>
      <c r="F310" s="6">
        <v>0.28920000000000001</v>
      </c>
      <c r="G310" s="6">
        <v>-6.2909999999999994E-2</v>
      </c>
      <c r="H310" s="40">
        <v>37</v>
      </c>
      <c r="I310" s="41">
        <f t="shared" si="21"/>
        <v>69.183999999999997</v>
      </c>
      <c r="K310" s="6">
        <f t="shared" si="22"/>
        <v>2018.8194444444443</v>
      </c>
      <c r="L310" s="6">
        <f t="shared" si="20"/>
        <v>69.24691</v>
      </c>
      <c r="M310" s="6">
        <f t="shared" si="23"/>
        <v>69.268508154898882</v>
      </c>
      <c r="N310" s="6">
        <f t="shared" si="24"/>
        <v>-2.1598154898882171E-2</v>
      </c>
    </row>
    <row r="311" spans="1:14" x14ac:dyDescent="0.25">
      <c r="A311" s="38">
        <v>2018</v>
      </c>
      <c r="B311" s="38">
        <v>10</v>
      </c>
      <c r="C311" s="38">
        <v>27</v>
      </c>
      <c r="D311" s="39">
        <v>58418</v>
      </c>
      <c r="E311" s="6">
        <v>0.24390000000000001</v>
      </c>
      <c r="F311" s="6">
        <v>0.28749999999999998</v>
      </c>
      <c r="G311" s="6">
        <v>-6.4089999999999994E-2</v>
      </c>
      <c r="H311" s="40">
        <v>37</v>
      </c>
      <c r="I311" s="41">
        <f t="shared" si="21"/>
        <v>69.183999999999997</v>
      </c>
      <c r="K311" s="6">
        <f t="shared" si="22"/>
        <v>2018.8222222222223</v>
      </c>
      <c r="L311" s="6">
        <f t="shared" si="20"/>
        <v>69.248089999999991</v>
      </c>
      <c r="M311" s="6">
        <f t="shared" si="23"/>
        <v>69.269500192254782</v>
      </c>
      <c r="N311" s="6">
        <f t="shared" si="24"/>
        <v>-2.1410192254791127E-2</v>
      </c>
    </row>
    <row r="312" spans="1:14" x14ac:dyDescent="0.25">
      <c r="A312" s="38">
        <v>2018</v>
      </c>
      <c r="B312" s="38">
        <v>10</v>
      </c>
      <c r="C312" s="38">
        <v>28</v>
      </c>
      <c r="D312" s="39">
        <v>58419</v>
      </c>
      <c r="E312" s="6">
        <v>0.24249999999999999</v>
      </c>
      <c r="F312" s="6">
        <v>0.2858</v>
      </c>
      <c r="G312" s="6">
        <v>-6.5180000000000002E-2</v>
      </c>
      <c r="H312" s="40">
        <v>37</v>
      </c>
      <c r="I312" s="41">
        <f t="shared" si="21"/>
        <v>69.183999999999997</v>
      </c>
      <c r="K312" s="6">
        <f t="shared" si="22"/>
        <v>2018.825</v>
      </c>
      <c r="L312" s="6">
        <f t="shared" si="20"/>
        <v>69.249179999999996</v>
      </c>
      <c r="M312" s="6">
        <f t="shared" si="23"/>
        <v>69.270492013543844</v>
      </c>
      <c r="N312" s="6">
        <f t="shared" si="24"/>
        <v>-2.1312013543848707E-2</v>
      </c>
    </row>
    <row r="313" spans="1:14" x14ac:dyDescent="0.25">
      <c r="A313" s="38">
        <v>2018</v>
      </c>
      <c r="B313" s="38">
        <v>10</v>
      </c>
      <c r="C313" s="38">
        <v>29</v>
      </c>
      <c r="D313" s="39">
        <v>58420</v>
      </c>
      <c r="E313" s="6">
        <v>0.24110000000000001</v>
      </c>
      <c r="F313" s="6">
        <v>0.28410000000000002</v>
      </c>
      <c r="G313" s="6">
        <v>-6.6180000000000003E-2</v>
      </c>
      <c r="H313" s="40">
        <v>37</v>
      </c>
      <c r="I313" s="41">
        <f t="shared" si="21"/>
        <v>69.183999999999997</v>
      </c>
      <c r="K313" s="6">
        <f t="shared" si="22"/>
        <v>2018.8277777777778</v>
      </c>
      <c r="L313" s="6">
        <f t="shared" si="20"/>
        <v>69.25018</v>
      </c>
      <c r="M313" s="6">
        <f t="shared" si="23"/>
        <v>69.271483603864908</v>
      </c>
      <c r="N313" s="6">
        <f t="shared" si="24"/>
        <v>-2.1303603864907927E-2</v>
      </c>
    </row>
    <row r="314" spans="1:14" x14ac:dyDescent="0.25">
      <c r="A314" s="38">
        <v>2018</v>
      </c>
      <c r="B314" s="38">
        <v>10</v>
      </c>
      <c r="C314" s="38">
        <v>30</v>
      </c>
      <c r="D314" s="39">
        <v>58421</v>
      </c>
      <c r="E314" s="6">
        <v>0.2397</v>
      </c>
      <c r="F314" s="6">
        <v>0.28239999999999998</v>
      </c>
      <c r="G314" s="6">
        <v>-6.7089999999999997E-2</v>
      </c>
      <c r="H314" s="40">
        <v>37</v>
      </c>
      <c r="I314" s="41">
        <f t="shared" si="21"/>
        <v>69.183999999999997</v>
      </c>
      <c r="K314" s="6">
        <f t="shared" si="22"/>
        <v>2018.8305555555555</v>
      </c>
      <c r="L314" s="6">
        <f t="shared" si="20"/>
        <v>69.251089999999991</v>
      </c>
      <c r="M314" s="6">
        <f t="shared" si="23"/>
        <v>69.272474970668554</v>
      </c>
      <c r="N314" s="6">
        <f t="shared" si="24"/>
        <v>-2.1384970668563597E-2</v>
      </c>
    </row>
    <row r="315" spans="1:14" x14ac:dyDescent="0.25">
      <c r="A315" s="38">
        <v>2018</v>
      </c>
      <c r="B315" s="38">
        <v>10</v>
      </c>
      <c r="C315" s="38">
        <v>31</v>
      </c>
      <c r="D315" s="39">
        <v>58422</v>
      </c>
      <c r="E315" s="6">
        <v>0.2382</v>
      </c>
      <c r="F315" s="6">
        <v>0.28070000000000001</v>
      </c>
      <c r="G315" s="6">
        <v>-6.8010000000000001E-2</v>
      </c>
      <c r="H315" s="40">
        <v>37</v>
      </c>
      <c r="I315" s="41">
        <f t="shared" si="21"/>
        <v>69.183999999999997</v>
      </c>
      <c r="K315" s="6">
        <f t="shared" si="22"/>
        <v>2018.8333333333333</v>
      </c>
      <c r="L315" s="6">
        <f t="shared" si="20"/>
        <v>69.252009999999999</v>
      </c>
      <c r="M315" s="6">
        <f t="shared" si="23"/>
        <v>69.273466113954782</v>
      </c>
      <c r="N315" s="6">
        <f t="shared" si="24"/>
        <v>-2.1456113954783973E-2</v>
      </c>
    </row>
    <row r="316" spans="1:14" x14ac:dyDescent="0.25">
      <c r="A316" s="38">
        <v>2018</v>
      </c>
      <c r="B316" s="38">
        <v>11</v>
      </c>
      <c r="C316" s="38">
        <v>1</v>
      </c>
      <c r="D316" s="39">
        <v>58423</v>
      </c>
      <c r="E316" s="6">
        <v>0.23669999999999999</v>
      </c>
      <c r="F316" s="6">
        <v>0.27910000000000001</v>
      </c>
      <c r="G316" s="6">
        <v>-6.9070000000000006E-2</v>
      </c>
      <c r="H316" s="40">
        <v>37</v>
      </c>
      <c r="I316" s="41">
        <f t="shared" si="21"/>
        <v>69.183999999999997</v>
      </c>
      <c r="K316" s="6">
        <f t="shared" si="22"/>
        <v>2018.8333333333333</v>
      </c>
      <c r="L316" s="6">
        <f t="shared" si="20"/>
        <v>69.253069999999994</v>
      </c>
      <c r="M316" s="6">
        <f t="shared" si="23"/>
        <v>69.273466113954782</v>
      </c>
      <c r="N316" s="6">
        <f t="shared" si="24"/>
        <v>-2.0396113954788575E-2</v>
      </c>
    </row>
    <row r="317" spans="1:14" x14ac:dyDescent="0.25">
      <c r="A317" s="38">
        <v>2018</v>
      </c>
      <c r="B317" s="38">
        <v>11</v>
      </c>
      <c r="C317" s="38">
        <v>2</v>
      </c>
      <c r="D317" s="39">
        <v>58424</v>
      </c>
      <c r="E317" s="6">
        <v>0.23519999999999999</v>
      </c>
      <c r="F317" s="6">
        <v>0.27750000000000002</v>
      </c>
      <c r="G317" s="6">
        <v>-7.0319999999999994E-2</v>
      </c>
      <c r="H317" s="40">
        <v>37</v>
      </c>
      <c r="I317" s="41">
        <f t="shared" si="21"/>
        <v>69.183999999999997</v>
      </c>
      <c r="K317" s="6">
        <f t="shared" si="22"/>
        <v>2018.8361111111112</v>
      </c>
      <c r="L317" s="6">
        <f t="shared" si="20"/>
        <v>69.254319999999993</v>
      </c>
      <c r="M317" s="6">
        <f t="shared" si="23"/>
        <v>69.274457033723593</v>
      </c>
      <c r="N317" s="6">
        <f t="shared" si="24"/>
        <v>-2.0137033723599984E-2</v>
      </c>
    </row>
    <row r="318" spans="1:14" x14ac:dyDescent="0.25">
      <c r="A318" s="38">
        <v>2018</v>
      </c>
      <c r="B318" s="38">
        <v>11</v>
      </c>
      <c r="C318" s="38">
        <v>3</v>
      </c>
      <c r="D318" s="39">
        <v>58425</v>
      </c>
      <c r="E318" s="6">
        <v>0.23369999999999999</v>
      </c>
      <c r="F318" s="6">
        <v>0.27589999999999998</v>
      </c>
      <c r="G318" s="6">
        <v>-7.1800000000000003E-2</v>
      </c>
      <c r="H318" s="40">
        <v>37</v>
      </c>
      <c r="I318" s="41">
        <f t="shared" si="21"/>
        <v>69.183999999999997</v>
      </c>
      <c r="K318" s="6">
        <f t="shared" si="22"/>
        <v>2018.838888888889</v>
      </c>
      <c r="L318" s="6">
        <f t="shared" si="20"/>
        <v>69.255799999999994</v>
      </c>
      <c r="M318" s="6">
        <f t="shared" si="23"/>
        <v>69.275447737425566</v>
      </c>
      <c r="N318" s="6">
        <f t="shared" si="24"/>
        <v>-1.9647737425572132E-2</v>
      </c>
    </row>
    <row r="319" spans="1:14" x14ac:dyDescent="0.25">
      <c r="A319" s="38">
        <v>2018</v>
      </c>
      <c r="B319" s="38">
        <v>11</v>
      </c>
      <c r="C319" s="38">
        <v>4</v>
      </c>
      <c r="D319" s="39">
        <v>58426</v>
      </c>
      <c r="E319" s="6">
        <v>0.2321</v>
      </c>
      <c r="F319" s="6">
        <v>0.27429999999999999</v>
      </c>
      <c r="G319" s="6">
        <v>-7.3389999999999997E-2</v>
      </c>
      <c r="H319" s="40">
        <v>37</v>
      </c>
      <c r="I319" s="41">
        <f t="shared" si="21"/>
        <v>69.183999999999997</v>
      </c>
      <c r="K319" s="6">
        <f t="shared" si="22"/>
        <v>2018.8416666666667</v>
      </c>
      <c r="L319" s="6">
        <f t="shared" si="20"/>
        <v>69.257390000000001</v>
      </c>
      <c r="M319" s="6">
        <f t="shared" si="23"/>
        <v>69.27643820270896</v>
      </c>
      <c r="N319" s="6">
        <f t="shared" si="24"/>
        <v>-1.9048202708958684E-2</v>
      </c>
    </row>
    <row r="320" spans="1:14" x14ac:dyDescent="0.25">
      <c r="A320" s="38">
        <v>2018</v>
      </c>
      <c r="B320" s="38">
        <v>11</v>
      </c>
      <c r="C320" s="38">
        <v>5</v>
      </c>
      <c r="D320" s="39">
        <v>58427</v>
      </c>
      <c r="E320" s="6">
        <v>0.23050000000000001</v>
      </c>
      <c r="F320" s="6">
        <v>0.27279999999999999</v>
      </c>
      <c r="G320" s="6">
        <v>-7.5079999999999994E-2</v>
      </c>
      <c r="H320" s="40">
        <v>37</v>
      </c>
      <c r="I320" s="41">
        <f t="shared" si="21"/>
        <v>69.183999999999997</v>
      </c>
      <c r="K320" s="6">
        <f t="shared" si="22"/>
        <v>2018.8444444444444</v>
      </c>
      <c r="L320" s="6">
        <f t="shared" si="20"/>
        <v>69.259079999999997</v>
      </c>
      <c r="M320" s="6">
        <f t="shared" si="23"/>
        <v>69.277428451925516</v>
      </c>
      <c r="N320" s="6">
        <f t="shared" si="24"/>
        <v>-1.8348451925518816E-2</v>
      </c>
    </row>
    <row r="321" spans="1:14" x14ac:dyDescent="0.25">
      <c r="A321" s="38">
        <v>2018</v>
      </c>
      <c r="B321" s="38">
        <v>11</v>
      </c>
      <c r="C321" s="38">
        <v>6</v>
      </c>
      <c r="D321" s="39">
        <v>58428</v>
      </c>
      <c r="E321" s="6">
        <v>0.22889999999999999</v>
      </c>
      <c r="F321" s="6">
        <v>0.27129999999999999</v>
      </c>
      <c r="G321" s="6">
        <v>-7.6789999999999997E-2</v>
      </c>
      <c r="H321" s="40">
        <v>37</v>
      </c>
      <c r="I321" s="41">
        <f t="shared" si="21"/>
        <v>69.183999999999997</v>
      </c>
      <c r="K321" s="6">
        <f t="shared" si="22"/>
        <v>2018.8472222222222</v>
      </c>
      <c r="L321" s="6">
        <f t="shared" si="20"/>
        <v>69.26079</v>
      </c>
      <c r="M321" s="6">
        <f t="shared" si="23"/>
        <v>69.278418485075235</v>
      </c>
      <c r="N321" s="6">
        <f t="shared" si="24"/>
        <v>-1.762848507523529E-2</v>
      </c>
    </row>
    <row r="322" spans="1:14" x14ac:dyDescent="0.25">
      <c r="A322" s="38">
        <v>2018</v>
      </c>
      <c r="B322" s="38">
        <v>11</v>
      </c>
      <c r="C322" s="38">
        <v>7</v>
      </c>
      <c r="D322" s="39">
        <v>58429</v>
      </c>
      <c r="E322" s="6">
        <v>0.2273</v>
      </c>
      <c r="F322" s="6">
        <v>0.26979999999999998</v>
      </c>
      <c r="G322" s="6">
        <v>-7.8439999999999996E-2</v>
      </c>
      <c r="H322" s="40">
        <v>37</v>
      </c>
      <c r="I322" s="41">
        <f t="shared" si="21"/>
        <v>69.183999999999997</v>
      </c>
      <c r="K322" s="6">
        <f t="shared" si="22"/>
        <v>2018.85</v>
      </c>
      <c r="L322" s="6">
        <f t="shared" ref="L322:L366" si="25">I322-G322</f>
        <v>69.262439999999998</v>
      </c>
      <c r="M322" s="6">
        <f t="shared" si="23"/>
        <v>69.279408287256956</v>
      </c>
      <c r="N322" s="6">
        <f t="shared" si="24"/>
        <v>-1.6968287256958092E-2</v>
      </c>
    </row>
    <row r="323" spans="1:14" x14ac:dyDescent="0.25">
      <c r="A323" s="38">
        <v>2018</v>
      </c>
      <c r="B323" s="38">
        <v>11</v>
      </c>
      <c r="C323" s="38">
        <v>8</v>
      </c>
      <c r="D323" s="39">
        <v>58430</v>
      </c>
      <c r="E323" s="6">
        <v>0.22559999999999999</v>
      </c>
      <c r="F323" s="6">
        <v>0.26840000000000003</v>
      </c>
      <c r="G323" s="6">
        <v>-7.9990000000000006E-2</v>
      </c>
      <c r="H323" s="40">
        <v>37</v>
      </c>
      <c r="I323" s="41">
        <f t="shared" ref="I323:I366" si="26">H323+32.184</f>
        <v>69.183999999999997</v>
      </c>
      <c r="K323" s="6">
        <f t="shared" ref="K323:K366" si="27">A323+((B323-1) + (C323-1)/30)/12</f>
        <v>2018.8527777777779</v>
      </c>
      <c r="L323" s="6">
        <f t="shared" si="25"/>
        <v>69.263989999999993</v>
      </c>
      <c r="M323" s="6">
        <f t="shared" ref="M323:M386" si="28" xml:space="preserve"> 0.0024855297566049*POWER(K323,3) - 15.0681141702439*POWER(K323,2) + 30449.647471213*K323 - 20511035.5077593</f>
        <v>69.28039787337184</v>
      </c>
      <c r="N323" s="6">
        <f t="shared" ref="N323:N366" si="29">L323-M323</f>
        <v>-1.6407873371846904E-2</v>
      </c>
    </row>
    <row r="324" spans="1:14" x14ac:dyDescent="0.25">
      <c r="A324" s="38">
        <v>2018</v>
      </c>
      <c r="B324" s="38">
        <v>11</v>
      </c>
      <c r="C324" s="38">
        <v>9</v>
      </c>
      <c r="D324" s="39">
        <v>58431</v>
      </c>
      <c r="E324" s="6">
        <v>0.22389999999999999</v>
      </c>
      <c r="F324" s="6">
        <v>0.26690000000000003</v>
      </c>
      <c r="G324" s="6">
        <v>-8.1490000000000007E-2</v>
      </c>
      <c r="H324" s="40">
        <v>37</v>
      </c>
      <c r="I324" s="41">
        <f t="shared" si="26"/>
        <v>69.183999999999997</v>
      </c>
      <c r="K324" s="6">
        <f t="shared" si="27"/>
        <v>2018.8555555555556</v>
      </c>
      <c r="L324" s="6">
        <f t="shared" si="25"/>
        <v>69.26549</v>
      </c>
      <c r="M324" s="6">
        <f t="shared" si="28"/>
        <v>69.281387235969305</v>
      </c>
      <c r="N324" s="6">
        <f t="shared" si="29"/>
        <v>-1.5897235969305257E-2</v>
      </c>
    </row>
    <row r="325" spans="1:14" x14ac:dyDescent="0.25">
      <c r="A325" s="38">
        <v>2018</v>
      </c>
      <c r="B325" s="38">
        <v>11</v>
      </c>
      <c r="C325" s="38">
        <v>10</v>
      </c>
      <c r="D325" s="39">
        <v>58432</v>
      </c>
      <c r="E325" s="6">
        <v>0.22220000000000001</v>
      </c>
      <c r="F325" s="6">
        <v>0.26550000000000001</v>
      </c>
      <c r="G325" s="6">
        <v>-8.2879999999999995E-2</v>
      </c>
      <c r="H325" s="40">
        <v>37</v>
      </c>
      <c r="I325" s="41">
        <f t="shared" si="26"/>
        <v>69.183999999999997</v>
      </c>
      <c r="K325" s="6">
        <f t="shared" si="27"/>
        <v>2018.8583333333333</v>
      </c>
      <c r="L325" s="6">
        <f t="shared" si="25"/>
        <v>69.26688</v>
      </c>
      <c r="M325" s="6">
        <f t="shared" si="28"/>
        <v>69.282376375049353</v>
      </c>
      <c r="N325" s="6">
        <f t="shared" si="29"/>
        <v>-1.5496375049352196E-2</v>
      </c>
    </row>
    <row r="326" spans="1:14" x14ac:dyDescent="0.25">
      <c r="A326" s="38">
        <v>2018</v>
      </c>
      <c r="B326" s="38">
        <v>11</v>
      </c>
      <c r="C326" s="38">
        <v>11</v>
      </c>
      <c r="D326" s="39">
        <v>58433</v>
      </c>
      <c r="E326" s="6">
        <v>0.2205</v>
      </c>
      <c r="F326" s="6">
        <v>0.2641</v>
      </c>
      <c r="G326" s="6">
        <v>-8.4150000000000003E-2</v>
      </c>
      <c r="H326" s="40">
        <v>37</v>
      </c>
      <c r="I326" s="41">
        <f t="shared" si="26"/>
        <v>69.183999999999997</v>
      </c>
      <c r="K326" s="6">
        <f t="shared" si="27"/>
        <v>2018.8611111111111</v>
      </c>
      <c r="L326" s="6">
        <f t="shared" si="25"/>
        <v>69.268149999999991</v>
      </c>
      <c r="M326" s="6">
        <f t="shared" si="28"/>
        <v>69.283365298062563</v>
      </c>
      <c r="N326" s="6">
        <f t="shared" si="29"/>
        <v>-1.5215298062571492E-2</v>
      </c>
    </row>
    <row r="327" spans="1:14" x14ac:dyDescent="0.25">
      <c r="A327" s="38">
        <v>2018</v>
      </c>
      <c r="B327" s="38">
        <v>11</v>
      </c>
      <c r="C327" s="38">
        <v>12</v>
      </c>
      <c r="D327" s="39">
        <v>58434</v>
      </c>
      <c r="E327" s="6">
        <v>0.21870000000000001</v>
      </c>
      <c r="F327" s="6">
        <v>0.26279999999999998</v>
      </c>
      <c r="G327" s="6">
        <v>-8.5319999999999993E-2</v>
      </c>
      <c r="H327" s="40">
        <v>37</v>
      </c>
      <c r="I327" s="41">
        <f t="shared" si="26"/>
        <v>69.183999999999997</v>
      </c>
      <c r="K327" s="6">
        <f t="shared" si="27"/>
        <v>2018.8638888888888</v>
      </c>
      <c r="L327" s="6">
        <f t="shared" si="25"/>
        <v>69.269319999999993</v>
      </c>
      <c r="M327" s="6">
        <f t="shared" si="28"/>
        <v>69.284354005008936</v>
      </c>
      <c r="N327" s="6">
        <f t="shared" si="29"/>
        <v>-1.5034005008942586E-2</v>
      </c>
    </row>
    <row r="328" spans="1:14" x14ac:dyDescent="0.25">
      <c r="A328" s="38">
        <v>2018</v>
      </c>
      <c r="B328" s="38">
        <v>11</v>
      </c>
      <c r="C328" s="38">
        <v>13</v>
      </c>
      <c r="D328" s="39">
        <v>58435</v>
      </c>
      <c r="E328" s="6">
        <v>0.21690000000000001</v>
      </c>
      <c r="F328" s="6">
        <v>0.26140000000000002</v>
      </c>
      <c r="G328" s="6">
        <v>-8.6449999999999999E-2</v>
      </c>
      <c r="H328" s="40">
        <v>37</v>
      </c>
      <c r="I328" s="41">
        <f t="shared" si="26"/>
        <v>69.183999999999997</v>
      </c>
      <c r="K328" s="6">
        <f t="shared" si="27"/>
        <v>2018.8666666666666</v>
      </c>
      <c r="L328" s="6">
        <f t="shared" si="25"/>
        <v>69.270449999999997</v>
      </c>
      <c r="M328" s="6">
        <f t="shared" si="28"/>
        <v>69.28534247353673</v>
      </c>
      <c r="N328" s="6">
        <f t="shared" si="29"/>
        <v>-1.4892473536733064E-2</v>
      </c>
    </row>
    <row r="329" spans="1:14" x14ac:dyDescent="0.25">
      <c r="A329" s="38">
        <v>2018</v>
      </c>
      <c r="B329" s="38">
        <v>11</v>
      </c>
      <c r="C329" s="38">
        <v>14</v>
      </c>
      <c r="D329" s="39">
        <v>58436</v>
      </c>
      <c r="E329" s="6">
        <v>0.21510000000000001</v>
      </c>
      <c r="F329" s="6">
        <v>0.2601</v>
      </c>
      <c r="G329" s="6">
        <v>-8.7569999999999995E-2</v>
      </c>
      <c r="H329" s="40">
        <v>37</v>
      </c>
      <c r="I329" s="41">
        <f t="shared" si="26"/>
        <v>69.183999999999997</v>
      </c>
      <c r="K329" s="6">
        <f t="shared" si="27"/>
        <v>2018.8694444444445</v>
      </c>
      <c r="L329" s="6">
        <f t="shared" si="25"/>
        <v>69.271569999999997</v>
      </c>
      <c r="M329" s="6">
        <f t="shared" si="28"/>
        <v>69.286330733448267</v>
      </c>
      <c r="N329" s="6">
        <f t="shared" si="29"/>
        <v>-1.4760733448270003E-2</v>
      </c>
    </row>
    <row r="330" spans="1:14" x14ac:dyDescent="0.25">
      <c r="A330" s="38">
        <v>2018</v>
      </c>
      <c r="B330" s="38">
        <v>11</v>
      </c>
      <c r="C330" s="38">
        <v>15</v>
      </c>
      <c r="D330" s="39">
        <v>58437</v>
      </c>
      <c r="E330" s="6">
        <v>0.21329999999999999</v>
      </c>
      <c r="F330" s="6">
        <v>0.25890000000000002</v>
      </c>
      <c r="G330" s="6">
        <v>-8.8719999999999993E-2</v>
      </c>
      <c r="H330" s="40">
        <v>37</v>
      </c>
      <c r="I330" s="41">
        <f t="shared" si="26"/>
        <v>69.183999999999997</v>
      </c>
      <c r="K330" s="6">
        <f t="shared" si="27"/>
        <v>2018.8722222222223</v>
      </c>
      <c r="L330" s="6">
        <f t="shared" si="25"/>
        <v>69.272719999999993</v>
      </c>
      <c r="M330" s="6">
        <f t="shared" si="28"/>
        <v>69.287318777292967</v>
      </c>
      <c r="N330" s="6">
        <f t="shared" si="29"/>
        <v>-1.4598777292974319E-2</v>
      </c>
    </row>
    <row r="331" spans="1:14" x14ac:dyDescent="0.25">
      <c r="A331" s="38">
        <v>2018</v>
      </c>
      <c r="B331" s="38">
        <v>11</v>
      </c>
      <c r="C331" s="38">
        <v>16</v>
      </c>
      <c r="D331" s="39">
        <v>58438</v>
      </c>
      <c r="E331" s="6">
        <v>0.21149999999999999</v>
      </c>
      <c r="F331" s="6">
        <v>0.2576</v>
      </c>
      <c r="G331" s="6">
        <v>-8.9929999999999996E-2</v>
      </c>
      <c r="H331" s="40">
        <v>37</v>
      </c>
      <c r="I331" s="41">
        <f t="shared" si="26"/>
        <v>69.183999999999997</v>
      </c>
      <c r="K331" s="6">
        <f t="shared" si="27"/>
        <v>2018.875</v>
      </c>
      <c r="L331" s="6">
        <f t="shared" si="25"/>
        <v>69.273929999999993</v>
      </c>
      <c r="M331" s="6">
        <f t="shared" si="28"/>
        <v>69.288306597620249</v>
      </c>
      <c r="N331" s="6">
        <f t="shared" si="29"/>
        <v>-1.4376597620255893E-2</v>
      </c>
    </row>
    <row r="332" spans="1:14" x14ac:dyDescent="0.25">
      <c r="A332" s="38">
        <v>2018</v>
      </c>
      <c r="B332" s="38">
        <v>11</v>
      </c>
      <c r="C332" s="38">
        <v>17</v>
      </c>
      <c r="D332" s="39">
        <v>58439</v>
      </c>
      <c r="E332" s="6">
        <v>0.20960000000000001</v>
      </c>
      <c r="F332" s="6">
        <v>0.25640000000000002</v>
      </c>
      <c r="G332" s="6">
        <v>-9.1230000000000006E-2</v>
      </c>
      <c r="H332" s="40">
        <v>37</v>
      </c>
      <c r="I332" s="41">
        <f t="shared" si="26"/>
        <v>69.183999999999997</v>
      </c>
      <c r="K332" s="6">
        <f t="shared" si="27"/>
        <v>2018.8777777777777</v>
      </c>
      <c r="L332" s="6">
        <f t="shared" si="25"/>
        <v>69.275229999999993</v>
      </c>
      <c r="M332" s="6">
        <f t="shared" si="28"/>
        <v>69.289294201880693</v>
      </c>
      <c r="N332" s="6">
        <f t="shared" si="29"/>
        <v>-1.4064201880700011E-2</v>
      </c>
    </row>
    <row r="333" spans="1:14" x14ac:dyDescent="0.25">
      <c r="A333" s="38">
        <v>2018</v>
      </c>
      <c r="B333" s="38">
        <v>11</v>
      </c>
      <c r="C333" s="38">
        <v>18</v>
      </c>
      <c r="D333" s="39">
        <v>58440</v>
      </c>
      <c r="E333" s="6">
        <v>0.2077</v>
      </c>
      <c r="F333" s="6">
        <v>0.25519999999999998</v>
      </c>
      <c r="G333" s="6">
        <v>-9.2619999999999994E-2</v>
      </c>
      <c r="H333" s="40">
        <v>37</v>
      </c>
      <c r="I333" s="41">
        <f t="shared" si="26"/>
        <v>69.183999999999997</v>
      </c>
      <c r="K333" s="6">
        <f t="shared" si="27"/>
        <v>2018.8805555555555</v>
      </c>
      <c r="L333" s="6">
        <f t="shared" si="25"/>
        <v>69.276619999999994</v>
      </c>
      <c r="M333" s="6">
        <f t="shared" si="28"/>
        <v>69.29028158262372</v>
      </c>
      <c r="N333" s="6">
        <f t="shared" si="29"/>
        <v>-1.3661582623726076E-2</v>
      </c>
    </row>
    <row r="334" spans="1:14" x14ac:dyDescent="0.25">
      <c r="A334" s="38">
        <v>2018</v>
      </c>
      <c r="B334" s="38">
        <v>11</v>
      </c>
      <c r="C334" s="38">
        <v>19</v>
      </c>
      <c r="D334" s="39">
        <v>58441</v>
      </c>
      <c r="E334" s="6">
        <v>0.20580000000000001</v>
      </c>
      <c r="F334" s="6">
        <v>0.254</v>
      </c>
      <c r="G334" s="6">
        <v>-9.4100000000000003E-2</v>
      </c>
      <c r="H334" s="40">
        <v>37</v>
      </c>
      <c r="I334" s="41">
        <f t="shared" si="26"/>
        <v>69.183999999999997</v>
      </c>
      <c r="K334" s="6">
        <f t="shared" si="27"/>
        <v>2018.8833333333334</v>
      </c>
      <c r="L334" s="6">
        <f t="shared" si="25"/>
        <v>69.278099999999995</v>
      </c>
      <c r="M334" s="6">
        <f t="shared" si="28"/>
        <v>69.291268739849329</v>
      </c>
      <c r="N334" s="6">
        <f t="shared" si="29"/>
        <v>-1.3168739849334088E-2</v>
      </c>
    </row>
    <row r="335" spans="1:14" x14ac:dyDescent="0.25">
      <c r="A335" s="38">
        <v>2018</v>
      </c>
      <c r="B335" s="38">
        <v>11</v>
      </c>
      <c r="C335" s="38">
        <v>20</v>
      </c>
      <c r="D335" s="39">
        <v>58442</v>
      </c>
      <c r="E335" s="6">
        <v>0.2039</v>
      </c>
      <c r="F335" s="6">
        <v>0.25290000000000001</v>
      </c>
      <c r="G335" s="6">
        <v>-9.5659999999999995E-2</v>
      </c>
      <c r="H335" s="40">
        <v>37</v>
      </c>
      <c r="I335" s="41">
        <f t="shared" si="26"/>
        <v>69.183999999999997</v>
      </c>
      <c r="K335" s="6">
        <f t="shared" si="27"/>
        <v>2018.8861111111112</v>
      </c>
      <c r="L335" s="6">
        <f t="shared" si="25"/>
        <v>69.279659999999993</v>
      </c>
      <c r="M335" s="6">
        <f t="shared" si="28"/>
        <v>69.292255688458681</v>
      </c>
      <c r="N335" s="6">
        <f t="shared" si="29"/>
        <v>-1.2595688458688414E-2</v>
      </c>
    </row>
    <row r="336" spans="1:14" x14ac:dyDescent="0.25">
      <c r="A336" s="38">
        <v>2018</v>
      </c>
      <c r="B336" s="38">
        <v>11</v>
      </c>
      <c r="C336" s="38">
        <v>21</v>
      </c>
      <c r="D336" s="39">
        <v>58443</v>
      </c>
      <c r="E336" s="6">
        <v>0.20200000000000001</v>
      </c>
      <c r="F336" s="6">
        <v>0.25180000000000002</v>
      </c>
      <c r="G336" s="6">
        <v>-9.7210000000000005E-2</v>
      </c>
      <c r="H336" s="40">
        <v>37</v>
      </c>
      <c r="I336" s="41">
        <f t="shared" si="26"/>
        <v>69.183999999999997</v>
      </c>
      <c r="K336" s="6">
        <f t="shared" si="27"/>
        <v>2018.8888888888889</v>
      </c>
      <c r="L336" s="6">
        <f t="shared" si="25"/>
        <v>69.281210000000002</v>
      </c>
      <c r="M336" s="6">
        <f t="shared" si="28"/>
        <v>69.293242413550615</v>
      </c>
      <c r="N336" s="6">
        <f t="shared" si="29"/>
        <v>-1.2032413550613796E-2</v>
      </c>
    </row>
    <row r="337" spans="1:14" x14ac:dyDescent="0.25">
      <c r="A337" s="38">
        <v>2018</v>
      </c>
      <c r="B337" s="38">
        <v>11</v>
      </c>
      <c r="C337" s="38">
        <v>22</v>
      </c>
      <c r="D337" s="39">
        <v>58444</v>
      </c>
      <c r="E337" s="6">
        <v>0.2</v>
      </c>
      <c r="F337" s="6">
        <v>0.25069999999999998</v>
      </c>
      <c r="G337" s="6">
        <v>-9.8699999999999996E-2</v>
      </c>
      <c r="H337" s="40">
        <v>37</v>
      </c>
      <c r="I337" s="41">
        <f t="shared" si="26"/>
        <v>69.183999999999997</v>
      </c>
      <c r="K337" s="6">
        <f t="shared" si="27"/>
        <v>2018.8916666666667</v>
      </c>
      <c r="L337" s="6">
        <f t="shared" si="25"/>
        <v>69.282699999999991</v>
      </c>
      <c r="M337" s="6">
        <f t="shared" si="28"/>
        <v>69.294228937476873</v>
      </c>
      <c r="N337" s="6">
        <f t="shared" si="29"/>
        <v>-1.1528937476882106E-2</v>
      </c>
    </row>
    <row r="338" spans="1:14" x14ac:dyDescent="0.25">
      <c r="A338" s="38">
        <v>2018</v>
      </c>
      <c r="B338" s="38">
        <v>11</v>
      </c>
      <c r="C338" s="38">
        <v>23</v>
      </c>
      <c r="D338" s="39">
        <v>58445</v>
      </c>
      <c r="E338" s="6">
        <v>0.1981</v>
      </c>
      <c r="F338" s="6">
        <v>0.24970000000000001</v>
      </c>
      <c r="G338" s="6">
        <v>-0.10009</v>
      </c>
      <c r="H338" s="40">
        <v>37</v>
      </c>
      <c r="I338" s="41">
        <f t="shared" si="26"/>
        <v>69.183999999999997</v>
      </c>
      <c r="K338" s="6">
        <f t="shared" si="27"/>
        <v>2018.8944444444444</v>
      </c>
      <c r="L338" s="6">
        <f t="shared" si="25"/>
        <v>69.284089999999992</v>
      </c>
      <c r="M338" s="6">
        <f t="shared" si="28"/>
        <v>69.295215230435133</v>
      </c>
      <c r="N338" s="6">
        <f t="shared" si="29"/>
        <v>-1.112523043514102E-2</v>
      </c>
    </row>
    <row r="339" spans="1:14" x14ac:dyDescent="0.25">
      <c r="A339" s="38">
        <v>2018</v>
      </c>
      <c r="B339" s="38">
        <v>11</v>
      </c>
      <c r="C339" s="38">
        <v>24</v>
      </c>
      <c r="D339" s="39">
        <v>58446</v>
      </c>
      <c r="E339" s="6">
        <v>0.1961</v>
      </c>
      <c r="F339" s="6">
        <v>0.2487</v>
      </c>
      <c r="G339" s="6">
        <v>-0.10133</v>
      </c>
      <c r="H339" s="40">
        <v>37</v>
      </c>
      <c r="I339" s="41">
        <f t="shared" si="26"/>
        <v>69.183999999999997</v>
      </c>
      <c r="K339" s="6">
        <f t="shared" si="27"/>
        <v>2018.8972222222221</v>
      </c>
      <c r="L339" s="6">
        <f t="shared" si="25"/>
        <v>69.285330000000002</v>
      </c>
      <c r="M339" s="6">
        <f t="shared" si="28"/>
        <v>69.296201299875975</v>
      </c>
      <c r="N339" s="6">
        <f t="shared" si="29"/>
        <v>-1.0871299875972795E-2</v>
      </c>
    </row>
    <row r="340" spans="1:14" x14ac:dyDescent="0.25">
      <c r="A340" s="38">
        <v>2018</v>
      </c>
      <c r="B340" s="38">
        <v>11</v>
      </c>
      <c r="C340" s="38">
        <v>25</v>
      </c>
      <c r="D340" s="39">
        <v>58447</v>
      </c>
      <c r="E340" s="6">
        <v>0.19409999999999999</v>
      </c>
      <c r="F340" s="6">
        <v>0.2477</v>
      </c>
      <c r="G340" s="6">
        <v>-0.10242999999999999</v>
      </c>
      <c r="H340" s="40">
        <v>37</v>
      </c>
      <c r="I340" s="41">
        <f t="shared" si="26"/>
        <v>69.183999999999997</v>
      </c>
      <c r="K340" s="6">
        <f t="shared" si="27"/>
        <v>2018.9</v>
      </c>
      <c r="L340" s="6">
        <f t="shared" si="25"/>
        <v>69.286429999999996</v>
      </c>
      <c r="M340" s="6">
        <f t="shared" si="28"/>
        <v>69.29718716070056</v>
      </c>
      <c r="N340" s="6">
        <f t="shared" si="29"/>
        <v>-1.0757160700563873E-2</v>
      </c>
    </row>
    <row r="341" spans="1:14" x14ac:dyDescent="0.25">
      <c r="A341" s="38">
        <v>2018</v>
      </c>
      <c r="B341" s="38">
        <v>11</v>
      </c>
      <c r="C341" s="38">
        <v>26</v>
      </c>
      <c r="D341" s="39">
        <v>58448</v>
      </c>
      <c r="E341" s="6">
        <v>0.19209999999999999</v>
      </c>
      <c r="F341" s="6">
        <v>0.2467</v>
      </c>
      <c r="G341" s="6">
        <v>-0.10345</v>
      </c>
      <c r="H341" s="40">
        <v>37</v>
      </c>
      <c r="I341" s="41">
        <f t="shared" si="26"/>
        <v>69.183999999999997</v>
      </c>
      <c r="K341" s="6">
        <f t="shared" si="27"/>
        <v>2018.9027777777778</v>
      </c>
      <c r="L341" s="6">
        <f t="shared" si="25"/>
        <v>69.287449999999993</v>
      </c>
      <c r="M341" s="6">
        <f t="shared" si="28"/>
        <v>69.298172805458307</v>
      </c>
      <c r="N341" s="6">
        <f t="shared" si="29"/>
        <v>-1.072280545831461E-2</v>
      </c>
    </row>
    <row r="342" spans="1:14" x14ac:dyDescent="0.25">
      <c r="A342" s="38">
        <v>2018</v>
      </c>
      <c r="B342" s="38">
        <v>11</v>
      </c>
      <c r="C342" s="38">
        <v>27</v>
      </c>
      <c r="D342" s="39">
        <v>58449</v>
      </c>
      <c r="E342" s="6">
        <v>0.19</v>
      </c>
      <c r="F342" s="6">
        <v>0.24579999999999999</v>
      </c>
      <c r="G342" s="6">
        <v>-0.10445</v>
      </c>
      <c r="H342" s="40">
        <v>37</v>
      </c>
      <c r="I342" s="41">
        <f t="shared" si="26"/>
        <v>69.183999999999997</v>
      </c>
      <c r="K342" s="6">
        <f t="shared" si="27"/>
        <v>2018.9055555555556</v>
      </c>
      <c r="L342" s="6">
        <f t="shared" si="25"/>
        <v>69.288449999999997</v>
      </c>
      <c r="M342" s="6">
        <f t="shared" si="28"/>
        <v>69.299158241599798</v>
      </c>
      <c r="N342" s="6">
        <f t="shared" si="29"/>
        <v>-1.0708241599800772E-2</v>
      </c>
    </row>
    <row r="343" spans="1:14" x14ac:dyDescent="0.25">
      <c r="A343" s="38">
        <v>2018</v>
      </c>
      <c r="B343" s="38">
        <v>11</v>
      </c>
      <c r="C343" s="38">
        <v>28</v>
      </c>
      <c r="D343" s="39">
        <v>58450</v>
      </c>
      <c r="E343" s="6">
        <v>0.188</v>
      </c>
      <c r="F343" s="6">
        <v>0.24490000000000001</v>
      </c>
      <c r="G343" s="6">
        <v>-0.10555</v>
      </c>
      <c r="H343" s="40">
        <v>37</v>
      </c>
      <c r="I343" s="41">
        <f t="shared" si="26"/>
        <v>69.183999999999997</v>
      </c>
      <c r="K343" s="6">
        <f t="shared" si="27"/>
        <v>2018.9083333333333</v>
      </c>
      <c r="L343" s="6">
        <f t="shared" si="25"/>
        <v>69.289549999999991</v>
      </c>
      <c r="M343" s="6">
        <f t="shared" si="28"/>
        <v>69.300143446773291</v>
      </c>
      <c r="N343" s="6">
        <f t="shared" si="29"/>
        <v>-1.059344677329932E-2</v>
      </c>
    </row>
    <row r="344" spans="1:14" x14ac:dyDescent="0.25">
      <c r="A344" s="38">
        <v>2018</v>
      </c>
      <c r="B344" s="38">
        <v>11</v>
      </c>
      <c r="C344" s="38">
        <v>29</v>
      </c>
      <c r="D344" s="39">
        <v>58451</v>
      </c>
      <c r="E344" s="6">
        <v>0.18590000000000001</v>
      </c>
      <c r="F344" s="6">
        <v>0.24410000000000001</v>
      </c>
      <c r="G344" s="6">
        <v>-0.10675999999999999</v>
      </c>
      <c r="H344" s="40">
        <v>37</v>
      </c>
      <c r="I344" s="41">
        <f t="shared" si="26"/>
        <v>69.183999999999997</v>
      </c>
      <c r="K344" s="6">
        <f t="shared" si="27"/>
        <v>2018.911111111111</v>
      </c>
      <c r="L344" s="6">
        <f t="shared" si="25"/>
        <v>69.290759999999992</v>
      </c>
      <c r="M344" s="6">
        <f t="shared" si="28"/>
        <v>69.301128443330526</v>
      </c>
      <c r="N344" s="6">
        <f t="shared" si="29"/>
        <v>-1.036844333053466E-2</v>
      </c>
    </row>
    <row r="345" spans="1:14" x14ac:dyDescent="0.25">
      <c r="A345" s="38">
        <v>2018</v>
      </c>
      <c r="B345" s="38">
        <v>11</v>
      </c>
      <c r="C345" s="38">
        <v>30</v>
      </c>
      <c r="D345" s="39">
        <v>58452</v>
      </c>
      <c r="E345" s="6">
        <v>0.18390000000000001</v>
      </c>
      <c r="F345" s="6">
        <v>0.24329999999999999</v>
      </c>
      <c r="G345" s="6">
        <v>-0.10813</v>
      </c>
      <c r="H345" s="40">
        <v>37</v>
      </c>
      <c r="I345" s="41">
        <f t="shared" si="26"/>
        <v>69.183999999999997</v>
      </c>
      <c r="K345" s="6">
        <f t="shared" si="27"/>
        <v>2018.9138888888888</v>
      </c>
      <c r="L345" s="6">
        <f t="shared" si="25"/>
        <v>69.29213</v>
      </c>
      <c r="M345" s="6">
        <f t="shared" si="28"/>
        <v>69.302113231271505</v>
      </c>
      <c r="N345" s="6">
        <f t="shared" si="29"/>
        <v>-9.983231271505133E-3</v>
      </c>
    </row>
    <row r="346" spans="1:14" x14ac:dyDescent="0.25">
      <c r="A346" s="38">
        <v>2018</v>
      </c>
      <c r="B346" s="38">
        <v>12</v>
      </c>
      <c r="C346" s="38">
        <v>1</v>
      </c>
      <c r="D346" s="39">
        <v>58453</v>
      </c>
      <c r="E346" s="6">
        <v>0.18179999999999999</v>
      </c>
      <c r="F346" s="6">
        <v>0.24249999999999999</v>
      </c>
      <c r="G346" s="6">
        <v>-0.10963000000000001</v>
      </c>
      <c r="H346" s="40">
        <v>37</v>
      </c>
      <c r="I346" s="41">
        <f t="shared" si="26"/>
        <v>69.183999999999997</v>
      </c>
      <c r="K346" s="6">
        <f t="shared" si="27"/>
        <v>2018.9166666666667</v>
      </c>
      <c r="L346" s="6">
        <f t="shared" si="25"/>
        <v>69.293629999999993</v>
      </c>
      <c r="M346" s="6">
        <f t="shared" si="28"/>
        <v>69.303097795695066</v>
      </c>
      <c r="N346" s="6">
        <f t="shared" si="29"/>
        <v>-9.4677956950732778E-3</v>
      </c>
    </row>
    <row r="347" spans="1:14" x14ac:dyDescent="0.25">
      <c r="A347" s="38">
        <v>2018</v>
      </c>
      <c r="B347" s="38">
        <v>12</v>
      </c>
      <c r="C347" s="38">
        <v>2</v>
      </c>
      <c r="D347" s="39">
        <v>58454</v>
      </c>
      <c r="E347" s="6">
        <v>0.1797</v>
      </c>
      <c r="F347" s="6">
        <v>0.2417</v>
      </c>
      <c r="G347" s="6">
        <v>-0.11122</v>
      </c>
      <c r="H347" s="40">
        <v>37</v>
      </c>
      <c r="I347" s="41">
        <f t="shared" si="26"/>
        <v>69.183999999999997</v>
      </c>
      <c r="K347" s="6">
        <f t="shared" si="27"/>
        <v>2018.9194444444445</v>
      </c>
      <c r="L347" s="6">
        <f t="shared" si="25"/>
        <v>69.29522</v>
      </c>
      <c r="M347" s="6">
        <f t="shared" si="28"/>
        <v>69.304082151502371</v>
      </c>
      <c r="N347" s="6">
        <f t="shared" si="29"/>
        <v>-8.8621515023703523E-3</v>
      </c>
    </row>
    <row r="348" spans="1:14" x14ac:dyDescent="0.25">
      <c r="A348" s="38">
        <v>2018</v>
      </c>
      <c r="B348" s="38">
        <v>12</v>
      </c>
      <c r="C348" s="38">
        <v>3</v>
      </c>
      <c r="D348" s="39">
        <v>58455</v>
      </c>
      <c r="E348" s="6">
        <v>0.17760000000000001</v>
      </c>
      <c r="F348" s="6">
        <v>0.24099999999999999</v>
      </c>
      <c r="G348" s="6">
        <v>-0.11283</v>
      </c>
      <c r="H348" s="40">
        <v>37</v>
      </c>
      <c r="I348" s="41">
        <f t="shared" si="26"/>
        <v>69.183999999999997</v>
      </c>
      <c r="K348" s="6">
        <f t="shared" si="27"/>
        <v>2018.9222222222222</v>
      </c>
      <c r="L348" s="6">
        <f t="shared" si="25"/>
        <v>69.29683</v>
      </c>
      <c r="M348" s="6">
        <f t="shared" si="28"/>
        <v>69.305066283792257</v>
      </c>
      <c r="N348" s="6">
        <f t="shared" si="29"/>
        <v>-8.2362837922573817E-3</v>
      </c>
    </row>
    <row r="349" spans="1:14" x14ac:dyDescent="0.25">
      <c r="A349" s="38">
        <v>2018</v>
      </c>
      <c r="B349" s="38">
        <v>12</v>
      </c>
      <c r="C349" s="38">
        <v>4</v>
      </c>
      <c r="D349" s="39">
        <v>58456</v>
      </c>
      <c r="E349" s="6">
        <v>0.17549999999999999</v>
      </c>
      <c r="F349" s="6">
        <v>0.24030000000000001</v>
      </c>
      <c r="G349" s="6">
        <v>-0.11437</v>
      </c>
      <c r="H349" s="40">
        <v>37</v>
      </c>
      <c r="I349" s="41">
        <f t="shared" si="26"/>
        <v>69.183999999999997</v>
      </c>
      <c r="K349" s="6">
        <f t="shared" si="27"/>
        <v>2018.925</v>
      </c>
      <c r="L349" s="6">
        <f t="shared" si="25"/>
        <v>69.298369999999991</v>
      </c>
      <c r="M349" s="6">
        <f t="shared" si="28"/>
        <v>69.306050222367048</v>
      </c>
      <c r="N349" s="6">
        <f t="shared" si="29"/>
        <v>-7.6802223670568992E-3</v>
      </c>
    </row>
    <row r="350" spans="1:14" x14ac:dyDescent="0.25">
      <c r="A350" s="38">
        <v>2018</v>
      </c>
      <c r="B350" s="38">
        <v>12</v>
      </c>
      <c r="C350" s="38">
        <v>5</v>
      </c>
      <c r="D350" s="39">
        <v>58457</v>
      </c>
      <c r="E350" s="6">
        <v>0.1734</v>
      </c>
      <c r="F350" s="6">
        <v>0.23960000000000001</v>
      </c>
      <c r="G350" s="6">
        <v>-0.11581</v>
      </c>
      <c r="H350" s="40">
        <v>37</v>
      </c>
      <c r="I350" s="41">
        <f t="shared" si="26"/>
        <v>69.183999999999997</v>
      </c>
      <c r="K350" s="6">
        <f t="shared" si="27"/>
        <v>2018.9277777777777</v>
      </c>
      <c r="L350" s="6">
        <f t="shared" si="25"/>
        <v>69.299809999999994</v>
      </c>
      <c r="M350" s="6">
        <f t="shared" si="28"/>
        <v>69.307033937424421</v>
      </c>
      <c r="N350" s="6">
        <f t="shared" si="29"/>
        <v>-7.2239374244276178E-3</v>
      </c>
    </row>
    <row r="351" spans="1:14" x14ac:dyDescent="0.25">
      <c r="A351" s="38">
        <v>2018</v>
      </c>
      <c r="B351" s="38">
        <v>12</v>
      </c>
      <c r="C351" s="38">
        <v>6</v>
      </c>
      <c r="D351" s="39">
        <v>58458</v>
      </c>
      <c r="E351" s="6">
        <v>0.17119999999999999</v>
      </c>
      <c r="F351" s="6">
        <v>0.23899999999999999</v>
      </c>
      <c r="G351" s="6">
        <v>-0.11708</v>
      </c>
      <c r="H351" s="40">
        <v>37</v>
      </c>
      <c r="I351" s="41">
        <f t="shared" si="26"/>
        <v>69.183999999999997</v>
      </c>
      <c r="K351" s="6">
        <f t="shared" si="27"/>
        <v>2018.9305555555557</v>
      </c>
      <c r="L351" s="6">
        <f t="shared" si="25"/>
        <v>69.301079999999999</v>
      </c>
      <c r="M351" s="6">
        <f t="shared" si="28"/>
        <v>69.308017436414957</v>
      </c>
      <c r="N351" s="6">
        <f t="shared" si="29"/>
        <v>-6.9374364149581424E-3</v>
      </c>
    </row>
    <row r="352" spans="1:14" x14ac:dyDescent="0.25">
      <c r="A352" s="38">
        <v>2018</v>
      </c>
      <c r="B352" s="38">
        <v>12</v>
      </c>
      <c r="C352" s="38">
        <v>7</v>
      </c>
      <c r="D352" s="39">
        <v>58459</v>
      </c>
      <c r="E352" s="6">
        <v>0.1691</v>
      </c>
      <c r="F352" s="6">
        <v>0.2384</v>
      </c>
      <c r="G352" s="6">
        <v>-0.11815000000000001</v>
      </c>
      <c r="H352" s="40">
        <v>37</v>
      </c>
      <c r="I352" s="41">
        <f t="shared" si="26"/>
        <v>69.183999999999997</v>
      </c>
      <c r="K352" s="6">
        <f t="shared" si="27"/>
        <v>2018.9333333333334</v>
      </c>
      <c r="L352" s="6">
        <f t="shared" si="25"/>
        <v>69.302149999999997</v>
      </c>
      <c r="M352" s="6">
        <f t="shared" si="28"/>
        <v>69.309000711888075</v>
      </c>
      <c r="N352" s="6">
        <f t="shared" si="29"/>
        <v>-6.8507118880773987E-3</v>
      </c>
    </row>
    <row r="353" spans="1:14" x14ac:dyDescent="0.25">
      <c r="A353" s="38">
        <v>2018</v>
      </c>
      <c r="B353" s="38">
        <v>12</v>
      </c>
      <c r="C353" s="38">
        <v>8</v>
      </c>
      <c r="D353" s="39">
        <v>58460</v>
      </c>
      <c r="E353" s="6">
        <v>0.16700000000000001</v>
      </c>
      <c r="F353" s="6">
        <v>0.23780000000000001</v>
      </c>
      <c r="G353" s="6">
        <v>-0.11903</v>
      </c>
      <c r="H353" s="40">
        <v>37</v>
      </c>
      <c r="I353" s="41">
        <f t="shared" si="26"/>
        <v>69.183999999999997</v>
      </c>
      <c r="K353" s="6">
        <f t="shared" si="27"/>
        <v>2018.9361111111111</v>
      </c>
      <c r="L353" s="6">
        <f t="shared" si="25"/>
        <v>69.303029999999993</v>
      </c>
      <c r="M353" s="6">
        <f t="shared" si="28"/>
        <v>69.309983786195517</v>
      </c>
      <c r="N353" s="6">
        <f t="shared" si="29"/>
        <v>-6.9537861955240032E-3</v>
      </c>
    </row>
    <row r="354" spans="1:14" x14ac:dyDescent="0.25">
      <c r="A354" s="38">
        <v>2018</v>
      </c>
      <c r="B354" s="38">
        <v>12</v>
      </c>
      <c r="C354" s="38">
        <v>9</v>
      </c>
      <c r="D354" s="39">
        <v>58461</v>
      </c>
      <c r="E354" s="6">
        <v>0.1648</v>
      </c>
      <c r="F354" s="6">
        <v>0.23730000000000001</v>
      </c>
      <c r="G354" s="6">
        <v>-0.11983000000000001</v>
      </c>
      <c r="H354" s="40">
        <v>37</v>
      </c>
      <c r="I354" s="41">
        <f t="shared" si="26"/>
        <v>69.183999999999997</v>
      </c>
      <c r="K354" s="6">
        <f t="shared" si="27"/>
        <v>2018.9388888888889</v>
      </c>
      <c r="L354" s="6">
        <f t="shared" si="25"/>
        <v>69.303829999999991</v>
      </c>
      <c r="M354" s="6">
        <f t="shared" si="28"/>
        <v>69.310966651886702</v>
      </c>
      <c r="N354" s="6">
        <f t="shared" si="29"/>
        <v>-7.1366518867108653E-3</v>
      </c>
    </row>
    <row r="355" spans="1:14" x14ac:dyDescent="0.25">
      <c r="A355" s="38">
        <v>2018</v>
      </c>
      <c r="B355" s="38">
        <v>12</v>
      </c>
      <c r="C355" s="38">
        <v>10</v>
      </c>
      <c r="D355" s="39">
        <v>58462</v>
      </c>
      <c r="E355" s="6">
        <v>0.16259999999999999</v>
      </c>
      <c r="F355" s="6">
        <v>0.23680000000000001</v>
      </c>
      <c r="G355" s="6">
        <v>-0.12058000000000001</v>
      </c>
      <c r="H355" s="40">
        <v>37</v>
      </c>
      <c r="I355" s="41">
        <f t="shared" si="26"/>
        <v>69.183999999999997</v>
      </c>
      <c r="K355" s="6">
        <f t="shared" si="27"/>
        <v>2018.9416666666666</v>
      </c>
      <c r="L355" s="6">
        <f t="shared" si="25"/>
        <v>69.304580000000001</v>
      </c>
      <c r="M355" s="6">
        <f t="shared" si="28"/>
        <v>69.31194931641221</v>
      </c>
      <c r="N355" s="6">
        <f t="shared" si="29"/>
        <v>-7.3693164122090593E-3</v>
      </c>
    </row>
    <row r="356" spans="1:14" x14ac:dyDescent="0.25">
      <c r="A356" s="38">
        <v>2018</v>
      </c>
      <c r="B356" s="38">
        <v>12</v>
      </c>
      <c r="C356" s="38">
        <v>11</v>
      </c>
      <c r="D356" s="39">
        <v>58463</v>
      </c>
      <c r="E356" s="6">
        <v>0.1605</v>
      </c>
      <c r="F356" s="6">
        <v>0.23630000000000001</v>
      </c>
      <c r="G356" s="6">
        <v>-0.12139999999999999</v>
      </c>
      <c r="H356" s="40">
        <v>37</v>
      </c>
      <c r="I356" s="41">
        <f t="shared" si="26"/>
        <v>69.183999999999997</v>
      </c>
      <c r="K356" s="6">
        <f t="shared" si="27"/>
        <v>2018.9444444444443</v>
      </c>
      <c r="L356" s="6">
        <f t="shared" si="25"/>
        <v>69.305399999999992</v>
      </c>
      <c r="M356" s="6">
        <f t="shared" si="28"/>
        <v>69.312931749969721</v>
      </c>
      <c r="N356" s="6">
        <f t="shared" si="29"/>
        <v>-7.5317499697291623E-3</v>
      </c>
    </row>
    <row r="357" spans="1:14" x14ac:dyDescent="0.25">
      <c r="A357" s="38">
        <v>2018</v>
      </c>
      <c r="B357" s="38">
        <v>12</v>
      </c>
      <c r="C357" s="38">
        <v>12</v>
      </c>
      <c r="D357" s="39">
        <v>58464</v>
      </c>
      <c r="E357" s="6">
        <v>0.1583</v>
      </c>
      <c r="F357" s="6">
        <v>0.2359</v>
      </c>
      <c r="G357" s="6">
        <v>-0.12230000000000001</v>
      </c>
      <c r="H357" s="40">
        <v>37</v>
      </c>
      <c r="I357" s="41">
        <f t="shared" si="26"/>
        <v>69.183999999999997</v>
      </c>
      <c r="K357" s="6">
        <f t="shared" si="27"/>
        <v>2018.9472222222223</v>
      </c>
      <c r="L357" s="6">
        <f t="shared" si="25"/>
        <v>69.306299999999993</v>
      </c>
      <c r="M357" s="6">
        <f t="shared" si="28"/>
        <v>69.313913982361555</v>
      </c>
      <c r="N357" s="6">
        <f t="shared" si="29"/>
        <v>-7.6139823615619662E-3</v>
      </c>
    </row>
    <row r="358" spans="1:14" x14ac:dyDescent="0.25">
      <c r="A358" s="38">
        <v>2018</v>
      </c>
      <c r="B358" s="38">
        <v>12</v>
      </c>
      <c r="C358" s="38">
        <v>13</v>
      </c>
      <c r="D358" s="39">
        <v>58465</v>
      </c>
      <c r="E358" s="6">
        <v>0.15609999999999999</v>
      </c>
      <c r="F358" s="6">
        <v>0.23549999999999999</v>
      </c>
      <c r="G358" s="6">
        <v>-0.12329</v>
      </c>
      <c r="H358" s="40">
        <v>37</v>
      </c>
      <c r="I358" s="41">
        <f t="shared" si="26"/>
        <v>69.183999999999997</v>
      </c>
      <c r="K358" s="6">
        <f t="shared" si="27"/>
        <v>2018.95</v>
      </c>
      <c r="L358" s="6">
        <f t="shared" si="25"/>
        <v>69.307289999999995</v>
      </c>
      <c r="M358" s="6">
        <f t="shared" si="28"/>
        <v>69.314895998686552</v>
      </c>
      <c r="N358" s="6">
        <f t="shared" si="29"/>
        <v>-7.6059986865573137E-3</v>
      </c>
    </row>
    <row r="359" spans="1:14" x14ac:dyDescent="0.25">
      <c r="A359" s="38">
        <v>2018</v>
      </c>
      <c r="B359" s="38">
        <v>12</v>
      </c>
      <c r="C359" s="38">
        <v>14</v>
      </c>
      <c r="D359" s="39">
        <v>58466</v>
      </c>
      <c r="E359" s="6">
        <v>0.15390000000000001</v>
      </c>
      <c r="F359" s="6">
        <v>0.2351</v>
      </c>
      <c r="G359" s="6">
        <v>-0.12438</v>
      </c>
      <c r="H359" s="40">
        <v>37</v>
      </c>
      <c r="I359" s="41">
        <f t="shared" si="26"/>
        <v>69.183999999999997</v>
      </c>
      <c r="K359" s="6">
        <f t="shared" si="27"/>
        <v>2018.9527777777778</v>
      </c>
      <c r="L359" s="6">
        <f t="shared" si="25"/>
        <v>69.30838</v>
      </c>
      <c r="M359" s="6">
        <f t="shared" si="28"/>
        <v>69.315877813845873</v>
      </c>
      <c r="N359" s="6">
        <f t="shared" si="29"/>
        <v>-7.4978138458732246E-3</v>
      </c>
    </row>
    <row r="360" spans="1:14" x14ac:dyDescent="0.25">
      <c r="A360" s="38">
        <v>2018</v>
      </c>
      <c r="B360" s="38">
        <v>12</v>
      </c>
      <c r="C360" s="38">
        <v>15</v>
      </c>
      <c r="D360" s="39">
        <v>58467</v>
      </c>
      <c r="E360" s="6">
        <v>0.15179999999999999</v>
      </c>
      <c r="F360" s="6">
        <v>0.23480000000000001</v>
      </c>
      <c r="G360" s="6">
        <v>-0.12559000000000001</v>
      </c>
      <c r="H360" s="40">
        <v>37</v>
      </c>
      <c r="I360" s="41">
        <f t="shared" si="26"/>
        <v>69.183999999999997</v>
      </c>
      <c r="K360" s="6">
        <f t="shared" si="27"/>
        <v>2018.9555555555555</v>
      </c>
      <c r="L360" s="6">
        <f t="shared" si="25"/>
        <v>69.30959</v>
      </c>
      <c r="M360" s="6">
        <f t="shared" si="28"/>
        <v>69.316859412938356</v>
      </c>
      <c r="N360" s="6">
        <f t="shared" si="29"/>
        <v>-7.2694129383563677E-3</v>
      </c>
    </row>
    <row r="361" spans="1:14" x14ac:dyDescent="0.25">
      <c r="A361" s="38">
        <v>2018</v>
      </c>
      <c r="B361" s="38">
        <v>12</v>
      </c>
      <c r="C361" s="38">
        <v>16</v>
      </c>
      <c r="D361" s="39">
        <v>58468</v>
      </c>
      <c r="E361" s="6">
        <v>0.14960000000000001</v>
      </c>
      <c r="F361" s="6">
        <v>0.23449999999999999</v>
      </c>
      <c r="G361" s="6">
        <v>-0.12690000000000001</v>
      </c>
      <c r="H361" s="40">
        <v>37</v>
      </c>
      <c r="I361" s="41">
        <f t="shared" si="26"/>
        <v>69.183999999999997</v>
      </c>
      <c r="K361" s="6">
        <f t="shared" si="27"/>
        <v>2018.9583333333333</v>
      </c>
      <c r="L361" s="6">
        <f t="shared" si="25"/>
        <v>69.310900000000004</v>
      </c>
      <c r="M361" s="6">
        <f t="shared" si="28"/>
        <v>69.317840788513422</v>
      </c>
      <c r="N361" s="6">
        <f t="shared" si="29"/>
        <v>-6.9407885134182834E-3</v>
      </c>
    </row>
    <row r="362" spans="1:14" x14ac:dyDescent="0.25">
      <c r="A362" s="38">
        <v>2018</v>
      </c>
      <c r="B362" s="38">
        <v>12</v>
      </c>
      <c r="C362" s="38">
        <v>17</v>
      </c>
      <c r="D362" s="39">
        <v>58469</v>
      </c>
      <c r="E362" s="6">
        <v>0.1474</v>
      </c>
      <c r="F362" s="6">
        <v>0.23419999999999999</v>
      </c>
      <c r="G362" s="6">
        <v>-0.12828999999999999</v>
      </c>
      <c r="H362" s="40">
        <v>37</v>
      </c>
      <c r="I362" s="41">
        <f t="shared" si="26"/>
        <v>69.183999999999997</v>
      </c>
      <c r="K362" s="6">
        <f t="shared" si="27"/>
        <v>2018.9611111111112</v>
      </c>
      <c r="L362" s="6">
        <f t="shared" si="25"/>
        <v>69.312290000000004</v>
      </c>
      <c r="M362" s="6">
        <f t="shared" si="28"/>
        <v>69.318821977823973</v>
      </c>
      <c r="N362" s="6">
        <f t="shared" si="29"/>
        <v>-6.5319778239683046E-3</v>
      </c>
    </row>
    <row r="363" spans="1:14" x14ac:dyDescent="0.25">
      <c r="A363" s="38">
        <v>2018</v>
      </c>
      <c r="B363" s="38">
        <v>12</v>
      </c>
      <c r="C363" s="38">
        <v>18</v>
      </c>
      <c r="D363" s="39">
        <v>58470</v>
      </c>
      <c r="E363" s="6">
        <v>0.1452</v>
      </c>
      <c r="F363" s="6">
        <v>0.23400000000000001</v>
      </c>
      <c r="G363" s="6">
        <v>-0.12977</v>
      </c>
      <c r="H363" s="40">
        <v>37</v>
      </c>
      <c r="I363" s="41">
        <f t="shared" si="26"/>
        <v>69.183999999999997</v>
      </c>
      <c r="K363" s="6">
        <f t="shared" si="27"/>
        <v>2018.963888888889</v>
      </c>
      <c r="L363" s="6">
        <f t="shared" si="25"/>
        <v>69.313769999999991</v>
      </c>
      <c r="M363" s="6">
        <f t="shared" si="28"/>
        <v>69.319802958518267</v>
      </c>
      <c r="N363" s="6">
        <f t="shared" si="29"/>
        <v>-6.0329585182756773E-3</v>
      </c>
    </row>
    <row r="364" spans="1:14" x14ac:dyDescent="0.25">
      <c r="A364" s="38">
        <v>2018</v>
      </c>
      <c r="B364" s="38">
        <v>12</v>
      </c>
      <c r="C364" s="38">
        <v>19</v>
      </c>
      <c r="D364" s="39">
        <v>58471</v>
      </c>
      <c r="E364" s="6">
        <v>0.14299999999999999</v>
      </c>
      <c r="F364" s="6">
        <v>0.23380000000000001</v>
      </c>
      <c r="G364" s="6">
        <v>-0.13127</v>
      </c>
      <c r="H364" s="40">
        <v>37</v>
      </c>
      <c r="I364" s="41">
        <f t="shared" si="26"/>
        <v>69.183999999999997</v>
      </c>
      <c r="K364" s="6">
        <f t="shared" si="27"/>
        <v>2018.9666666666667</v>
      </c>
      <c r="L364" s="6">
        <f t="shared" si="25"/>
        <v>69.315269999999998</v>
      </c>
      <c r="M364" s="6">
        <f t="shared" si="28"/>
        <v>69.320783715695143</v>
      </c>
      <c r="N364" s="6">
        <f t="shared" si="29"/>
        <v>-5.5137156951445832E-3</v>
      </c>
    </row>
    <row r="365" spans="1:14" x14ac:dyDescent="0.25">
      <c r="A365" s="38">
        <v>2018</v>
      </c>
      <c r="B365" s="38">
        <v>12</v>
      </c>
      <c r="C365" s="38">
        <v>20</v>
      </c>
      <c r="D365" s="39">
        <v>58472</v>
      </c>
      <c r="E365" s="6">
        <v>0.14080000000000001</v>
      </c>
      <c r="F365" s="6">
        <v>0.2336</v>
      </c>
      <c r="G365" s="6">
        <v>-0.13269</v>
      </c>
      <c r="H365" s="40">
        <v>37</v>
      </c>
      <c r="I365" s="41">
        <f t="shared" si="26"/>
        <v>69.183999999999997</v>
      </c>
      <c r="K365" s="6">
        <f t="shared" si="27"/>
        <v>2018.9694444444444</v>
      </c>
      <c r="L365" s="6">
        <f t="shared" si="25"/>
        <v>69.316689999999994</v>
      </c>
      <c r="M365" s="6">
        <f t="shared" si="28"/>
        <v>69.321764264255762</v>
      </c>
      <c r="N365" s="6">
        <f t="shared" si="29"/>
        <v>-5.0742642557679574E-3</v>
      </c>
    </row>
    <row r="366" spans="1:14" x14ac:dyDescent="0.25">
      <c r="A366" s="38">
        <v>2018</v>
      </c>
      <c r="B366" s="38">
        <v>12</v>
      </c>
      <c r="C366" s="38">
        <v>21</v>
      </c>
      <c r="D366" s="39">
        <v>58473</v>
      </c>
      <c r="E366" s="6">
        <v>0.1386</v>
      </c>
      <c r="F366" s="6">
        <v>0.23350000000000001</v>
      </c>
      <c r="G366" s="6">
        <v>-0.13400999999999999</v>
      </c>
      <c r="H366" s="40">
        <v>37</v>
      </c>
      <c r="I366" s="41">
        <f t="shared" si="26"/>
        <v>69.183999999999997</v>
      </c>
      <c r="K366" s="6">
        <f t="shared" si="27"/>
        <v>2018.9722222222222</v>
      </c>
      <c r="L366" s="6">
        <f t="shared" si="25"/>
        <v>69.318010000000001</v>
      </c>
      <c r="M366" s="6">
        <f t="shared" si="28"/>
        <v>69.322744611650705</v>
      </c>
      <c r="N366" s="6">
        <f t="shared" si="29"/>
        <v>-4.7346116507043234E-3</v>
      </c>
    </row>
    <row r="367" spans="1:14" x14ac:dyDescent="0.25">
      <c r="D367" s="39">
        <f>58484+(K367-2019)*365</f>
        <v>58484</v>
      </c>
      <c r="K367" s="6">
        <v>2019</v>
      </c>
      <c r="L367" s="6">
        <v>69.5</v>
      </c>
      <c r="M367" s="6">
        <f t="shared" si="28"/>
        <v>69.332536678761244</v>
      </c>
      <c r="N367" s="6">
        <f t="shared" ref="N367:N395" si="30">L367-M367</f>
        <v>0.16746332123875618</v>
      </c>
    </row>
    <row r="368" spans="1:14" x14ac:dyDescent="0.25">
      <c r="D368" s="39">
        <f t="shared" ref="D368:D395" si="31">58484+(K368-2019)*365</f>
        <v>58575.25</v>
      </c>
      <c r="K368" s="6">
        <v>2019.25</v>
      </c>
      <c r="L368" s="6">
        <v>69.599999999999994</v>
      </c>
      <c r="M368" s="6">
        <f t="shared" si="28"/>
        <v>69.419782798737288</v>
      </c>
      <c r="N368" s="6">
        <f t="shared" si="30"/>
        <v>0.18021720126270679</v>
      </c>
    </row>
    <row r="369" spans="4:14" x14ac:dyDescent="0.25">
      <c r="D369" s="39">
        <f t="shared" si="31"/>
        <v>58666.5</v>
      </c>
      <c r="K369" s="6">
        <v>2019.5</v>
      </c>
      <c r="L369" s="6">
        <v>69.7</v>
      </c>
      <c r="M369" s="6">
        <f t="shared" si="28"/>
        <v>69.505604390054941</v>
      </c>
      <c r="N369" s="6">
        <f t="shared" si="30"/>
        <v>0.19439560994506166</v>
      </c>
    </row>
    <row r="370" spans="4:14" x14ac:dyDescent="0.25">
      <c r="D370" s="39">
        <f t="shared" si="31"/>
        <v>58757.75</v>
      </c>
      <c r="K370" s="6">
        <v>2019.75</v>
      </c>
      <c r="L370" s="6">
        <v>69.8</v>
      </c>
      <c r="M370" s="6">
        <f t="shared" si="28"/>
        <v>69.590234454721212</v>
      </c>
      <c r="N370" s="6">
        <f t="shared" si="30"/>
        <v>0.20976554527878477</v>
      </c>
    </row>
    <row r="371" spans="4:14" x14ac:dyDescent="0.25">
      <c r="D371" s="39">
        <f t="shared" si="31"/>
        <v>58849</v>
      </c>
      <c r="K371" s="6">
        <v>2020</v>
      </c>
      <c r="L371" s="6">
        <v>69.900000000000006</v>
      </c>
      <c r="M371" s="6">
        <f t="shared" si="28"/>
        <v>69.673906031996012</v>
      </c>
      <c r="N371" s="6">
        <f t="shared" si="30"/>
        <v>0.22609396800399395</v>
      </c>
    </row>
    <row r="372" spans="4:14" x14ac:dyDescent="0.25">
      <c r="D372" s="39">
        <f t="shared" si="31"/>
        <v>58940.25</v>
      </c>
      <c r="K372" s="6">
        <v>2020.25</v>
      </c>
      <c r="L372" s="6">
        <v>70</v>
      </c>
      <c r="M372" s="6">
        <f t="shared" si="28"/>
        <v>69.756852116435766</v>
      </c>
      <c r="N372" s="6">
        <f t="shared" si="30"/>
        <v>0.24314788356423378</v>
      </c>
    </row>
    <row r="373" spans="4:14" x14ac:dyDescent="0.25">
      <c r="D373" s="39">
        <f t="shared" si="31"/>
        <v>59031.5</v>
      </c>
      <c r="K373" s="6">
        <v>2020.5</v>
      </c>
      <c r="L373" s="6">
        <v>70</v>
      </c>
      <c r="M373" s="6">
        <f t="shared" si="28"/>
        <v>69.839305747300386</v>
      </c>
      <c r="N373" s="6">
        <f t="shared" si="30"/>
        <v>0.16069425269961357</v>
      </c>
    </row>
    <row r="374" spans="4:14" x14ac:dyDescent="0.25">
      <c r="D374" s="39">
        <f t="shared" si="31"/>
        <v>59122.75</v>
      </c>
      <c r="K374" s="6">
        <v>2020.75</v>
      </c>
      <c r="L374" s="6">
        <v>70</v>
      </c>
      <c r="M374" s="6">
        <f t="shared" si="28"/>
        <v>69.921499941498041</v>
      </c>
      <c r="N374" s="6">
        <f t="shared" si="30"/>
        <v>7.8500058501958847E-2</v>
      </c>
    </row>
    <row r="375" spans="4:14" x14ac:dyDescent="0.25">
      <c r="D375" s="39">
        <f t="shared" si="31"/>
        <v>59214</v>
      </c>
      <c r="K375" s="6">
        <v>2021</v>
      </c>
      <c r="L375" s="6">
        <v>70</v>
      </c>
      <c r="M375" s="6">
        <f t="shared" si="28"/>
        <v>70.003667701035738</v>
      </c>
      <c r="N375" s="6">
        <f t="shared" si="30"/>
        <v>-3.6677010357379913E-3</v>
      </c>
    </row>
    <row r="376" spans="4:14" x14ac:dyDescent="0.25">
      <c r="D376" s="39">
        <f t="shared" si="31"/>
        <v>59305.25</v>
      </c>
      <c r="K376" s="6">
        <v>2021.25</v>
      </c>
      <c r="L376" s="6">
        <v>70</v>
      </c>
      <c r="M376" s="6">
        <f t="shared" si="28"/>
        <v>70.086042050272226</v>
      </c>
      <c r="N376" s="6">
        <f t="shared" si="30"/>
        <v>-8.6042050272226334E-2</v>
      </c>
    </row>
    <row r="377" spans="4:14" x14ac:dyDescent="0.25">
      <c r="D377" s="39">
        <f t="shared" si="31"/>
        <v>59396.5</v>
      </c>
      <c r="K377" s="6">
        <v>2021.5</v>
      </c>
      <c r="L377" s="6">
        <v>70</v>
      </c>
      <c r="M377" s="6">
        <f t="shared" si="28"/>
        <v>70.168856006115675</v>
      </c>
      <c r="N377" s="6">
        <f t="shared" si="30"/>
        <v>-0.16885600611567497</v>
      </c>
    </row>
    <row r="378" spans="4:14" x14ac:dyDescent="0.25">
      <c r="D378" s="39">
        <f t="shared" si="31"/>
        <v>59487.75</v>
      </c>
      <c r="K378" s="6">
        <v>2021.75</v>
      </c>
      <c r="L378" s="6">
        <v>70</v>
      </c>
      <c r="M378" s="6">
        <f t="shared" si="28"/>
        <v>70.252342607825994</v>
      </c>
      <c r="N378" s="6">
        <f t="shared" si="30"/>
        <v>-0.25234260782599449</v>
      </c>
    </row>
    <row r="379" spans="4:14" x14ac:dyDescent="0.25">
      <c r="D379" s="39">
        <f t="shared" si="31"/>
        <v>59579</v>
      </c>
      <c r="K379" s="6">
        <v>2022</v>
      </c>
      <c r="L379" s="6">
        <v>70</v>
      </c>
      <c r="M379" s="6">
        <f t="shared" si="28"/>
        <v>70.336734849959612</v>
      </c>
      <c r="N379" s="6">
        <f t="shared" si="30"/>
        <v>-0.33673484995961189</v>
      </c>
    </row>
    <row r="380" spans="4:14" x14ac:dyDescent="0.25">
      <c r="D380" s="39">
        <f t="shared" si="31"/>
        <v>59670.25</v>
      </c>
      <c r="K380" s="6">
        <v>2022.25</v>
      </c>
      <c r="L380" s="6">
        <v>70</v>
      </c>
      <c r="M380" s="6">
        <f t="shared" si="28"/>
        <v>70.422265749424696</v>
      </c>
      <c r="N380" s="6">
        <f t="shared" si="30"/>
        <v>-0.42226574942469597</v>
      </c>
    </row>
    <row r="381" spans="4:14" x14ac:dyDescent="0.25">
      <c r="D381" s="39">
        <f t="shared" si="31"/>
        <v>59761.5</v>
      </c>
      <c r="K381" s="6">
        <v>2022.5</v>
      </c>
      <c r="L381" s="6">
        <v>71</v>
      </c>
      <c r="M381" s="6">
        <f t="shared" si="28"/>
        <v>70.509168360382318</v>
      </c>
      <c r="N381" s="6">
        <f t="shared" si="30"/>
        <v>0.4908316396176815</v>
      </c>
    </row>
    <row r="382" spans="4:14" x14ac:dyDescent="0.25">
      <c r="D382" s="39">
        <f t="shared" si="31"/>
        <v>59852.75</v>
      </c>
      <c r="K382" s="6">
        <v>2022.75</v>
      </c>
      <c r="L382" s="6">
        <v>71</v>
      </c>
      <c r="M382" s="6">
        <f t="shared" si="28"/>
        <v>70.597675640136003</v>
      </c>
      <c r="N382" s="6">
        <f t="shared" si="30"/>
        <v>0.40232435986399651</v>
      </c>
    </row>
    <row r="383" spans="4:14" x14ac:dyDescent="0.25">
      <c r="D383" s="39">
        <f t="shared" si="31"/>
        <v>59944</v>
      </c>
      <c r="K383" s="6">
        <v>2023</v>
      </c>
      <c r="L383" s="6">
        <v>71</v>
      </c>
      <c r="M383" s="6">
        <f t="shared" si="28"/>
        <v>70.688020657747984</v>
      </c>
      <c r="N383" s="6">
        <f t="shared" si="30"/>
        <v>0.31197934225201607</v>
      </c>
    </row>
    <row r="384" spans="4:14" x14ac:dyDescent="0.25">
      <c r="D384" s="39">
        <f t="shared" si="31"/>
        <v>60035.25</v>
      </c>
      <c r="K384" s="6">
        <v>2023.25</v>
      </c>
      <c r="L384" s="6">
        <v>71</v>
      </c>
      <c r="M384" s="6">
        <f t="shared" si="28"/>
        <v>70.780436430126429</v>
      </c>
      <c r="N384" s="6">
        <f t="shared" si="30"/>
        <v>0.2195635698735714</v>
      </c>
    </row>
    <row r="385" spans="4:14" x14ac:dyDescent="0.25">
      <c r="D385" s="39">
        <f t="shared" si="31"/>
        <v>60126.5</v>
      </c>
      <c r="K385" s="6">
        <v>2023.5</v>
      </c>
      <c r="L385" s="6">
        <v>71</v>
      </c>
      <c r="M385" s="6">
        <f t="shared" si="28"/>
        <v>70.875155951827765</v>
      </c>
      <c r="N385" s="6">
        <f t="shared" si="30"/>
        <v>0.12484404817223549</v>
      </c>
    </row>
    <row r="386" spans="4:14" x14ac:dyDescent="0.25">
      <c r="D386" s="39">
        <f t="shared" si="31"/>
        <v>60217.75</v>
      </c>
      <c r="K386" s="6">
        <v>2023.75</v>
      </c>
      <c r="L386" s="6">
        <v>71</v>
      </c>
      <c r="M386" s="6">
        <f t="shared" si="28"/>
        <v>70.972412247210741</v>
      </c>
      <c r="N386" s="6">
        <f t="shared" si="30"/>
        <v>2.7587752789258957E-2</v>
      </c>
    </row>
    <row r="387" spans="4:14" x14ac:dyDescent="0.25">
      <c r="D387" s="39">
        <f t="shared" si="31"/>
        <v>60309</v>
      </c>
      <c r="K387" s="6">
        <v>2024</v>
      </c>
      <c r="L387" s="6">
        <v>71</v>
      </c>
      <c r="M387" s="6">
        <f t="shared" ref="M387:M395" si="32" xml:space="preserve"> 0.0024855297566049*POWER(K387,3) - 15.0681141702439*POWER(K387,2) + 30449.647471213*K387 - 20511035.5077593</f>
        <v>71.072438325732946</v>
      </c>
      <c r="N387" s="6">
        <f t="shared" si="30"/>
        <v>-7.2438325732946396E-2</v>
      </c>
    </row>
    <row r="388" spans="4:14" x14ac:dyDescent="0.25">
      <c r="D388" s="39">
        <f t="shared" si="31"/>
        <v>60400.25</v>
      </c>
      <c r="K388" s="6">
        <v>2024.25</v>
      </c>
      <c r="L388" s="6">
        <v>71</v>
      </c>
      <c r="M388" s="6">
        <f t="shared" si="32"/>
        <v>71.175467234104872</v>
      </c>
      <c r="N388" s="6">
        <f t="shared" si="30"/>
        <v>-0.17546723410487175</v>
      </c>
    </row>
    <row r="389" spans="4:14" x14ac:dyDescent="0.25">
      <c r="D389" s="39">
        <f t="shared" si="31"/>
        <v>60491.5</v>
      </c>
      <c r="K389" s="6">
        <v>2024.5</v>
      </c>
      <c r="L389" s="6">
        <v>71</v>
      </c>
      <c r="M389" s="6">
        <f t="shared" si="32"/>
        <v>71.281731966882944</v>
      </c>
      <c r="N389" s="6">
        <f t="shared" si="30"/>
        <v>-0.28173196688294411</v>
      </c>
    </row>
    <row r="390" spans="4:14" x14ac:dyDescent="0.25">
      <c r="D390" s="39">
        <f t="shared" si="31"/>
        <v>60582.75</v>
      </c>
      <c r="K390" s="6">
        <v>2024.75</v>
      </c>
      <c r="L390" s="6">
        <v>71</v>
      </c>
      <c r="M390" s="6">
        <f t="shared" si="32"/>
        <v>71.391465563327074</v>
      </c>
      <c r="N390" s="6">
        <f t="shared" si="30"/>
        <v>-0.39146556332707405</v>
      </c>
    </row>
    <row r="391" spans="4:14" x14ac:dyDescent="0.25">
      <c r="D391" s="39">
        <f t="shared" si="31"/>
        <v>60674</v>
      </c>
      <c r="K391" s="6">
        <v>2025</v>
      </c>
      <c r="L391" s="6">
        <v>71</v>
      </c>
      <c r="M391" s="6">
        <f t="shared" si="32"/>
        <v>71.504901017993689</v>
      </c>
      <c r="N391" s="6">
        <f t="shared" si="30"/>
        <v>-0.50490101799368858</v>
      </c>
    </row>
    <row r="392" spans="4:14" x14ac:dyDescent="0.25">
      <c r="D392" s="39">
        <f t="shared" si="31"/>
        <v>60765.25</v>
      </c>
      <c r="K392" s="6">
        <v>2025.25</v>
      </c>
      <c r="L392" s="6">
        <v>72</v>
      </c>
      <c r="M392" s="6">
        <f t="shared" si="32"/>
        <v>71.622271362692118</v>
      </c>
      <c r="N392" s="6">
        <f t="shared" si="30"/>
        <v>0.37772863730788231</v>
      </c>
    </row>
    <row r="393" spans="4:14" x14ac:dyDescent="0.25">
      <c r="D393" s="39">
        <f t="shared" si="31"/>
        <v>60856.5</v>
      </c>
      <c r="K393" s="6">
        <v>2025.5</v>
      </c>
      <c r="L393" s="6">
        <v>72</v>
      </c>
      <c r="M393" s="6">
        <f t="shared" si="32"/>
        <v>71.74380960687995</v>
      </c>
      <c r="N393" s="6">
        <f t="shared" si="30"/>
        <v>0.25619039312005043</v>
      </c>
    </row>
    <row r="394" spans="4:14" x14ac:dyDescent="0.25">
      <c r="D394" s="39">
        <f t="shared" si="31"/>
        <v>60947.75</v>
      </c>
      <c r="K394" s="6">
        <v>2025.75</v>
      </c>
      <c r="L394" s="6">
        <v>72</v>
      </c>
      <c r="M394" s="6">
        <f t="shared" si="32"/>
        <v>71.869748789817095</v>
      </c>
      <c r="N394" s="6">
        <f t="shared" si="30"/>
        <v>0.1302512101829052</v>
      </c>
    </row>
    <row r="395" spans="4:14" x14ac:dyDescent="0.25">
      <c r="D395" s="39">
        <f t="shared" si="31"/>
        <v>61039</v>
      </c>
      <c r="K395" s="6">
        <v>2026</v>
      </c>
      <c r="L395" s="6">
        <v>72</v>
      </c>
      <c r="M395" s="6">
        <f t="shared" si="32"/>
        <v>72.000321913510561</v>
      </c>
      <c r="N395" s="6">
        <f t="shared" si="30"/>
        <v>-3.2191351056098938E-4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8859-513A-4A11-9C7D-1F36CBDBB5C8}">
  <dimension ref="A1:F13"/>
  <sheetViews>
    <sheetView workbookViewId="0">
      <selection activeCell="F13" sqref="F13"/>
    </sheetView>
  </sheetViews>
  <sheetFormatPr defaultRowHeight="15" x14ac:dyDescent="0.25"/>
  <cols>
    <col min="1" max="1" width="55.140625" customWidth="1"/>
  </cols>
  <sheetData>
    <row r="1" spans="1:6" x14ac:dyDescent="0.25">
      <c r="A1" s="36" t="s">
        <v>36</v>
      </c>
    </row>
    <row r="4" spans="1:6" x14ac:dyDescent="0.25">
      <c r="A4" s="36" t="s">
        <v>29</v>
      </c>
    </row>
    <row r="6" spans="1:6" x14ac:dyDescent="0.25">
      <c r="A6" s="36" t="s">
        <v>26</v>
      </c>
    </row>
    <row r="7" spans="1:6" x14ac:dyDescent="0.25">
      <c r="A7" t="s">
        <v>28</v>
      </c>
    </row>
    <row r="9" spans="1:6" x14ac:dyDescent="0.25">
      <c r="A9" s="36" t="s">
        <v>27</v>
      </c>
    </row>
    <row r="10" spans="1:6" x14ac:dyDescent="0.25">
      <c r="A10" t="s">
        <v>30</v>
      </c>
    </row>
    <row r="11" spans="1:6" x14ac:dyDescent="0.25">
      <c r="A11" s="37" t="s">
        <v>31</v>
      </c>
    </row>
    <row r="13" spans="1:6" x14ac:dyDescent="0.25">
      <c r="F1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DeltaT Analysis 24th October 15</vt:lpstr>
      <vt:lpstr>DeltaT Analysis July 2020</vt:lpstr>
      <vt:lpstr>Sheet4</vt:lpstr>
      <vt:lpstr>DeltaT Analysis April 2018</vt:lpstr>
      <vt:lpstr>Sheet2</vt:lpstr>
      <vt:lpstr>New DeltaT Analysis Dec 2017</vt:lpstr>
      <vt:lpstr>Formulae</vt:lpstr>
      <vt:lpstr>CoefC</vt:lpstr>
      <vt:lpstr>CoefX</vt:lpstr>
      <vt:lpstr>CoefX2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Simpson</cp:lastModifiedBy>
  <dcterms:created xsi:type="dcterms:W3CDTF">2012-04-28T16:05:08Z</dcterms:created>
  <dcterms:modified xsi:type="dcterms:W3CDTF">2020-10-19T08:29:54Z</dcterms:modified>
</cp:coreProperties>
</file>