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defaultThemeVersion="124226"/>
  <xr:revisionPtr revIDLastSave="0" documentId="8_{C8E7FA5C-2E4F-4114-94A9-362733128B3E}" xr6:coauthVersionLast="47" xr6:coauthVersionMax="47" xr10:uidLastSave="{00000000-0000-0000-0000-000000000000}"/>
  <bookViews>
    <workbookView xWindow="-120" yWindow="-120" windowWidth="29040" windowHeight="15720" xr2:uid="{00000000-000D-0000-FFFF-FFFF00000000}"/>
  </bookViews>
  <sheets>
    <sheet name="Info" sheetId="3" r:id="rId1"/>
    <sheet name="Essential Eight" sheetId="5" r:id="rId2"/>
    <sheet name="Data" sheetId="6" state="hidden" r:id="rId3"/>
    <sheet name="December 2024" sheetId="1" r:id="rId4"/>
  </sheets>
  <definedNames>
    <definedName name="_xlnm._FilterDatabase" localSheetId="3" hidden="1">'December 2024'!$C$2:$S$1068</definedName>
    <definedName name="_xlnm.Print_Area" localSheetId="3">'December 2024'!$C$2:$E$1067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85" i="5" l="1"/>
  <c r="Z185" i="5"/>
  <c r="Y185" i="5"/>
  <c r="X185" i="5"/>
  <c r="W185" i="5"/>
  <c r="V185" i="5"/>
  <c r="U185" i="5"/>
  <c r="T185" i="5"/>
  <c r="S185" i="5"/>
  <c r="R185" i="5"/>
  <c r="Q185" i="5"/>
  <c r="P185" i="5"/>
  <c r="O185" i="5"/>
  <c r="M185" i="5"/>
  <c r="L185" i="5"/>
  <c r="K185" i="5"/>
  <c r="I185" i="5"/>
  <c r="H185" i="5"/>
  <c r="G185" i="5"/>
  <c r="F185" i="5"/>
  <c r="AA184" i="5"/>
  <c r="Z184" i="5"/>
  <c r="Y184" i="5"/>
  <c r="X184" i="5"/>
  <c r="W184" i="5"/>
  <c r="V184" i="5"/>
  <c r="U184" i="5"/>
  <c r="T184" i="5"/>
  <c r="S184" i="5"/>
  <c r="R184" i="5"/>
  <c r="Q184" i="5"/>
  <c r="P184" i="5"/>
  <c r="O184" i="5"/>
  <c r="M184" i="5"/>
  <c r="L184" i="5"/>
  <c r="K184" i="5"/>
  <c r="I184" i="5"/>
  <c r="H184" i="5"/>
  <c r="G184" i="5"/>
  <c r="F184" i="5"/>
  <c r="AA183" i="5"/>
  <c r="Z183" i="5"/>
  <c r="Y183" i="5"/>
  <c r="X183" i="5"/>
  <c r="W183" i="5"/>
  <c r="V183" i="5"/>
  <c r="U183" i="5"/>
  <c r="T183" i="5"/>
  <c r="S183" i="5"/>
  <c r="R183" i="5"/>
  <c r="Q183" i="5"/>
  <c r="P183" i="5"/>
  <c r="O183" i="5"/>
  <c r="M183" i="5"/>
  <c r="L183" i="5"/>
  <c r="K183" i="5"/>
  <c r="I183" i="5"/>
  <c r="H183" i="5"/>
  <c r="G183" i="5"/>
  <c r="F183" i="5"/>
  <c r="AA181" i="5"/>
  <c r="Z181" i="5"/>
  <c r="Y181" i="5"/>
  <c r="X181" i="5"/>
  <c r="W181" i="5"/>
  <c r="V181" i="5"/>
  <c r="U181" i="5"/>
  <c r="T181" i="5"/>
  <c r="S181" i="5"/>
  <c r="R181" i="5"/>
  <c r="Q181" i="5"/>
  <c r="P181" i="5"/>
  <c r="O181" i="5"/>
  <c r="M181" i="5"/>
  <c r="L181" i="5"/>
  <c r="K181" i="5"/>
  <c r="I181" i="5"/>
  <c r="H181" i="5"/>
  <c r="G181" i="5"/>
  <c r="F181" i="5"/>
  <c r="AA180" i="5"/>
  <c r="Z180" i="5"/>
  <c r="Y180" i="5"/>
  <c r="X180" i="5"/>
  <c r="W180" i="5"/>
  <c r="V180" i="5"/>
  <c r="U180" i="5"/>
  <c r="T180" i="5"/>
  <c r="S180" i="5"/>
  <c r="R180" i="5"/>
  <c r="Q180" i="5"/>
  <c r="P180" i="5"/>
  <c r="O180" i="5"/>
  <c r="M180" i="5"/>
  <c r="L180" i="5"/>
  <c r="K180" i="5"/>
  <c r="I180" i="5"/>
  <c r="H180" i="5"/>
  <c r="G180" i="5"/>
  <c r="F180" i="5"/>
  <c r="AA178" i="5"/>
  <c r="Z178" i="5"/>
  <c r="Y178" i="5"/>
  <c r="X178" i="5"/>
  <c r="W178" i="5"/>
  <c r="V178" i="5"/>
  <c r="U178" i="5"/>
  <c r="T178" i="5"/>
  <c r="S178" i="5"/>
  <c r="R178" i="5"/>
  <c r="Q178" i="5"/>
  <c r="P178" i="5"/>
  <c r="O178" i="5"/>
  <c r="M178" i="5"/>
  <c r="L178" i="5"/>
  <c r="K178" i="5"/>
  <c r="I178" i="5"/>
  <c r="H178" i="5"/>
  <c r="G178" i="5"/>
  <c r="F178" i="5"/>
  <c r="AA177" i="5"/>
  <c r="Z177" i="5"/>
  <c r="Y177" i="5"/>
  <c r="X177" i="5"/>
  <c r="W177" i="5"/>
  <c r="V177" i="5"/>
  <c r="U177" i="5"/>
  <c r="T177" i="5"/>
  <c r="S177" i="5"/>
  <c r="R177" i="5"/>
  <c r="Q177" i="5"/>
  <c r="P177" i="5"/>
  <c r="O177" i="5"/>
  <c r="M177" i="5"/>
  <c r="L177" i="5"/>
  <c r="K177" i="5"/>
  <c r="I177" i="5"/>
  <c r="H177" i="5"/>
  <c r="G177" i="5"/>
  <c r="F177" i="5"/>
  <c r="AA176" i="5"/>
  <c r="Z176" i="5"/>
  <c r="Y176" i="5"/>
  <c r="X176" i="5"/>
  <c r="W176" i="5"/>
  <c r="V176" i="5"/>
  <c r="U176" i="5"/>
  <c r="T176" i="5"/>
  <c r="S176" i="5"/>
  <c r="R176" i="5"/>
  <c r="Q176" i="5"/>
  <c r="P176" i="5"/>
  <c r="O176" i="5"/>
  <c r="M176" i="5"/>
  <c r="L176" i="5"/>
  <c r="K176" i="5"/>
  <c r="I176" i="5"/>
  <c r="H176" i="5"/>
  <c r="G176" i="5"/>
  <c r="F176" i="5"/>
  <c r="AA175" i="5"/>
  <c r="Z175" i="5"/>
  <c r="Y175" i="5"/>
  <c r="X175" i="5"/>
  <c r="W175" i="5"/>
  <c r="V175" i="5"/>
  <c r="U175" i="5"/>
  <c r="T175" i="5"/>
  <c r="S175" i="5"/>
  <c r="R175" i="5"/>
  <c r="Q175" i="5"/>
  <c r="P175" i="5"/>
  <c r="O175" i="5"/>
  <c r="M175" i="5"/>
  <c r="L175" i="5"/>
  <c r="K175" i="5"/>
  <c r="I175" i="5"/>
  <c r="H175" i="5"/>
  <c r="G175" i="5"/>
  <c r="F175" i="5"/>
  <c r="AA174" i="5"/>
  <c r="Z174" i="5"/>
  <c r="Y174" i="5"/>
  <c r="X174" i="5"/>
  <c r="W174" i="5"/>
  <c r="V174" i="5"/>
  <c r="U174" i="5"/>
  <c r="T174" i="5"/>
  <c r="S174" i="5"/>
  <c r="R174" i="5"/>
  <c r="Q174" i="5"/>
  <c r="P174" i="5"/>
  <c r="O174" i="5"/>
  <c r="M174" i="5"/>
  <c r="L174" i="5"/>
  <c r="K174" i="5"/>
  <c r="I174" i="5"/>
  <c r="H174" i="5"/>
  <c r="G174" i="5"/>
  <c r="F174" i="5"/>
  <c r="AA173" i="5"/>
  <c r="Z173" i="5"/>
  <c r="Y173" i="5"/>
  <c r="X173" i="5"/>
  <c r="W173" i="5"/>
  <c r="V173" i="5"/>
  <c r="U173" i="5"/>
  <c r="T173" i="5"/>
  <c r="S173" i="5"/>
  <c r="R173" i="5"/>
  <c r="Q173" i="5"/>
  <c r="P173" i="5"/>
  <c r="O173" i="5"/>
  <c r="M173" i="5"/>
  <c r="L173" i="5"/>
  <c r="K173" i="5"/>
  <c r="I173" i="5"/>
  <c r="H173" i="5"/>
  <c r="G173" i="5"/>
  <c r="F173" i="5"/>
  <c r="AA170" i="5"/>
  <c r="Z170" i="5"/>
  <c r="Y170" i="5"/>
  <c r="X170" i="5"/>
  <c r="W170" i="5"/>
  <c r="V170" i="5"/>
  <c r="U170" i="5"/>
  <c r="T170" i="5"/>
  <c r="S170" i="5"/>
  <c r="R170" i="5"/>
  <c r="Q170" i="5"/>
  <c r="P170" i="5"/>
  <c r="O170" i="5"/>
  <c r="M170" i="5"/>
  <c r="L170" i="5"/>
  <c r="K170" i="5"/>
  <c r="I170" i="5"/>
  <c r="H170" i="5"/>
  <c r="G170" i="5"/>
  <c r="F170" i="5"/>
  <c r="AA169" i="5"/>
  <c r="Z169" i="5"/>
  <c r="Y169" i="5"/>
  <c r="X169" i="5"/>
  <c r="W169" i="5"/>
  <c r="V169" i="5"/>
  <c r="U169" i="5"/>
  <c r="T169" i="5"/>
  <c r="S169" i="5"/>
  <c r="R169" i="5"/>
  <c r="Q169" i="5"/>
  <c r="P169" i="5"/>
  <c r="O169" i="5"/>
  <c r="M169" i="5"/>
  <c r="L169" i="5"/>
  <c r="K169" i="5"/>
  <c r="I169" i="5"/>
  <c r="H169" i="5"/>
  <c r="G169" i="5"/>
  <c r="F169" i="5"/>
  <c r="AA168" i="5"/>
  <c r="Z168" i="5"/>
  <c r="Y168" i="5"/>
  <c r="X168" i="5"/>
  <c r="W168" i="5"/>
  <c r="V168" i="5"/>
  <c r="U168" i="5"/>
  <c r="T168" i="5"/>
  <c r="S168" i="5"/>
  <c r="R168" i="5"/>
  <c r="Q168" i="5"/>
  <c r="P168" i="5"/>
  <c r="O168" i="5"/>
  <c r="M168" i="5"/>
  <c r="L168" i="5"/>
  <c r="K168" i="5"/>
  <c r="I168" i="5"/>
  <c r="H168" i="5"/>
  <c r="G168" i="5"/>
  <c r="F168" i="5"/>
  <c r="AA167" i="5"/>
  <c r="Z167" i="5"/>
  <c r="Y167" i="5"/>
  <c r="X167" i="5"/>
  <c r="W167" i="5"/>
  <c r="V167" i="5"/>
  <c r="U167" i="5"/>
  <c r="T167" i="5"/>
  <c r="S167" i="5"/>
  <c r="R167" i="5"/>
  <c r="Q167" i="5"/>
  <c r="P167" i="5"/>
  <c r="O167" i="5"/>
  <c r="M167" i="5"/>
  <c r="L167" i="5"/>
  <c r="K167" i="5"/>
  <c r="I167" i="5"/>
  <c r="H167" i="5"/>
  <c r="G167" i="5"/>
  <c r="F167" i="5"/>
  <c r="AA166" i="5"/>
  <c r="Z166" i="5"/>
  <c r="Y166" i="5"/>
  <c r="X166" i="5"/>
  <c r="W166" i="5"/>
  <c r="V166" i="5"/>
  <c r="U166" i="5"/>
  <c r="T166" i="5"/>
  <c r="S166" i="5"/>
  <c r="R166" i="5"/>
  <c r="Q166" i="5"/>
  <c r="P166" i="5"/>
  <c r="O166" i="5"/>
  <c r="M166" i="5"/>
  <c r="L166" i="5"/>
  <c r="K166" i="5"/>
  <c r="I166" i="5"/>
  <c r="H166" i="5"/>
  <c r="G166" i="5"/>
  <c r="F166" i="5"/>
  <c r="AA164" i="5"/>
  <c r="Z164" i="5"/>
  <c r="Y164" i="5"/>
  <c r="X164" i="5"/>
  <c r="W164" i="5"/>
  <c r="V164" i="5"/>
  <c r="U164" i="5"/>
  <c r="T164" i="5"/>
  <c r="S164" i="5"/>
  <c r="R164" i="5"/>
  <c r="Q164" i="5"/>
  <c r="P164" i="5"/>
  <c r="O164" i="5"/>
  <c r="M164" i="5"/>
  <c r="L164" i="5"/>
  <c r="K164" i="5"/>
  <c r="I164" i="5"/>
  <c r="H164" i="5"/>
  <c r="G164" i="5"/>
  <c r="F164" i="5"/>
  <c r="AA163" i="5"/>
  <c r="Z163" i="5"/>
  <c r="Y163" i="5"/>
  <c r="X163" i="5"/>
  <c r="W163" i="5"/>
  <c r="V163" i="5"/>
  <c r="U163" i="5"/>
  <c r="T163" i="5"/>
  <c r="S163" i="5"/>
  <c r="R163" i="5"/>
  <c r="Q163" i="5"/>
  <c r="P163" i="5"/>
  <c r="O163" i="5"/>
  <c r="M163" i="5"/>
  <c r="L163" i="5"/>
  <c r="K163" i="5"/>
  <c r="I163" i="5"/>
  <c r="H163" i="5"/>
  <c r="G163" i="5"/>
  <c r="F163" i="5"/>
  <c r="AA162" i="5"/>
  <c r="Z162" i="5"/>
  <c r="Y162" i="5"/>
  <c r="X162" i="5"/>
  <c r="W162" i="5"/>
  <c r="V162" i="5"/>
  <c r="U162" i="5"/>
  <c r="T162" i="5"/>
  <c r="S162" i="5"/>
  <c r="R162" i="5"/>
  <c r="Q162" i="5"/>
  <c r="P162" i="5"/>
  <c r="O162" i="5"/>
  <c r="M162" i="5"/>
  <c r="L162" i="5"/>
  <c r="K162" i="5"/>
  <c r="I162" i="5"/>
  <c r="H162" i="5"/>
  <c r="G162" i="5"/>
  <c r="F162" i="5"/>
  <c r="AA161" i="5"/>
  <c r="Z161" i="5"/>
  <c r="Y161" i="5"/>
  <c r="X161" i="5"/>
  <c r="W161" i="5"/>
  <c r="V161" i="5"/>
  <c r="U161" i="5"/>
  <c r="T161" i="5"/>
  <c r="S161" i="5"/>
  <c r="R161" i="5"/>
  <c r="Q161" i="5"/>
  <c r="P161" i="5"/>
  <c r="O161" i="5"/>
  <c r="M161" i="5"/>
  <c r="L161" i="5"/>
  <c r="K161" i="5"/>
  <c r="I161" i="5"/>
  <c r="H161" i="5"/>
  <c r="G161" i="5"/>
  <c r="F161" i="5"/>
  <c r="AA160" i="5"/>
  <c r="Z160" i="5"/>
  <c r="Y160" i="5"/>
  <c r="X160" i="5"/>
  <c r="W160" i="5"/>
  <c r="V160" i="5"/>
  <c r="U160" i="5"/>
  <c r="T160" i="5"/>
  <c r="S160" i="5"/>
  <c r="R160" i="5"/>
  <c r="Q160" i="5"/>
  <c r="P160" i="5"/>
  <c r="O160" i="5"/>
  <c r="M160" i="5"/>
  <c r="L160" i="5"/>
  <c r="K160" i="5"/>
  <c r="I160" i="5"/>
  <c r="H160" i="5"/>
  <c r="G160" i="5"/>
  <c r="F160" i="5"/>
  <c r="AA159" i="5"/>
  <c r="Z159" i="5"/>
  <c r="Y159" i="5"/>
  <c r="X159" i="5"/>
  <c r="W159" i="5"/>
  <c r="V159" i="5"/>
  <c r="U159" i="5"/>
  <c r="T159" i="5"/>
  <c r="S159" i="5"/>
  <c r="R159" i="5"/>
  <c r="Q159" i="5"/>
  <c r="P159" i="5"/>
  <c r="O159" i="5"/>
  <c r="M159" i="5"/>
  <c r="L159" i="5"/>
  <c r="K159" i="5"/>
  <c r="I159" i="5"/>
  <c r="H159" i="5"/>
  <c r="G159" i="5"/>
  <c r="F159" i="5"/>
  <c r="AA158" i="5"/>
  <c r="Z158" i="5"/>
  <c r="Y158" i="5"/>
  <c r="X158" i="5"/>
  <c r="W158" i="5"/>
  <c r="V158" i="5"/>
  <c r="U158" i="5"/>
  <c r="T158" i="5"/>
  <c r="S158" i="5"/>
  <c r="R158" i="5"/>
  <c r="Q158" i="5"/>
  <c r="P158" i="5"/>
  <c r="O158" i="5"/>
  <c r="M158" i="5"/>
  <c r="L158" i="5"/>
  <c r="K158" i="5"/>
  <c r="I158" i="5"/>
  <c r="H158" i="5"/>
  <c r="G158" i="5"/>
  <c r="F158" i="5"/>
  <c r="AA157" i="5"/>
  <c r="Z157" i="5"/>
  <c r="Y157" i="5"/>
  <c r="X157" i="5"/>
  <c r="W157" i="5"/>
  <c r="V157" i="5"/>
  <c r="U157" i="5"/>
  <c r="T157" i="5"/>
  <c r="S157" i="5"/>
  <c r="R157" i="5"/>
  <c r="Q157" i="5"/>
  <c r="P157" i="5"/>
  <c r="O157" i="5"/>
  <c r="M157" i="5"/>
  <c r="L157" i="5"/>
  <c r="K157" i="5"/>
  <c r="I157" i="5"/>
  <c r="H157" i="5"/>
  <c r="G157" i="5"/>
  <c r="F157" i="5"/>
  <c r="AA156" i="5"/>
  <c r="Z156" i="5"/>
  <c r="Y156" i="5"/>
  <c r="X156" i="5"/>
  <c r="W156" i="5"/>
  <c r="V156" i="5"/>
  <c r="U156" i="5"/>
  <c r="T156" i="5"/>
  <c r="S156" i="5"/>
  <c r="R156" i="5"/>
  <c r="Q156" i="5"/>
  <c r="P156" i="5"/>
  <c r="O156" i="5"/>
  <c r="M156" i="5"/>
  <c r="L156" i="5"/>
  <c r="K156" i="5"/>
  <c r="I156" i="5"/>
  <c r="H156" i="5"/>
  <c r="G156" i="5"/>
  <c r="F156" i="5"/>
  <c r="AA155" i="5"/>
  <c r="Z155" i="5"/>
  <c r="Y155" i="5"/>
  <c r="X155" i="5"/>
  <c r="W155" i="5"/>
  <c r="V155" i="5"/>
  <c r="U155" i="5"/>
  <c r="T155" i="5"/>
  <c r="S155" i="5"/>
  <c r="R155" i="5"/>
  <c r="Q155" i="5"/>
  <c r="P155" i="5"/>
  <c r="O155" i="5"/>
  <c r="M155" i="5"/>
  <c r="L155" i="5"/>
  <c r="K155" i="5"/>
  <c r="I155" i="5"/>
  <c r="H155" i="5"/>
  <c r="G155" i="5"/>
  <c r="F155" i="5"/>
  <c r="AA154" i="5"/>
  <c r="Z154" i="5"/>
  <c r="Y154" i="5"/>
  <c r="X154" i="5"/>
  <c r="W154" i="5"/>
  <c r="V154" i="5"/>
  <c r="U154" i="5"/>
  <c r="T154" i="5"/>
  <c r="S154" i="5"/>
  <c r="R154" i="5"/>
  <c r="Q154" i="5"/>
  <c r="P154" i="5"/>
  <c r="O154" i="5"/>
  <c r="M154" i="5"/>
  <c r="L154" i="5"/>
  <c r="K154" i="5"/>
  <c r="I154" i="5"/>
  <c r="H154" i="5"/>
  <c r="G154" i="5"/>
  <c r="F154" i="5"/>
  <c r="AA153" i="5"/>
  <c r="Z153" i="5"/>
  <c r="Y153" i="5"/>
  <c r="X153" i="5"/>
  <c r="W153" i="5"/>
  <c r="V153" i="5"/>
  <c r="U153" i="5"/>
  <c r="T153" i="5"/>
  <c r="S153" i="5"/>
  <c r="R153" i="5"/>
  <c r="Q153" i="5"/>
  <c r="P153" i="5"/>
  <c r="O153" i="5"/>
  <c r="M153" i="5"/>
  <c r="L153" i="5"/>
  <c r="K153" i="5"/>
  <c r="I153" i="5"/>
  <c r="H153" i="5"/>
  <c r="G153" i="5"/>
  <c r="F153" i="5"/>
  <c r="AA152" i="5"/>
  <c r="Z152" i="5"/>
  <c r="Y152" i="5"/>
  <c r="X152" i="5"/>
  <c r="W152" i="5"/>
  <c r="V152" i="5"/>
  <c r="U152" i="5"/>
  <c r="T152" i="5"/>
  <c r="S152" i="5"/>
  <c r="R152" i="5"/>
  <c r="Q152" i="5"/>
  <c r="P152" i="5"/>
  <c r="O152" i="5"/>
  <c r="M152" i="5"/>
  <c r="L152" i="5"/>
  <c r="K152" i="5"/>
  <c r="I152" i="5"/>
  <c r="H152" i="5"/>
  <c r="G152" i="5"/>
  <c r="F152" i="5"/>
  <c r="AA151" i="5"/>
  <c r="Z151" i="5"/>
  <c r="Y151" i="5"/>
  <c r="X151" i="5"/>
  <c r="W151" i="5"/>
  <c r="V151" i="5"/>
  <c r="U151" i="5"/>
  <c r="T151" i="5"/>
  <c r="S151" i="5"/>
  <c r="R151" i="5"/>
  <c r="Q151" i="5"/>
  <c r="P151" i="5"/>
  <c r="O151" i="5"/>
  <c r="M151" i="5"/>
  <c r="L151" i="5"/>
  <c r="K151" i="5"/>
  <c r="I151" i="5"/>
  <c r="H151" i="5"/>
  <c r="G151" i="5"/>
  <c r="F151" i="5"/>
  <c r="AA150" i="5"/>
  <c r="Z150" i="5"/>
  <c r="Y150" i="5"/>
  <c r="X150" i="5"/>
  <c r="W150" i="5"/>
  <c r="V150" i="5"/>
  <c r="U150" i="5"/>
  <c r="T150" i="5"/>
  <c r="S150" i="5"/>
  <c r="R150" i="5"/>
  <c r="Q150" i="5"/>
  <c r="P150" i="5"/>
  <c r="O150" i="5"/>
  <c r="M150" i="5"/>
  <c r="L150" i="5"/>
  <c r="K150" i="5"/>
  <c r="I150" i="5"/>
  <c r="H150" i="5"/>
  <c r="G150" i="5"/>
  <c r="F150" i="5"/>
  <c r="AA149" i="5"/>
  <c r="Z149" i="5"/>
  <c r="Y149" i="5"/>
  <c r="X149" i="5"/>
  <c r="W149" i="5"/>
  <c r="V149" i="5"/>
  <c r="U149" i="5"/>
  <c r="T149" i="5"/>
  <c r="S149" i="5"/>
  <c r="R149" i="5"/>
  <c r="Q149" i="5"/>
  <c r="P149" i="5"/>
  <c r="O149" i="5"/>
  <c r="M149" i="5"/>
  <c r="L149" i="5"/>
  <c r="K149" i="5"/>
  <c r="I149" i="5"/>
  <c r="H149" i="5"/>
  <c r="G149" i="5"/>
  <c r="F149" i="5"/>
  <c r="AA148" i="5"/>
  <c r="Z148" i="5"/>
  <c r="Y148" i="5"/>
  <c r="X148" i="5"/>
  <c r="W148" i="5"/>
  <c r="V148" i="5"/>
  <c r="U148" i="5"/>
  <c r="T148" i="5"/>
  <c r="S148" i="5"/>
  <c r="R148" i="5"/>
  <c r="Q148" i="5"/>
  <c r="P148" i="5"/>
  <c r="O148" i="5"/>
  <c r="M148" i="5"/>
  <c r="L148" i="5"/>
  <c r="K148" i="5"/>
  <c r="I148" i="5"/>
  <c r="H148" i="5"/>
  <c r="G148" i="5"/>
  <c r="F148" i="5"/>
  <c r="AA147" i="5"/>
  <c r="Z147" i="5"/>
  <c r="Y147" i="5"/>
  <c r="X147" i="5"/>
  <c r="W147" i="5"/>
  <c r="V147" i="5"/>
  <c r="U147" i="5"/>
  <c r="T147" i="5"/>
  <c r="S147" i="5"/>
  <c r="R147" i="5"/>
  <c r="Q147" i="5"/>
  <c r="P147" i="5"/>
  <c r="O147" i="5"/>
  <c r="M147" i="5"/>
  <c r="L147" i="5"/>
  <c r="K147" i="5"/>
  <c r="I147" i="5"/>
  <c r="H147" i="5"/>
  <c r="G147" i="5"/>
  <c r="F147" i="5"/>
  <c r="AA145" i="5"/>
  <c r="Z145" i="5"/>
  <c r="Y145" i="5"/>
  <c r="X145" i="5"/>
  <c r="W145" i="5"/>
  <c r="V145" i="5"/>
  <c r="U145" i="5"/>
  <c r="T145" i="5"/>
  <c r="S145" i="5"/>
  <c r="R145" i="5"/>
  <c r="Q145" i="5"/>
  <c r="P145" i="5"/>
  <c r="O145" i="5"/>
  <c r="M145" i="5"/>
  <c r="L145" i="5"/>
  <c r="K145" i="5"/>
  <c r="I145" i="5"/>
  <c r="H145" i="5"/>
  <c r="G145" i="5"/>
  <c r="F145" i="5"/>
  <c r="AA144" i="5"/>
  <c r="Z144" i="5"/>
  <c r="Y144" i="5"/>
  <c r="X144" i="5"/>
  <c r="W144" i="5"/>
  <c r="V144" i="5"/>
  <c r="U144" i="5"/>
  <c r="T144" i="5"/>
  <c r="S144" i="5"/>
  <c r="R144" i="5"/>
  <c r="Q144" i="5"/>
  <c r="P144" i="5"/>
  <c r="O144" i="5"/>
  <c r="M144" i="5"/>
  <c r="L144" i="5"/>
  <c r="K144" i="5"/>
  <c r="I144" i="5"/>
  <c r="H144" i="5"/>
  <c r="G144" i="5"/>
  <c r="F144" i="5"/>
  <c r="AA143" i="5"/>
  <c r="Z143" i="5"/>
  <c r="Y143" i="5"/>
  <c r="X143" i="5"/>
  <c r="W143" i="5"/>
  <c r="V143" i="5"/>
  <c r="U143" i="5"/>
  <c r="T143" i="5"/>
  <c r="S143" i="5"/>
  <c r="R143" i="5"/>
  <c r="Q143" i="5"/>
  <c r="P143" i="5"/>
  <c r="O143" i="5"/>
  <c r="M143" i="5"/>
  <c r="L143" i="5"/>
  <c r="K143" i="5"/>
  <c r="I143" i="5"/>
  <c r="H143" i="5"/>
  <c r="G143" i="5"/>
  <c r="F143" i="5"/>
  <c r="AA142" i="5"/>
  <c r="Z142" i="5"/>
  <c r="Y142" i="5"/>
  <c r="X142" i="5"/>
  <c r="W142" i="5"/>
  <c r="V142" i="5"/>
  <c r="U142" i="5"/>
  <c r="T142" i="5"/>
  <c r="S142" i="5"/>
  <c r="R142" i="5"/>
  <c r="Q142" i="5"/>
  <c r="P142" i="5"/>
  <c r="O142" i="5"/>
  <c r="M142" i="5"/>
  <c r="L142" i="5"/>
  <c r="K142" i="5"/>
  <c r="I142" i="5"/>
  <c r="H142" i="5"/>
  <c r="G142" i="5"/>
  <c r="F142" i="5"/>
  <c r="AA139" i="5"/>
  <c r="Z139" i="5"/>
  <c r="Y139" i="5"/>
  <c r="X139" i="5"/>
  <c r="W139" i="5"/>
  <c r="V139" i="5"/>
  <c r="U139" i="5"/>
  <c r="T139" i="5"/>
  <c r="S139" i="5"/>
  <c r="R139" i="5"/>
  <c r="Q139" i="5"/>
  <c r="P139" i="5"/>
  <c r="O139" i="5"/>
  <c r="M139" i="5"/>
  <c r="L139" i="5"/>
  <c r="K139" i="5"/>
  <c r="I139" i="5"/>
  <c r="H139" i="5"/>
  <c r="G139" i="5"/>
  <c r="F139" i="5"/>
  <c r="AA138" i="5"/>
  <c r="Z138" i="5"/>
  <c r="Y138" i="5"/>
  <c r="X138" i="5"/>
  <c r="W138" i="5"/>
  <c r="V138" i="5"/>
  <c r="U138" i="5"/>
  <c r="T138" i="5"/>
  <c r="S138" i="5"/>
  <c r="R138" i="5"/>
  <c r="Q138" i="5"/>
  <c r="P138" i="5"/>
  <c r="O138" i="5"/>
  <c r="M138" i="5"/>
  <c r="L138" i="5"/>
  <c r="K138" i="5"/>
  <c r="I138" i="5"/>
  <c r="H138" i="5"/>
  <c r="G138" i="5"/>
  <c r="F138" i="5"/>
  <c r="AA137" i="5"/>
  <c r="Z137" i="5"/>
  <c r="Y137" i="5"/>
  <c r="X137" i="5"/>
  <c r="W137" i="5"/>
  <c r="V137" i="5"/>
  <c r="U137" i="5"/>
  <c r="T137" i="5"/>
  <c r="S137" i="5"/>
  <c r="R137" i="5"/>
  <c r="Q137" i="5"/>
  <c r="P137" i="5"/>
  <c r="O137" i="5"/>
  <c r="M137" i="5"/>
  <c r="L137" i="5"/>
  <c r="K137" i="5"/>
  <c r="I137" i="5"/>
  <c r="H137" i="5"/>
  <c r="G137" i="5"/>
  <c r="F137" i="5"/>
  <c r="AA136" i="5"/>
  <c r="Z136" i="5"/>
  <c r="Y136" i="5"/>
  <c r="X136" i="5"/>
  <c r="W136" i="5"/>
  <c r="V136" i="5"/>
  <c r="U136" i="5"/>
  <c r="T136" i="5"/>
  <c r="S136" i="5"/>
  <c r="R136" i="5"/>
  <c r="Q136" i="5"/>
  <c r="P136" i="5"/>
  <c r="O136" i="5"/>
  <c r="M136" i="5"/>
  <c r="L136" i="5"/>
  <c r="K136" i="5"/>
  <c r="I136" i="5"/>
  <c r="H136" i="5"/>
  <c r="G136" i="5"/>
  <c r="F136" i="5"/>
  <c r="AA135" i="5"/>
  <c r="Z135" i="5"/>
  <c r="Y135" i="5"/>
  <c r="X135" i="5"/>
  <c r="W135" i="5"/>
  <c r="V135" i="5"/>
  <c r="U135" i="5"/>
  <c r="T135" i="5"/>
  <c r="S135" i="5"/>
  <c r="R135" i="5"/>
  <c r="Q135" i="5"/>
  <c r="P135" i="5"/>
  <c r="O135" i="5"/>
  <c r="M135" i="5"/>
  <c r="L135" i="5"/>
  <c r="K135" i="5"/>
  <c r="I135" i="5"/>
  <c r="H135" i="5"/>
  <c r="G135" i="5"/>
  <c r="F135" i="5"/>
  <c r="AA134" i="5"/>
  <c r="Z134" i="5"/>
  <c r="Y134" i="5"/>
  <c r="X134" i="5"/>
  <c r="W134" i="5"/>
  <c r="V134" i="5"/>
  <c r="U134" i="5"/>
  <c r="T134" i="5"/>
  <c r="S134" i="5"/>
  <c r="R134" i="5"/>
  <c r="Q134" i="5"/>
  <c r="P134" i="5"/>
  <c r="O134" i="5"/>
  <c r="M134" i="5"/>
  <c r="L134" i="5"/>
  <c r="K134" i="5"/>
  <c r="I134" i="5"/>
  <c r="H134" i="5"/>
  <c r="G134" i="5"/>
  <c r="F134" i="5"/>
  <c r="AA132" i="5"/>
  <c r="Z132" i="5"/>
  <c r="Y132" i="5"/>
  <c r="X132" i="5"/>
  <c r="W132" i="5"/>
  <c r="V132" i="5"/>
  <c r="U132" i="5"/>
  <c r="T132" i="5"/>
  <c r="S132" i="5"/>
  <c r="R132" i="5"/>
  <c r="Q132" i="5"/>
  <c r="P132" i="5"/>
  <c r="O132" i="5"/>
  <c r="M132" i="5"/>
  <c r="L132" i="5"/>
  <c r="K132" i="5"/>
  <c r="I132" i="5"/>
  <c r="H132" i="5"/>
  <c r="G132" i="5"/>
  <c r="F132" i="5"/>
  <c r="AA130" i="5"/>
  <c r="Z130" i="5"/>
  <c r="Y130" i="5"/>
  <c r="X130" i="5"/>
  <c r="W130" i="5"/>
  <c r="V130" i="5"/>
  <c r="U130" i="5"/>
  <c r="T130" i="5"/>
  <c r="S130" i="5"/>
  <c r="R130" i="5"/>
  <c r="Q130" i="5"/>
  <c r="P130" i="5"/>
  <c r="O130" i="5"/>
  <c r="M130" i="5"/>
  <c r="L130" i="5"/>
  <c r="K130" i="5"/>
  <c r="I130" i="5"/>
  <c r="H130" i="5"/>
  <c r="G130" i="5"/>
  <c r="F130" i="5"/>
  <c r="AA129" i="5"/>
  <c r="Z129" i="5"/>
  <c r="Y129" i="5"/>
  <c r="X129" i="5"/>
  <c r="W129" i="5"/>
  <c r="V129" i="5"/>
  <c r="U129" i="5"/>
  <c r="T129" i="5"/>
  <c r="S129" i="5"/>
  <c r="R129" i="5"/>
  <c r="Q129" i="5"/>
  <c r="P129" i="5"/>
  <c r="O129" i="5"/>
  <c r="M129" i="5"/>
  <c r="L129" i="5"/>
  <c r="K129" i="5"/>
  <c r="I129" i="5"/>
  <c r="H129" i="5"/>
  <c r="G129" i="5"/>
  <c r="F129" i="5"/>
  <c r="AA128" i="5"/>
  <c r="Z128" i="5"/>
  <c r="Y128" i="5"/>
  <c r="X128" i="5"/>
  <c r="W128" i="5"/>
  <c r="V128" i="5"/>
  <c r="U128" i="5"/>
  <c r="T128" i="5"/>
  <c r="S128" i="5"/>
  <c r="R128" i="5"/>
  <c r="Q128" i="5"/>
  <c r="P128" i="5"/>
  <c r="O128" i="5"/>
  <c r="M128" i="5"/>
  <c r="L128" i="5"/>
  <c r="K128" i="5"/>
  <c r="I128" i="5"/>
  <c r="H128" i="5"/>
  <c r="G128" i="5"/>
  <c r="F128" i="5"/>
  <c r="AA127" i="5"/>
  <c r="Z127" i="5"/>
  <c r="Y127" i="5"/>
  <c r="X127" i="5"/>
  <c r="W127" i="5"/>
  <c r="V127" i="5"/>
  <c r="U127" i="5"/>
  <c r="T127" i="5"/>
  <c r="S127" i="5"/>
  <c r="R127" i="5"/>
  <c r="Q127" i="5"/>
  <c r="P127" i="5"/>
  <c r="O127" i="5"/>
  <c r="M127" i="5"/>
  <c r="L127" i="5"/>
  <c r="K127" i="5"/>
  <c r="I127" i="5"/>
  <c r="H127" i="5"/>
  <c r="G127" i="5"/>
  <c r="F127" i="5"/>
  <c r="AA124" i="5"/>
  <c r="Z124" i="5"/>
  <c r="Y124" i="5"/>
  <c r="X124" i="5"/>
  <c r="W124" i="5"/>
  <c r="V124" i="5"/>
  <c r="U124" i="5"/>
  <c r="T124" i="5"/>
  <c r="S124" i="5"/>
  <c r="R124" i="5"/>
  <c r="Q124" i="5"/>
  <c r="P124" i="5"/>
  <c r="O124" i="5"/>
  <c r="M124" i="5"/>
  <c r="L124" i="5"/>
  <c r="K124" i="5"/>
  <c r="I124" i="5"/>
  <c r="H124" i="5"/>
  <c r="G124" i="5"/>
  <c r="F124" i="5"/>
  <c r="AA123" i="5"/>
  <c r="Z123" i="5"/>
  <c r="Y123" i="5"/>
  <c r="X123" i="5"/>
  <c r="W123" i="5"/>
  <c r="V123" i="5"/>
  <c r="U123" i="5"/>
  <c r="T123" i="5"/>
  <c r="S123" i="5"/>
  <c r="R123" i="5"/>
  <c r="Q123" i="5"/>
  <c r="P123" i="5"/>
  <c r="O123" i="5"/>
  <c r="M123" i="5"/>
  <c r="L123" i="5"/>
  <c r="K123" i="5"/>
  <c r="I123" i="5"/>
  <c r="H123" i="5"/>
  <c r="G123" i="5"/>
  <c r="F123" i="5"/>
  <c r="AA122" i="5"/>
  <c r="Z122" i="5"/>
  <c r="Y122" i="5"/>
  <c r="X122" i="5"/>
  <c r="W122" i="5"/>
  <c r="V122" i="5"/>
  <c r="U122" i="5"/>
  <c r="T122" i="5"/>
  <c r="S122" i="5"/>
  <c r="R122" i="5"/>
  <c r="Q122" i="5"/>
  <c r="P122" i="5"/>
  <c r="O122" i="5"/>
  <c r="M122" i="5"/>
  <c r="L122" i="5"/>
  <c r="K122" i="5"/>
  <c r="I122" i="5"/>
  <c r="H122" i="5"/>
  <c r="G122" i="5"/>
  <c r="F122" i="5"/>
  <c r="AA121" i="5"/>
  <c r="Z121" i="5"/>
  <c r="Y121" i="5"/>
  <c r="X121" i="5"/>
  <c r="W121" i="5"/>
  <c r="V121" i="5"/>
  <c r="U121" i="5"/>
  <c r="T121" i="5"/>
  <c r="S121" i="5"/>
  <c r="R121" i="5"/>
  <c r="Q121" i="5"/>
  <c r="P121" i="5"/>
  <c r="O121" i="5"/>
  <c r="M121" i="5"/>
  <c r="L121" i="5"/>
  <c r="K121" i="5"/>
  <c r="I121" i="5"/>
  <c r="H121" i="5"/>
  <c r="G121" i="5"/>
  <c r="F121" i="5"/>
  <c r="AA120" i="5"/>
  <c r="Z120" i="5"/>
  <c r="Y120" i="5"/>
  <c r="X120" i="5"/>
  <c r="W120" i="5"/>
  <c r="V120" i="5"/>
  <c r="U120" i="5"/>
  <c r="T120" i="5"/>
  <c r="S120" i="5"/>
  <c r="R120" i="5"/>
  <c r="Q120" i="5"/>
  <c r="P120" i="5"/>
  <c r="O120" i="5"/>
  <c r="M120" i="5"/>
  <c r="L120" i="5"/>
  <c r="K120" i="5"/>
  <c r="I120" i="5"/>
  <c r="H120" i="5"/>
  <c r="G120" i="5"/>
  <c r="F120" i="5"/>
  <c r="AA118" i="5"/>
  <c r="Z118" i="5"/>
  <c r="Y118" i="5"/>
  <c r="X118" i="5"/>
  <c r="W118" i="5"/>
  <c r="V118" i="5"/>
  <c r="U118" i="5"/>
  <c r="T118" i="5"/>
  <c r="S118" i="5"/>
  <c r="R118" i="5"/>
  <c r="Q118" i="5"/>
  <c r="P118" i="5"/>
  <c r="O118" i="5"/>
  <c r="M118" i="5"/>
  <c r="L118" i="5"/>
  <c r="K118" i="5"/>
  <c r="I118" i="5"/>
  <c r="H118" i="5"/>
  <c r="G118" i="5"/>
  <c r="F118" i="5"/>
  <c r="AA117" i="5"/>
  <c r="Z117" i="5"/>
  <c r="Y117" i="5"/>
  <c r="X117" i="5"/>
  <c r="W117" i="5"/>
  <c r="V117" i="5"/>
  <c r="U117" i="5"/>
  <c r="T117" i="5"/>
  <c r="S117" i="5"/>
  <c r="R117" i="5"/>
  <c r="Q117" i="5"/>
  <c r="P117" i="5"/>
  <c r="O117" i="5"/>
  <c r="M117" i="5"/>
  <c r="L117" i="5"/>
  <c r="K117" i="5"/>
  <c r="I117" i="5"/>
  <c r="H117" i="5"/>
  <c r="G117" i="5"/>
  <c r="F117" i="5"/>
  <c r="AA116" i="5"/>
  <c r="Z116" i="5"/>
  <c r="Y116" i="5"/>
  <c r="X116" i="5"/>
  <c r="W116" i="5"/>
  <c r="V116" i="5"/>
  <c r="U116" i="5"/>
  <c r="T116" i="5"/>
  <c r="S116" i="5"/>
  <c r="R116" i="5"/>
  <c r="Q116" i="5"/>
  <c r="P116" i="5"/>
  <c r="O116" i="5"/>
  <c r="M116" i="5"/>
  <c r="L116" i="5"/>
  <c r="K116" i="5"/>
  <c r="I116" i="5"/>
  <c r="H116" i="5"/>
  <c r="G116" i="5"/>
  <c r="F116" i="5"/>
  <c r="AA115" i="5"/>
  <c r="Z115" i="5"/>
  <c r="Y115" i="5"/>
  <c r="X115" i="5"/>
  <c r="W115" i="5"/>
  <c r="V115" i="5"/>
  <c r="U115" i="5"/>
  <c r="T115" i="5"/>
  <c r="S115" i="5"/>
  <c r="R115" i="5"/>
  <c r="Q115" i="5"/>
  <c r="P115" i="5"/>
  <c r="O115" i="5"/>
  <c r="M115" i="5"/>
  <c r="L115" i="5"/>
  <c r="K115" i="5"/>
  <c r="I115" i="5"/>
  <c r="H115" i="5"/>
  <c r="G115" i="5"/>
  <c r="F115" i="5"/>
  <c r="AA114" i="5"/>
  <c r="Z114" i="5"/>
  <c r="Y114" i="5"/>
  <c r="X114" i="5"/>
  <c r="W114" i="5"/>
  <c r="V114" i="5"/>
  <c r="U114" i="5"/>
  <c r="T114" i="5"/>
  <c r="S114" i="5"/>
  <c r="R114" i="5"/>
  <c r="Q114" i="5"/>
  <c r="P114" i="5"/>
  <c r="O114" i="5"/>
  <c r="M114" i="5"/>
  <c r="L114" i="5"/>
  <c r="K114" i="5"/>
  <c r="I114" i="5"/>
  <c r="H114" i="5"/>
  <c r="G114" i="5"/>
  <c r="F114" i="5"/>
  <c r="AA113" i="5"/>
  <c r="Z113" i="5"/>
  <c r="Y113" i="5"/>
  <c r="X113" i="5"/>
  <c r="W113" i="5"/>
  <c r="V113" i="5"/>
  <c r="U113" i="5"/>
  <c r="T113" i="5"/>
  <c r="S113" i="5"/>
  <c r="R113" i="5"/>
  <c r="Q113" i="5"/>
  <c r="P113" i="5"/>
  <c r="O113" i="5"/>
  <c r="M113" i="5"/>
  <c r="L113" i="5"/>
  <c r="K113" i="5"/>
  <c r="I113" i="5"/>
  <c r="H113" i="5"/>
  <c r="G113" i="5"/>
  <c r="F113" i="5"/>
  <c r="AA112" i="5"/>
  <c r="Z112" i="5"/>
  <c r="Y112" i="5"/>
  <c r="X112" i="5"/>
  <c r="W112" i="5"/>
  <c r="V112" i="5"/>
  <c r="U112" i="5"/>
  <c r="T112" i="5"/>
  <c r="S112" i="5"/>
  <c r="R112" i="5"/>
  <c r="Q112" i="5"/>
  <c r="P112" i="5"/>
  <c r="O112" i="5"/>
  <c r="M112" i="5"/>
  <c r="L112" i="5"/>
  <c r="K112" i="5"/>
  <c r="I112" i="5"/>
  <c r="H112" i="5"/>
  <c r="G112" i="5"/>
  <c r="F112" i="5"/>
  <c r="AA111" i="5"/>
  <c r="Z111" i="5"/>
  <c r="Y111" i="5"/>
  <c r="X111" i="5"/>
  <c r="W111" i="5"/>
  <c r="V111" i="5"/>
  <c r="U111" i="5"/>
  <c r="T111" i="5"/>
  <c r="S111" i="5"/>
  <c r="R111" i="5"/>
  <c r="Q111" i="5"/>
  <c r="P111" i="5"/>
  <c r="O111" i="5"/>
  <c r="M111" i="5"/>
  <c r="L111" i="5"/>
  <c r="K111" i="5"/>
  <c r="I111" i="5"/>
  <c r="H111" i="5"/>
  <c r="G111" i="5"/>
  <c r="F111" i="5"/>
  <c r="AA110" i="5"/>
  <c r="Z110" i="5"/>
  <c r="Y110" i="5"/>
  <c r="X110" i="5"/>
  <c r="W110" i="5"/>
  <c r="V110" i="5"/>
  <c r="U110" i="5"/>
  <c r="T110" i="5"/>
  <c r="S110" i="5"/>
  <c r="R110" i="5"/>
  <c r="Q110" i="5"/>
  <c r="P110" i="5"/>
  <c r="O110" i="5"/>
  <c r="M110" i="5"/>
  <c r="L110" i="5"/>
  <c r="K110" i="5"/>
  <c r="I110" i="5"/>
  <c r="H110" i="5"/>
  <c r="G110" i="5"/>
  <c r="F110" i="5"/>
  <c r="AA109" i="5"/>
  <c r="Z109" i="5"/>
  <c r="Y109" i="5"/>
  <c r="X109" i="5"/>
  <c r="W109" i="5"/>
  <c r="V109" i="5"/>
  <c r="U109" i="5"/>
  <c r="T109" i="5"/>
  <c r="S109" i="5"/>
  <c r="R109" i="5"/>
  <c r="Q109" i="5"/>
  <c r="P109" i="5"/>
  <c r="O109" i="5"/>
  <c r="M109" i="5"/>
  <c r="L109" i="5"/>
  <c r="K109" i="5"/>
  <c r="I109" i="5"/>
  <c r="H109" i="5"/>
  <c r="G109" i="5"/>
  <c r="F109" i="5"/>
  <c r="AA108" i="5"/>
  <c r="Z108" i="5"/>
  <c r="Y108" i="5"/>
  <c r="X108" i="5"/>
  <c r="W108" i="5"/>
  <c r="V108" i="5"/>
  <c r="U108" i="5"/>
  <c r="T108" i="5"/>
  <c r="S108" i="5"/>
  <c r="R108" i="5"/>
  <c r="Q108" i="5"/>
  <c r="P108" i="5"/>
  <c r="O108" i="5"/>
  <c r="M108" i="5"/>
  <c r="L108" i="5"/>
  <c r="K108" i="5"/>
  <c r="I108" i="5"/>
  <c r="H108" i="5"/>
  <c r="G108" i="5"/>
  <c r="F108" i="5"/>
  <c r="AA106" i="5"/>
  <c r="Z106" i="5"/>
  <c r="Y106" i="5"/>
  <c r="X106" i="5"/>
  <c r="W106" i="5"/>
  <c r="V106" i="5"/>
  <c r="U106" i="5"/>
  <c r="T106" i="5"/>
  <c r="S106" i="5"/>
  <c r="R106" i="5"/>
  <c r="Q106" i="5"/>
  <c r="P106" i="5"/>
  <c r="O106" i="5"/>
  <c r="M106" i="5"/>
  <c r="L106" i="5"/>
  <c r="K106" i="5"/>
  <c r="I106" i="5"/>
  <c r="H106" i="5"/>
  <c r="G106" i="5"/>
  <c r="F106" i="5"/>
  <c r="AA105" i="5"/>
  <c r="Z105" i="5"/>
  <c r="Y105" i="5"/>
  <c r="X105" i="5"/>
  <c r="W105" i="5"/>
  <c r="V105" i="5"/>
  <c r="U105" i="5"/>
  <c r="T105" i="5"/>
  <c r="S105" i="5"/>
  <c r="R105" i="5"/>
  <c r="Q105" i="5"/>
  <c r="P105" i="5"/>
  <c r="O105" i="5"/>
  <c r="M105" i="5"/>
  <c r="L105" i="5"/>
  <c r="K105" i="5"/>
  <c r="I105" i="5"/>
  <c r="H105" i="5"/>
  <c r="G105" i="5"/>
  <c r="F105" i="5"/>
  <c r="AA104" i="5"/>
  <c r="Z104" i="5"/>
  <c r="Y104" i="5"/>
  <c r="X104" i="5"/>
  <c r="W104" i="5"/>
  <c r="V104" i="5"/>
  <c r="U104" i="5"/>
  <c r="T104" i="5"/>
  <c r="S104" i="5"/>
  <c r="R104" i="5"/>
  <c r="Q104" i="5"/>
  <c r="P104" i="5"/>
  <c r="O104" i="5"/>
  <c r="M104" i="5"/>
  <c r="L104" i="5"/>
  <c r="K104" i="5"/>
  <c r="I104" i="5"/>
  <c r="H104" i="5"/>
  <c r="G104" i="5"/>
  <c r="F104" i="5"/>
  <c r="AA101" i="5"/>
  <c r="Z101" i="5"/>
  <c r="Y101" i="5"/>
  <c r="X101" i="5"/>
  <c r="W101" i="5"/>
  <c r="V101" i="5"/>
  <c r="U101" i="5"/>
  <c r="T101" i="5"/>
  <c r="S101" i="5"/>
  <c r="R101" i="5"/>
  <c r="Q101" i="5"/>
  <c r="P101" i="5"/>
  <c r="O101" i="5"/>
  <c r="M101" i="5"/>
  <c r="L101" i="5"/>
  <c r="K101" i="5"/>
  <c r="I101" i="5"/>
  <c r="H101" i="5"/>
  <c r="G101" i="5"/>
  <c r="F101" i="5"/>
  <c r="AA100" i="5"/>
  <c r="Z100" i="5"/>
  <c r="Y100" i="5"/>
  <c r="X100" i="5"/>
  <c r="W100" i="5"/>
  <c r="V100" i="5"/>
  <c r="U100" i="5"/>
  <c r="T100" i="5"/>
  <c r="S100" i="5"/>
  <c r="R100" i="5"/>
  <c r="Q100" i="5"/>
  <c r="P100" i="5"/>
  <c r="O100" i="5"/>
  <c r="M100" i="5"/>
  <c r="L100" i="5"/>
  <c r="K100" i="5"/>
  <c r="I100" i="5"/>
  <c r="H100" i="5"/>
  <c r="G100" i="5"/>
  <c r="F100" i="5"/>
  <c r="AA99" i="5"/>
  <c r="Z99" i="5"/>
  <c r="Y99" i="5"/>
  <c r="X99" i="5"/>
  <c r="W99" i="5"/>
  <c r="V99" i="5"/>
  <c r="U99" i="5"/>
  <c r="T99" i="5"/>
  <c r="S99" i="5"/>
  <c r="R99" i="5"/>
  <c r="Q99" i="5"/>
  <c r="P99" i="5"/>
  <c r="O99" i="5"/>
  <c r="M99" i="5"/>
  <c r="L99" i="5"/>
  <c r="K99" i="5"/>
  <c r="I99" i="5"/>
  <c r="H99" i="5"/>
  <c r="G99" i="5"/>
  <c r="F99" i="5"/>
  <c r="AA98" i="5"/>
  <c r="Z98" i="5"/>
  <c r="Y98" i="5"/>
  <c r="X98" i="5"/>
  <c r="W98" i="5"/>
  <c r="V98" i="5"/>
  <c r="U98" i="5"/>
  <c r="T98" i="5"/>
  <c r="S98" i="5"/>
  <c r="R98" i="5"/>
  <c r="Q98" i="5"/>
  <c r="P98" i="5"/>
  <c r="O98" i="5"/>
  <c r="M98" i="5"/>
  <c r="L98" i="5"/>
  <c r="K98" i="5"/>
  <c r="I98" i="5"/>
  <c r="H98" i="5"/>
  <c r="G98" i="5"/>
  <c r="F98" i="5"/>
  <c r="AA97" i="5"/>
  <c r="Z97" i="5"/>
  <c r="Y97" i="5"/>
  <c r="X97" i="5"/>
  <c r="W97" i="5"/>
  <c r="V97" i="5"/>
  <c r="U97" i="5"/>
  <c r="T97" i="5"/>
  <c r="S97" i="5"/>
  <c r="R97" i="5"/>
  <c r="Q97" i="5"/>
  <c r="P97" i="5"/>
  <c r="O97" i="5"/>
  <c r="M97" i="5"/>
  <c r="L97" i="5"/>
  <c r="K97" i="5"/>
  <c r="I97" i="5"/>
  <c r="H97" i="5"/>
  <c r="G97" i="5"/>
  <c r="F97" i="5"/>
  <c r="AA96" i="5"/>
  <c r="Z96" i="5"/>
  <c r="Y96" i="5"/>
  <c r="X96" i="5"/>
  <c r="W96" i="5"/>
  <c r="V96" i="5"/>
  <c r="U96" i="5"/>
  <c r="T96" i="5"/>
  <c r="S96" i="5"/>
  <c r="R96" i="5"/>
  <c r="Q96" i="5"/>
  <c r="P96" i="5"/>
  <c r="O96" i="5"/>
  <c r="M96" i="5"/>
  <c r="L96" i="5"/>
  <c r="K96" i="5"/>
  <c r="I96" i="5"/>
  <c r="H96" i="5"/>
  <c r="G96" i="5"/>
  <c r="F96" i="5"/>
  <c r="AA95" i="5"/>
  <c r="Z95" i="5"/>
  <c r="Y95" i="5"/>
  <c r="X95" i="5"/>
  <c r="W95" i="5"/>
  <c r="V95" i="5"/>
  <c r="U95" i="5"/>
  <c r="T95" i="5"/>
  <c r="S95" i="5"/>
  <c r="R95" i="5"/>
  <c r="Q95" i="5"/>
  <c r="P95" i="5"/>
  <c r="O95" i="5"/>
  <c r="M95" i="5"/>
  <c r="L95" i="5"/>
  <c r="K95" i="5"/>
  <c r="I95" i="5"/>
  <c r="H95" i="5"/>
  <c r="G95" i="5"/>
  <c r="F95" i="5"/>
  <c r="AA94" i="5"/>
  <c r="Z94" i="5"/>
  <c r="Y94" i="5"/>
  <c r="X94" i="5"/>
  <c r="W94" i="5"/>
  <c r="V94" i="5"/>
  <c r="U94" i="5"/>
  <c r="T94" i="5"/>
  <c r="S94" i="5"/>
  <c r="R94" i="5"/>
  <c r="Q94" i="5"/>
  <c r="P94" i="5"/>
  <c r="O94" i="5"/>
  <c r="M94" i="5"/>
  <c r="L94" i="5"/>
  <c r="K94" i="5"/>
  <c r="I94" i="5"/>
  <c r="H94" i="5"/>
  <c r="G94" i="5"/>
  <c r="F94" i="5"/>
  <c r="AA92" i="5"/>
  <c r="Z92" i="5"/>
  <c r="Y92" i="5"/>
  <c r="X92" i="5"/>
  <c r="W92" i="5"/>
  <c r="V92" i="5"/>
  <c r="U92" i="5"/>
  <c r="T92" i="5"/>
  <c r="S92" i="5"/>
  <c r="R92" i="5"/>
  <c r="Q92" i="5"/>
  <c r="P92" i="5"/>
  <c r="O92" i="5"/>
  <c r="M92" i="5"/>
  <c r="L92" i="5"/>
  <c r="K92" i="5"/>
  <c r="I92" i="5"/>
  <c r="H92" i="5"/>
  <c r="G92" i="5"/>
  <c r="F92" i="5"/>
  <c r="AA91" i="5"/>
  <c r="Z91" i="5"/>
  <c r="Y91" i="5"/>
  <c r="X91" i="5"/>
  <c r="W91" i="5"/>
  <c r="V91" i="5"/>
  <c r="U91" i="5"/>
  <c r="T91" i="5"/>
  <c r="S91" i="5"/>
  <c r="R91" i="5"/>
  <c r="Q91" i="5"/>
  <c r="P91" i="5"/>
  <c r="O91" i="5"/>
  <c r="M91" i="5"/>
  <c r="L91" i="5"/>
  <c r="K91" i="5"/>
  <c r="I91" i="5"/>
  <c r="H91" i="5"/>
  <c r="G91" i="5"/>
  <c r="F91" i="5"/>
  <c r="AA90" i="5"/>
  <c r="Z90" i="5"/>
  <c r="Y90" i="5"/>
  <c r="X90" i="5"/>
  <c r="W90" i="5"/>
  <c r="V90" i="5"/>
  <c r="U90" i="5"/>
  <c r="T90" i="5"/>
  <c r="S90" i="5"/>
  <c r="R90" i="5"/>
  <c r="Q90" i="5"/>
  <c r="P90" i="5"/>
  <c r="O90" i="5"/>
  <c r="M90" i="5"/>
  <c r="L90" i="5"/>
  <c r="K90" i="5"/>
  <c r="I90" i="5"/>
  <c r="H90" i="5"/>
  <c r="G90" i="5"/>
  <c r="F90" i="5"/>
  <c r="AA89" i="5"/>
  <c r="Z89" i="5"/>
  <c r="Y89" i="5"/>
  <c r="X89" i="5"/>
  <c r="W89" i="5"/>
  <c r="V89" i="5"/>
  <c r="U89" i="5"/>
  <c r="T89" i="5"/>
  <c r="S89" i="5"/>
  <c r="R89" i="5"/>
  <c r="Q89" i="5"/>
  <c r="P89" i="5"/>
  <c r="O89" i="5"/>
  <c r="M89" i="5"/>
  <c r="L89" i="5"/>
  <c r="K89" i="5"/>
  <c r="I89" i="5"/>
  <c r="H89" i="5"/>
  <c r="G89" i="5"/>
  <c r="F89" i="5"/>
  <c r="AA88" i="5"/>
  <c r="Z88" i="5"/>
  <c r="Y88" i="5"/>
  <c r="X88" i="5"/>
  <c r="W88" i="5"/>
  <c r="V88" i="5"/>
  <c r="U88" i="5"/>
  <c r="T88" i="5"/>
  <c r="S88" i="5"/>
  <c r="R88" i="5"/>
  <c r="Q88" i="5"/>
  <c r="P88" i="5"/>
  <c r="O88" i="5"/>
  <c r="M88" i="5"/>
  <c r="L88" i="5"/>
  <c r="K88" i="5"/>
  <c r="I88" i="5"/>
  <c r="H88" i="5"/>
  <c r="G88" i="5"/>
  <c r="F88" i="5"/>
  <c r="AA87" i="5"/>
  <c r="Z87" i="5"/>
  <c r="Y87" i="5"/>
  <c r="X87" i="5"/>
  <c r="W87" i="5"/>
  <c r="V87" i="5"/>
  <c r="U87" i="5"/>
  <c r="T87" i="5"/>
  <c r="S87" i="5"/>
  <c r="R87" i="5"/>
  <c r="Q87" i="5"/>
  <c r="P87" i="5"/>
  <c r="O87" i="5"/>
  <c r="M87" i="5"/>
  <c r="L87" i="5"/>
  <c r="K87" i="5"/>
  <c r="I87" i="5"/>
  <c r="H87" i="5"/>
  <c r="G87" i="5"/>
  <c r="F87" i="5"/>
  <c r="AA86" i="5"/>
  <c r="Z86" i="5"/>
  <c r="Y86" i="5"/>
  <c r="X86" i="5"/>
  <c r="W86" i="5"/>
  <c r="V86" i="5"/>
  <c r="U86" i="5"/>
  <c r="T86" i="5"/>
  <c r="S86" i="5"/>
  <c r="R86" i="5"/>
  <c r="Q86" i="5"/>
  <c r="P86" i="5"/>
  <c r="O86" i="5"/>
  <c r="M86" i="5"/>
  <c r="L86" i="5"/>
  <c r="K86" i="5"/>
  <c r="I86" i="5"/>
  <c r="H86" i="5"/>
  <c r="G86" i="5"/>
  <c r="F86" i="5"/>
  <c r="AA85" i="5"/>
  <c r="Z85" i="5"/>
  <c r="Y85" i="5"/>
  <c r="X85" i="5"/>
  <c r="W85" i="5"/>
  <c r="V85" i="5"/>
  <c r="U85" i="5"/>
  <c r="T85" i="5"/>
  <c r="S85" i="5"/>
  <c r="R85" i="5"/>
  <c r="Q85" i="5"/>
  <c r="P85" i="5"/>
  <c r="O85" i="5"/>
  <c r="M85" i="5"/>
  <c r="L85" i="5"/>
  <c r="K85" i="5"/>
  <c r="I85" i="5"/>
  <c r="H85" i="5"/>
  <c r="G85" i="5"/>
  <c r="F85" i="5"/>
  <c r="AA84" i="5"/>
  <c r="Z84" i="5"/>
  <c r="Y84" i="5"/>
  <c r="X84" i="5"/>
  <c r="W84" i="5"/>
  <c r="V84" i="5"/>
  <c r="U84" i="5"/>
  <c r="T84" i="5"/>
  <c r="S84" i="5"/>
  <c r="R84" i="5"/>
  <c r="Q84" i="5"/>
  <c r="P84" i="5"/>
  <c r="O84" i="5"/>
  <c r="M84" i="5"/>
  <c r="L84" i="5"/>
  <c r="K84" i="5"/>
  <c r="I84" i="5"/>
  <c r="H84" i="5"/>
  <c r="G84" i="5"/>
  <c r="F84" i="5"/>
  <c r="AA83" i="5"/>
  <c r="Z83" i="5"/>
  <c r="Y83" i="5"/>
  <c r="X83" i="5"/>
  <c r="W83" i="5"/>
  <c r="V83" i="5"/>
  <c r="U83" i="5"/>
  <c r="T83" i="5"/>
  <c r="S83" i="5"/>
  <c r="R83" i="5"/>
  <c r="Q83" i="5"/>
  <c r="P83" i="5"/>
  <c r="O83" i="5"/>
  <c r="M83" i="5"/>
  <c r="L83" i="5"/>
  <c r="K83" i="5"/>
  <c r="I83" i="5"/>
  <c r="H83" i="5"/>
  <c r="G83" i="5"/>
  <c r="F83" i="5"/>
  <c r="AA82" i="5"/>
  <c r="Z82" i="5"/>
  <c r="Y82" i="5"/>
  <c r="X82" i="5"/>
  <c r="W82" i="5"/>
  <c r="V82" i="5"/>
  <c r="U82" i="5"/>
  <c r="T82" i="5"/>
  <c r="S82" i="5"/>
  <c r="R82" i="5"/>
  <c r="Q82" i="5"/>
  <c r="P82" i="5"/>
  <c r="O82" i="5"/>
  <c r="M82" i="5"/>
  <c r="L82" i="5"/>
  <c r="K82" i="5"/>
  <c r="I82" i="5"/>
  <c r="H82" i="5"/>
  <c r="G82" i="5"/>
  <c r="F82" i="5"/>
  <c r="AA81" i="5"/>
  <c r="Z81" i="5"/>
  <c r="Y81" i="5"/>
  <c r="X81" i="5"/>
  <c r="W81" i="5"/>
  <c r="V81" i="5"/>
  <c r="U81" i="5"/>
  <c r="T81" i="5"/>
  <c r="S81" i="5"/>
  <c r="R81" i="5"/>
  <c r="Q81" i="5"/>
  <c r="P81" i="5"/>
  <c r="O81" i="5"/>
  <c r="M81" i="5"/>
  <c r="L81" i="5"/>
  <c r="K81" i="5"/>
  <c r="I81" i="5"/>
  <c r="H81" i="5"/>
  <c r="G81" i="5"/>
  <c r="F81" i="5"/>
  <c r="AA80" i="5"/>
  <c r="Z80" i="5"/>
  <c r="Y80" i="5"/>
  <c r="X80" i="5"/>
  <c r="W80" i="5"/>
  <c r="V80" i="5"/>
  <c r="U80" i="5"/>
  <c r="T80" i="5"/>
  <c r="S80" i="5"/>
  <c r="R80" i="5"/>
  <c r="Q80" i="5"/>
  <c r="P80" i="5"/>
  <c r="O80" i="5"/>
  <c r="M80" i="5"/>
  <c r="L80" i="5"/>
  <c r="K80" i="5"/>
  <c r="I80" i="5"/>
  <c r="H80" i="5"/>
  <c r="G80" i="5"/>
  <c r="F80" i="5"/>
  <c r="AA79" i="5"/>
  <c r="Z79" i="5"/>
  <c r="Y79" i="5"/>
  <c r="X79" i="5"/>
  <c r="W79" i="5"/>
  <c r="V79" i="5"/>
  <c r="U79" i="5"/>
  <c r="T79" i="5"/>
  <c r="S79" i="5"/>
  <c r="R79" i="5"/>
  <c r="Q79" i="5"/>
  <c r="P79" i="5"/>
  <c r="O79" i="5"/>
  <c r="M79" i="5"/>
  <c r="L79" i="5"/>
  <c r="K79" i="5"/>
  <c r="I79" i="5"/>
  <c r="H79" i="5"/>
  <c r="G79" i="5"/>
  <c r="F79" i="5"/>
  <c r="AA77" i="5"/>
  <c r="Z77" i="5"/>
  <c r="Y77" i="5"/>
  <c r="X77" i="5"/>
  <c r="W77" i="5"/>
  <c r="V77" i="5"/>
  <c r="U77" i="5"/>
  <c r="T77" i="5"/>
  <c r="S77" i="5"/>
  <c r="R77" i="5"/>
  <c r="Q77" i="5"/>
  <c r="P77" i="5"/>
  <c r="O77" i="5"/>
  <c r="M77" i="5"/>
  <c r="L77" i="5"/>
  <c r="K77" i="5"/>
  <c r="I77" i="5"/>
  <c r="H77" i="5"/>
  <c r="G77" i="5"/>
  <c r="F77" i="5"/>
  <c r="AA76" i="5"/>
  <c r="Z76" i="5"/>
  <c r="Y76" i="5"/>
  <c r="X76" i="5"/>
  <c r="W76" i="5"/>
  <c r="V76" i="5"/>
  <c r="U76" i="5"/>
  <c r="T76" i="5"/>
  <c r="S76" i="5"/>
  <c r="R76" i="5"/>
  <c r="Q76" i="5"/>
  <c r="P76" i="5"/>
  <c r="O76" i="5"/>
  <c r="M76" i="5"/>
  <c r="L76" i="5"/>
  <c r="K76" i="5"/>
  <c r="I76" i="5"/>
  <c r="H76" i="5"/>
  <c r="G76" i="5"/>
  <c r="F76" i="5"/>
  <c r="AA75" i="5"/>
  <c r="Z75" i="5"/>
  <c r="Y75" i="5"/>
  <c r="X75" i="5"/>
  <c r="W75" i="5"/>
  <c r="V75" i="5"/>
  <c r="U75" i="5"/>
  <c r="T75" i="5"/>
  <c r="S75" i="5"/>
  <c r="R75" i="5"/>
  <c r="Q75" i="5"/>
  <c r="P75" i="5"/>
  <c r="O75" i="5"/>
  <c r="M75" i="5"/>
  <c r="L75" i="5"/>
  <c r="K75" i="5"/>
  <c r="I75" i="5"/>
  <c r="H75" i="5"/>
  <c r="G75" i="5"/>
  <c r="F75" i="5"/>
  <c r="AA74" i="5"/>
  <c r="Z74" i="5"/>
  <c r="Y74" i="5"/>
  <c r="X74" i="5"/>
  <c r="W74" i="5"/>
  <c r="V74" i="5"/>
  <c r="U74" i="5"/>
  <c r="T74" i="5"/>
  <c r="S74" i="5"/>
  <c r="R74" i="5"/>
  <c r="Q74" i="5"/>
  <c r="P74" i="5"/>
  <c r="O74" i="5"/>
  <c r="M74" i="5"/>
  <c r="L74" i="5"/>
  <c r="K74" i="5"/>
  <c r="I74" i="5"/>
  <c r="H74" i="5"/>
  <c r="F74" i="5"/>
  <c r="AA73" i="5"/>
  <c r="Z73" i="5"/>
  <c r="Y73" i="5"/>
  <c r="X73" i="5"/>
  <c r="W73" i="5"/>
  <c r="V73" i="5"/>
  <c r="U73" i="5"/>
  <c r="T73" i="5"/>
  <c r="S73" i="5"/>
  <c r="R73" i="5"/>
  <c r="Q73" i="5"/>
  <c r="P73" i="5"/>
  <c r="O73" i="5"/>
  <c r="M73" i="5"/>
  <c r="L73" i="5"/>
  <c r="K73" i="5"/>
  <c r="I73" i="5"/>
  <c r="H73" i="5"/>
  <c r="G73" i="5"/>
  <c r="F73" i="5"/>
  <c r="AA72" i="5"/>
  <c r="Z72" i="5"/>
  <c r="Y72" i="5"/>
  <c r="X72" i="5"/>
  <c r="W72" i="5"/>
  <c r="V72" i="5"/>
  <c r="U72" i="5"/>
  <c r="T72" i="5"/>
  <c r="S72" i="5"/>
  <c r="R72" i="5"/>
  <c r="Q72" i="5"/>
  <c r="P72" i="5"/>
  <c r="O72" i="5"/>
  <c r="M72" i="5"/>
  <c r="L72" i="5"/>
  <c r="K72" i="5"/>
  <c r="I72" i="5"/>
  <c r="H72" i="5"/>
  <c r="G72" i="5"/>
  <c r="F72" i="5"/>
  <c r="AA71" i="5"/>
  <c r="Z71" i="5"/>
  <c r="Y71" i="5"/>
  <c r="X71" i="5"/>
  <c r="W71" i="5"/>
  <c r="V71" i="5"/>
  <c r="U71" i="5"/>
  <c r="T71" i="5"/>
  <c r="S71" i="5"/>
  <c r="R71" i="5"/>
  <c r="Q71" i="5"/>
  <c r="P71" i="5"/>
  <c r="O71" i="5"/>
  <c r="M71" i="5"/>
  <c r="L71" i="5"/>
  <c r="K71" i="5"/>
  <c r="I71" i="5"/>
  <c r="H71" i="5"/>
  <c r="G71" i="5"/>
  <c r="F71" i="5"/>
  <c r="AA68" i="5"/>
  <c r="Z68" i="5"/>
  <c r="Y68" i="5"/>
  <c r="X68" i="5"/>
  <c r="W68" i="5"/>
  <c r="V68" i="5"/>
  <c r="U68" i="5"/>
  <c r="T68" i="5"/>
  <c r="S68" i="5"/>
  <c r="R68" i="5"/>
  <c r="Q68" i="5"/>
  <c r="P68" i="5"/>
  <c r="O68" i="5"/>
  <c r="M68" i="5"/>
  <c r="L68" i="5"/>
  <c r="K68" i="5"/>
  <c r="I68" i="5"/>
  <c r="H68" i="5"/>
  <c r="G68" i="5"/>
  <c r="F68" i="5"/>
  <c r="AA67" i="5"/>
  <c r="Z67" i="5"/>
  <c r="Y67" i="5"/>
  <c r="X67" i="5"/>
  <c r="W67" i="5"/>
  <c r="V67" i="5"/>
  <c r="U67" i="5"/>
  <c r="T67" i="5"/>
  <c r="S67" i="5"/>
  <c r="R67" i="5"/>
  <c r="Q67" i="5"/>
  <c r="P67" i="5"/>
  <c r="O67" i="5"/>
  <c r="M67" i="5"/>
  <c r="L67" i="5"/>
  <c r="K67" i="5"/>
  <c r="I67" i="5"/>
  <c r="H67" i="5"/>
  <c r="G67" i="5"/>
  <c r="F67" i="5"/>
  <c r="AA66" i="5"/>
  <c r="Z66" i="5"/>
  <c r="Y66" i="5"/>
  <c r="X66" i="5"/>
  <c r="W66" i="5"/>
  <c r="V66" i="5"/>
  <c r="U66" i="5"/>
  <c r="T66" i="5"/>
  <c r="S66" i="5"/>
  <c r="R66" i="5"/>
  <c r="Q66" i="5"/>
  <c r="P66" i="5"/>
  <c r="O66" i="5"/>
  <c r="M66" i="5"/>
  <c r="L66" i="5"/>
  <c r="K66" i="5"/>
  <c r="I66" i="5"/>
  <c r="H66" i="5"/>
  <c r="G66" i="5"/>
  <c r="F66" i="5"/>
  <c r="AA65" i="5"/>
  <c r="Z65" i="5"/>
  <c r="Y65" i="5"/>
  <c r="X65" i="5"/>
  <c r="W65" i="5"/>
  <c r="V65" i="5"/>
  <c r="U65" i="5"/>
  <c r="T65" i="5"/>
  <c r="S65" i="5"/>
  <c r="R65" i="5"/>
  <c r="Q65" i="5"/>
  <c r="P65" i="5"/>
  <c r="O65" i="5"/>
  <c r="M65" i="5"/>
  <c r="L65" i="5"/>
  <c r="K65" i="5"/>
  <c r="I65" i="5"/>
  <c r="H65" i="5"/>
  <c r="G65" i="5"/>
  <c r="F65" i="5"/>
  <c r="AA64" i="5"/>
  <c r="Z64" i="5"/>
  <c r="Y64" i="5"/>
  <c r="X64" i="5"/>
  <c r="W64" i="5"/>
  <c r="V64" i="5"/>
  <c r="U64" i="5"/>
  <c r="T64" i="5"/>
  <c r="S64" i="5"/>
  <c r="R64" i="5"/>
  <c r="Q64" i="5"/>
  <c r="P64" i="5"/>
  <c r="O64" i="5"/>
  <c r="M64" i="5"/>
  <c r="L64" i="5"/>
  <c r="K64" i="5"/>
  <c r="I64" i="5"/>
  <c r="H64" i="5"/>
  <c r="G64" i="5"/>
  <c r="F64" i="5"/>
  <c r="AA62" i="5"/>
  <c r="Z62" i="5"/>
  <c r="Y62" i="5"/>
  <c r="X62" i="5"/>
  <c r="W62" i="5"/>
  <c r="V62" i="5"/>
  <c r="U62" i="5"/>
  <c r="T62" i="5"/>
  <c r="S62" i="5"/>
  <c r="R62" i="5"/>
  <c r="Q62" i="5"/>
  <c r="P62" i="5"/>
  <c r="O62" i="5"/>
  <c r="M62" i="5"/>
  <c r="L62" i="5"/>
  <c r="K62" i="5"/>
  <c r="I62" i="5"/>
  <c r="H62" i="5"/>
  <c r="G62" i="5"/>
  <c r="F62" i="5"/>
  <c r="AA61" i="5"/>
  <c r="Z61" i="5"/>
  <c r="Y61" i="5"/>
  <c r="X61" i="5"/>
  <c r="W61" i="5"/>
  <c r="V61" i="5"/>
  <c r="U61" i="5"/>
  <c r="T61" i="5"/>
  <c r="S61" i="5"/>
  <c r="R61" i="5"/>
  <c r="Q61" i="5"/>
  <c r="P61" i="5"/>
  <c r="O61" i="5"/>
  <c r="M61" i="5"/>
  <c r="L61" i="5"/>
  <c r="K61" i="5"/>
  <c r="I61" i="5"/>
  <c r="H61" i="5"/>
  <c r="G61" i="5"/>
  <c r="F61" i="5"/>
  <c r="AA60" i="5"/>
  <c r="Z60" i="5"/>
  <c r="Y60" i="5"/>
  <c r="X60" i="5"/>
  <c r="W60" i="5"/>
  <c r="V60" i="5"/>
  <c r="U60" i="5"/>
  <c r="T60" i="5"/>
  <c r="S60" i="5"/>
  <c r="R60" i="5"/>
  <c r="Q60" i="5"/>
  <c r="P60" i="5"/>
  <c r="O60" i="5"/>
  <c r="M60" i="5"/>
  <c r="L60" i="5"/>
  <c r="K60" i="5"/>
  <c r="I60" i="5"/>
  <c r="H60" i="5"/>
  <c r="G60" i="5"/>
  <c r="F60" i="5"/>
  <c r="AA59" i="5"/>
  <c r="Z59" i="5"/>
  <c r="Y59" i="5"/>
  <c r="X59" i="5"/>
  <c r="W59" i="5"/>
  <c r="V59" i="5"/>
  <c r="U59" i="5"/>
  <c r="T59" i="5"/>
  <c r="S59" i="5"/>
  <c r="R59" i="5"/>
  <c r="Q59" i="5"/>
  <c r="P59" i="5"/>
  <c r="O59" i="5"/>
  <c r="M59" i="5"/>
  <c r="L59" i="5"/>
  <c r="K59" i="5"/>
  <c r="I59" i="5"/>
  <c r="H59" i="5"/>
  <c r="G59" i="5"/>
  <c r="F59" i="5"/>
  <c r="AA58" i="5"/>
  <c r="Z58" i="5"/>
  <c r="Y58" i="5"/>
  <c r="X58" i="5"/>
  <c r="W58" i="5"/>
  <c r="V58" i="5"/>
  <c r="U58" i="5"/>
  <c r="T58" i="5"/>
  <c r="S58" i="5"/>
  <c r="R58" i="5"/>
  <c r="Q58" i="5"/>
  <c r="P58" i="5"/>
  <c r="O58" i="5"/>
  <c r="M58" i="5"/>
  <c r="L58" i="5"/>
  <c r="K58" i="5"/>
  <c r="I58" i="5"/>
  <c r="H58" i="5"/>
  <c r="G58" i="5"/>
  <c r="F58" i="5"/>
  <c r="AA57" i="5"/>
  <c r="Z57" i="5"/>
  <c r="Y57" i="5"/>
  <c r="X57" i="5"/>
  <c r="W57" i="5"/>
  <c r="V57" i="5"/>
  <c r="U57" i="5"/>
  <c r="T57" i="5"/>
  <c r="S57" i="5"/>
  <c r="R57" i="5"/>
  <c r="Q57" i="5"/>
  <c r="P57" i="5"/>
  <c r="O57" i="5"/>
  <c r="M57" i="5"/>
  <c r="L57" i="5"/>
  <c r="K57" i="5"/>
  <c r="I57" i="5"/>
  <c r="H57" i="5"/>
  <c r="G57" i="5"/>
  <c r="F57" i="5"/>
  <c r="AA56" i="5"/>
  <c r="Z56" i="5"/>
  <c r="Y56" i="5"/>
  <c r="X56" i="5"/>
  <c r="W56" i="5"/>
  <c r="V56" i="5"/>
  <c r="U56" i="5"/>
  <c r="T56" i="5"/>
  <c r="S56" i="5"/>
  <c r="R56" i="5"/>
  <c r="Q56" i="5"/>
  <c r="P56" i="5"/>
  <c r="O56" i="5"/>
  <c r="M56" i="5"/>
  <c r="L56" i="5"/>
  <c r="K56" i="5"/>
  <c r="I56" i="5"/>
  <c r="H56" i="5"/>
  <c r="G56" i="5"/>
  <c r="F56" i="5"/>
  <c r="AA55" i="5"/>
  <c r="Z55" i="5"/>
  <c r="Y55" i="5"/>
  <c r="X55" i="5"/>
  <c r="W55" i="5"/>
  <c r="V55" i="5"/>
  <c r="U55" i="5"/>
  <c r="T55" i="5"/>
  <c r="S55" i="5"/>
  <c r="R55" i="5"/>
  <c r="Q55" i="5"/>
  <c r="P55" i="5"/>
  <c r="O55" i="5"/>
  <c r="M55" i="5"/>
  <c r="L55" i="5"/>
  <c r="K55" i="5"/>
  <c r="I55" i="5"/>
  <c r="H55" i="5"/>
  <c r="G55" i="5"/>
  <c r="F55" i="5"/>
  <c r="AA54" i="5"/>
  <c r="Z54" i="5"/>
  <c r="Y54" i="5"/>
  <c r="X54" i="5"/>
  <c r="W54" i="5"/>
  <c r="V54" i="5"/>
  <c r="U54" i="5"/>
  <c r="T54" i="5"/>
  <c r="S54" i="5"/>
  <c r="R54" i="5"/>
  <c r="Q54" i="5"/>
  <c r="P54" i="5"/>
  <c r="O54" i="5"/>
  <c r="M54" i="5"/>
  <c r="L54" i="5"/>
  <c r="K54" i="5"/>
  <c r="I54" i="5"/>
  <c r="H54" i="5"/>
  <c r="G54" i="5"/>
  <c r="F54" i="5"/>
  <c r="AA53" i="5"/>
  <c r="Z53" i="5"/>
  <c r="Y53" i="5"/>
  <c r="X53" i="5"/>
  <c r="W53" i="5"/>
  <c r="V53" i="5"/>
  <c r="U53" i="5"/>
  <c r="T53" i="5"/>
  <c r="S53" i="5"/>
  <c r="R53" i="5"/>
  <c r="Q53" i="5"/>
  <c r="P53" i="5"/>
  <c r="O53" i="5"/>
  <c r="M53" i="5"/>
  <c r="L53" i="5"/>
  <c r="K53" i="5"/>
  <c r="I53" i="5"/>
  <c r="H53" i="5"/>
  <c r="G53" i="5"/>
  <c r="F53" i="5"/>
  <c r="AA52" i="5"/>
  <c r="Z52" i="5"/>
  <c r="Y52" i="5"/>
  <c r="X52" i="5"/>
  <c r="W52" i="5"/>
  <c r="V52" i="5"/>
  <c r="U52" i="5"/>
  <c r="T52" i="5"/>
  <c r="S52" i="5"/>
  <c r="R52" i="5"/>
  <c r="Q52" i="5"/>
  <c r="P52" i="5"/>
  <c r="O52" i="5"/>
  <c r="M52" i="5"/>
  <c r="L52" i="5"/>
  <c r="K52" i="5"/>
  <c r="I52" i="5"/>
  <c r="H52" i="5"/>
  <c r="G52" i="5"/>
  <c r="F52" i="5"/>
  <c r="AA51" i="5"/>
  <c r="Z51" i="5"/>
  <c r="Y51" i="5"/>
  <c r="X51" i="5"/>
  <c r="W51" i="5"/>
  <c r="V51" i="5"/>
  <c r="U51" i="5"/>
  <c r="T51" i="5"/>
  <c r="S51" i="5"/>
  <c r="R51" i="5"/>
  <c r="Q51" i="5"/>
  <c r="P51" i="5"/>
  <c r="O51" i="5"/>
  <c r="M51" i="5"/>
  <c r="L51" i="5"/>
  <c r="K51" i="5"/>
  <c r="I51" i="5"/>
  <c r="H51" i="5"/>
  <c r="G51" i="5"/>
  <c r="F51" i="5"/>
  <c r="AA49" i="5"/>
  <c r="Z49" i="5"/>
  <c r="Y49" i="5"/>
  <c r="X49" i="5"/>
  <c r="W49" i="5"/>
  <c r="V49" i="5"/>
  <c r="U49" i="5"/>
  <c r="T49" i="5"/>
  <c r="S49" i="5"/>
  <c r="R49" i="5"/>
  <c r="Q49" i="5"/>
  <c r="P49" i="5"/>
  <c r="O49" i="5"/>
  <c r="M49" i="5"/>
  <c r="L49" i="5"/>
  <c r="K49" i="5"/>
  <c r="I49" i="5"/>
  <c r="H49" i="5"/>
  <c r="G49" i="5"/>
  <c r="F49" i="5"/>
  <c r="AA48" i="5"/>
  <c r="Z48" i="5"/>
  <c r="Y48" i="5"/>
  <c r="X48" i="5"/>
  <c r="W48" i="5"/>
  <c r="V48" i="5"/>
  <c r="U48" i="5"/>
  <c r="T48" i="5"/>
  <c r="S48" i="5"/>
  <c r="R48" i="5"/>
  <c r="Q48" i="5"/>
  <c r="P48" i="5"/>
  <c r="O48" i="5"/>
  <c r="M48" i="5"/>
  <c r="L48" i="5"/>
  <c r="K48" i="5"/>
  <c r="I48" i="5"/>
  <c r="H48" i="5"/>
  <c r="G48" i="5"/>
  <c r="F48" i="5"/>
  <c r="AA47" i="5"/>
  <c r="Z47" i="5"/>
  <c r="Y47" i="5"/>
  <c r="X47" i="5"/>
  <c r="W47" i="5"/>
  <c r="V47" i="5"/>
  <c r="U47" i="5"/>
  <c r="T47" i="5"/>
  <c r="S47" i="5"/>
  <c r="R47" i="5"/>
  <c r="Q47" i="5"/>
  <c r="P47" i="5"/>
  <c r="O47" i="5"/>
  <c r="M47" i="5"/>
  <c r="L47" i="5"/>
  <c r="K47" i="5"/>
  <c r="I47" i="5"/>
  <c r="H47" i="5"/>
  <c r="G47" i="5"/>
  <c r="F47" i="5"/>
  <c r="AA46" i="5"/>
  <c r="Z46" i="5"/>
  <c r="Y46" i="5"/>
  <c r="X46" i="5"/>
  <c r="W46" i="5"/>
  <c r="V46" i="5"/>
  <c r="U46" i="5"/>
  <c r="T46" i="5"/>
  <c r="S46" i="5"/>
  <c r="R46" i="5"/>
  <c r="Q46" i="5"/>
  <c r="P46" i="5"/>
  <c r="O46" i="5"/>
  <c r="M46" i="5"/>
  <c r="L46" i="5"/>
  <c r="K46" i="5"/>
  <c r="I46" i="5"/>
  <c r="H46" i="5"/>
  <c r="G46" i="5"/>
  <c r="F46" i="5"/>
  <c r="AA45" i="5"/>
  <c r="Z45" i="5"/>
  <c r="Y45" i="5"/>
  <c r="X45" i="5"/>
  <c r="W45" i="5"/>
  <c r="V45" i="5"/>
  <c r="U45" i="5"/>
  <c r="T45" i="5"/>
  <c r="S45" i="5"/>
  <c r="R45" i="5"/>
  <c r="Q45" i="5"/>
  <c r="P45" i="5"/>
  <c r="O45" i="5"/>
  <c r="M45" i="5"/>
  <c r="L45" i="5"/>
  <c r="K45" i="5"/>
  <c r="I45" i="5"/>
  <c r="H45" i="5"/>
  <c r="G45" i="5"/>
  <c r="F45" i="5"/>
  <c r="AA44" i="5"/>
  <c r="Z44" i="5"/>
  <c r="Y44" i="5"/>
  <c r="X44" i="5"/>
  <c r="W44" i="5"/>
  <c r="V44" i="5"/>
  <c r="U44" i="5"/>
  <c r="T44" i="5"/>
  <c r="S44" i="5"/>
  <c r="R44" i="5"/>
  <c r="Q44" i="5"/>
  <c r="P44" i="5"/>
  <c r="O44" i="5"/>
  <c r="M44" i="5"/>
  <c r="L44" i="5"/>
  <c r="K44" i="5"/>
  <c r="I44" i="5"/>
  <c r="H44" i="5"/>
  <c r="G44" i="5"/>
  <c r="F44" i="5"/>
  <c r="AA43" i="5"/>
  <c r="Z43" i="5"/>
  <c r="Y43" i="5"/>
  <c r="X43" i="5"/>
  <c r="W43" i="5"/>
  <c r="V43" i="5"/>
  <c r="U43" i="5"/>
  <c r="T43" i="5"/>
  <c r="S43" i="5"/>
  <c r="R43" i="5"/>
  <c r="Q43" i="5"/>
  <c r="P43" i="5"/>
  <c r="O43" i="5"/>
  <c r="M43" i="5"/>
  <c r="L43" i="5"/>
  <c r="K43" i="5"/>
  <c r="I43" i="5"/>
  <c r="H43" i="5"/>
  <c r="G43" i="5"/>
  <c r="F43" i="5"/>
  <c r="AA40" i="5"/>
  <c r="Z40" i="5"/>
  <c r="Y40" i="5"/>
  <c r="X40" i="5"/>
  <c r="W40" i="5"/>
  <c r="V40" i="5"/>
  <c r="U40" i="5"/>
  <c r="T40" i="5"/>
  <c r="S40" i="5"/>
  <c r="R40" i="5"/>
  <c r="Q40" i="5"/>
  <c r="P40" i="5"/>
  <c r="O40" i="5"/>
  <c r="M40" i="5"/>
  <c r="L40" i="5"/>
  <c r="K40" i="5"/>
  <c r="I40" i="5"/>
  <c r="H40" i="5"/>
  <c r="G40" i="5"/>
  <c r="F40" i="5"/>
  <c r="AA39" i="5"/>
  <c r="Z39" i="5"/>
  <c r="Y39" i="5"/>
  <c r="X39" i="5"/>
  <c r="W39" i="5"/>
  <c r="V39" i="5"/>
  <c r="U39" i="5"/>
  <c r="T39" i="5"/>
  <c r="S39" i="5"/>
  <c r="R39" i="5"/>
  <c r="Q39" i="5"/>
  <c r="P39" i="5"/>
  <c r="O39" i="5"/>
  <c r="M39" i="5"/>
  <c r="L39" i="5"/>
  <c r="K39" i="5"/>
  <c r="I39" i="5"/>
  <c r="H39" i="5"/>
  <c r="G39" i="5"/>
  <c r="F39" i="5"/>
  <c r="AA38" i="5"/>
  <c r="Z38" i="5"/>
  <c r="Y38" i="5"/>
  <c r="X38" i="5"/>
  <c r="W38" i="5"/>
  <c r="V38" i="5"/>
  <c r="U38" i="5"/>
  <c r="T38" i="5"/>
  <c r="S38" i="5"/>
  <c r="R38" i="5"/>
  <c r="Q38" i="5"/>
  <c r="P38" i="5"/>
  <c r="O38" i="5"/>
  <c r="M38" i="5"/>
  <c r="L38" i="5"/>
  <c r="K38" i="5"/>
  <c r="I38" i="5"/>
  <c r="H38" i="5"/>
  <c r="G38" i="5"/>
  <c r="F38" i="5"/>
  <c r="AA37" i="5"/>
  <c r="Z37" i="5"/>
  <c r="Y37" i="5"/>
  <c r="X37" i="5"/>
  <c r="W37" i="5"/>
  <c r="V37" i="5"/>
  <c r="U37" i="5"/>
  <c r="T37" i="5"/>
  <c r="S37" i="5"/>
  <c r="R37" i="5"/>
  <c r="Q37" i="5"/>
  <c r="P37" i="5"/>
  <c r="O37" i="5"/>
  <c r="M37" i="5"/>
  <c r="L37" i="5"/>
  <c r="K37" i="5"/>
  <c r="I37" i="5"/>
  <c r="H37" i="5"/>
  <c r="G37" i="5"/>
  <c r="F37" i="5"/>
  <c r="AA36" i="5"/>
  <c r="Z36" i="5"/>
  <c r="Y36" i="5"/>
  <c r="X36" i="5"/>
  <c r="W36" i="5"/>
  <c r="V36" i="5"/>
  <c r="U36" i="5"/>
  <c r="T36" i="5"/>
  <c r="S36" i="5"/>
  <c r="R36" i="5"/>
  <c r="Q36" i="5"/>
  <c r="P36" i="5"/>
  <c r="O36" i="5"/>
  <c r="M36" i="5"/>
  <c r="L36" i="5"/>
  <c r="K36" i="5"/>
  <c r="I36" i="5"/>
  <c r="H36" i="5"/>
  <c r="G36" i="5"/>
  <c r="F36" i="5"/>
  <c r="AA35" i="5"/>
  <c r="Z35" i="5"/>
  <c r="Y35" i="5"/>
  <c r="X35" i="5"/>
  <c r="W35" i="5"/>
  <c r="V35" i="5"/>
  <c r="U35" i="5"/>
  <c r="T35" i="5"/>
  <c r="S35" i="5"/>
  <c r="R35" i="5"/>
  <c r="Q35" i="5"/>
  <c r="P35" i="5"/>
  <c r="O35" i="5"/>
  <c r="M35" i="5"/>
  <c r="L35" i="5"/>
  <c r="K35" i="5"/>
  <c r="I35" i="5"/>
  <c r="H35" i="5"/>
  <c r="G35" i="5"/>
  <c r="F35" i="5"/>
  <c r="AA34" i="5"/>
  <c r="Z34" i="5"/>
  <c r="Y34" i="5"/>
  <c r="X34" i="5"/>
  <c r="W34" i="5"/>
  <c r="V34" i="5"/>
  <c r="U34" i="5"/>
  <c r="T34" i="5"/>
  <c r="S34" i="5"/>
  <c r="R34" i="5"/>
  <c r="Q34" i="5"/>
  <c r="P34" i="5"/>
  <c r="O34" i="5"/>
  <c r="M34" i="5"/>
  <c r="L34" i="5"/>
  <c r="K34" i="5"/>
  <c r="I34" i="5"/>
  <c r="H34" i="5"/>
  <c r="G34" i="5"/>
  <c r="F34" i="5"/>
  <c r="AA33" i="5"/>
  <c r="Z33" i="5"/>
  <c r="Y33" i="5"/>
  <c r="X33" i="5"/>
  <c r="W33" i="5"/>
  <c r="V33" i="5"/>
  <c r="U33" i="5"/>
  <c r="T33" i="5"/>
  <c r="S33" i="5"/>
  <c r="R33" i="5"/>
  <c r="Q33" i="5"/>
  <c r="P33" i="5"/>
  <c r="O33" i="5"/>
  <c r="M33" i="5"/>
  <c r="L33" i="5"/>
  <c r="K33" i="5"/>
  <c r="I33" i="5"/>
  <c r="H33" i="5"/>
  <c r="G33" i="5"/>
  <c r="F33" i="5"/>
  <c r="AA32" i="5"/>
  <c r="Z32" i="5"/>
  <c r="Y32" i="5"/>
  <c r="X32" i="5"/>
  <c r="W32" i="5"/>
  <c r="V32" i="5"/>
  <c r="U32" i="5"/>
  <c r="T32" i="5"/>
  <c r="S32" i="5"/>
  <c r="R32" i="5"/>
  <c r="Q32" i="5"/>
  <c r="P32" i="5"/>
  <c r="O32" i="5"/>
  <c r="M32" i="5"/>
  <c r="L32" i="5"/>
  <c r="K32" i="5"/>
  <c r="I32" i="5"/>
  <c r="H32" i="5"/>
  <c r="G32" i="5"/>
  <c r="F32" i="5"/>
  <c r="AA30" i="5"/>
  <c r="Z30" i="5"/>
  <c r="Y30" i="5"/>
  <c r="X30" i="5"/>
  <c r="W30" i="5"/>
  <c r="V30" i="5"/>
  <c r="U30" i="5"/>
  <c r="T30" i="5"/>
  <c r="S30" i="5"/>
  <c r="R30" i="5"/>
  <c r="Q30" i="5"/>
  <c r="P30" i="5"/>
  <c r="O30" i="5"/>
  <c r="M30" i="5"/>
  <c r="L30" i="5"/>
  <c r="K30" i="5"/>
  <c r="I30" i="5"/>
  <c r="H30" i="5"/>
  <c r="G30" i="5"/>
  <c r="F30" i="5"/>
  <c r="AA29" i="5"/>
  <c r="Z29" i="5"/>
  <c r="Y29" i="5"/>
  <c r="X29" i="5"/>
  <c r="W29" i="5"/>
  <c r="V29" i="5"/>
  <c r="U29" i="5"/>
  <c r="T29" i="5"/>
  <c r="S29" i="5"/>
  <c r="R29" i="5"/>
  <c r="Q29" i="5"/>
  <c r="P29" i="5"/>
  <c r="O29" i="5"/>
  <c r="M29" i="5"/>
  <c r="L29" i="5"/>
  <c r="K29" i="5"/>
  <c r="I29" i="5"/>
  <c r="H29" i="5"/>
  <c r="G29" i="5"/>
  <c r="F29" i="5"/>
  <c r="AA28" i="5"/>
  <c r="Z28" i="5"/>
  <c r="Y28" i="5"/>
  <c r="X28" i="5"/>
  <c r="W28" i="5"/>
  <c r="V28" i="5"/>
  <c r="U28" i="5"/>
  <c r="T28" i="5"/>
  <c r="S28" i="5"/>
  <c r="R28" i="5"/>
  <c r="Q28" i="5"/>
  <c r="P28" i="5"/>
  <c r="O28" i="5"/>
  <c r="M28" i="5"/>
  <c r="L28" i="5"/>
  <c r="K28" i="5"/>
  <c r="I28" i="5"/>
  <c r="H28" i="5"/>
  <c r="G28" i="5"/>
  <c r="F28" i="5"/>
  <c r="AA27" i="5"/>
  <c r="Z27" i="5"/>
  <c r="Y27" i="5"/>
  <c r="X27" i="5"/>
  <c r="W27" i="5"/>
  <c r="V27" i="5"/>
  <c r="U27" i="5"/>
  <c r="T27" i="5"/>
  <c r="S27" i="5"/>
  <c r="R27" i="5"/>
  <c r="Q27" i="5"/>
  <c r="P27" i="5"/>
  <c r="O27" i="5"/>
  <c r="M27" i="5"/>
  <c r="L27" i="5"/>
  <c r="K27" i="5"/>
  <c r="I27" i="5"/>
  <c r="H27" i="5"/>
  <c r="G27" i="5"/>
  <c r="F27" i="5"/>
  <c r="AA26" i="5"/>
  <c r="Z26" i="5"/>
  <c r="Y26" i="5"/>
  <c r="X26" i="5"/>
  <c r="W26" i="5"/>
  <c r="V26" i="5"/>
  <c r="U26" i="5"/>
  <c r="T26" i="5"/>
  <c r="S26" i="5"/>
  <c r="R26" i="5"/>
  <c r="Q26" i="5"/>
  <c r="P26" i="5"/>
  <c r="O26" i="5"/>
  <c r="M26" i="5"/>
  <c r="L26" i="5"/>
  <c r="K26" i="5"/>
  <c r="I26" i="5"/>
  <c r="H26" i="5"/>
  <c r="G26" i="5"/>
  <c r="F26" i="5"/>
  <c r="AA25" i="5"/>
  <c r="Z25" i="5"/>
  <c r="Y25" i="5"/>
  <c r="X25" i="5"/>
  <c r="W25" i="5"/>
  <c r="V25" i="5"/>
  <c r="U25" i="5"/>
  <c r="T25" i="5"/>
  <c r="S25" i="5"/>
  <c r="R25" i="5"/>
  <c r="Q25" i="5"/>
  <c r="P25" i="5"/>
  <c r="O25" i="5"/>
  <c r="M25" i="5"/>
  <c r="L25" i="5"/>
  <c r="K25" i="5"/>
  <c r="I25" i="5"/>
  <c r="H25" i="5"/>
  <c r="G25" i="5"/>
  <c r="F25" i="5"/>
  <c r="AA24" i="5"/>
  <c r="Z24" i="5"/>
  <c r="Y24" i="5"/>
  <c r="X24" i="5"/>
  <c r="W24" i="5"/>
  <c r="V24" i="5"/>
  <c r="U24" i="5"/>
  <c r="T24" i="5"/>
  <c r="S24" i="5"/>
  <c r="R24" i="5"/>
  <c r="Q24" i="5"/>
  <c r="P24" i="5"/>
  <c r="O24" i="5"/>
  <c r="M24" i="5"/>
  <c r="L24" i="5"/>
  <c r="K24" i="5"/>
  <c r="I24" i="5"/>
  <c r="H24" i="5"/>
  <c r="G24" i="5"/>
  <c r="F24" i="5"/>
  <c r="AA23" i="5"/>
  <c r="Z23" i="5"/>
  <c r="Y23" i="5"/>
  <c r="X23" i="5"/>
  <c r="W23" i="5"/>
  <c r="V23" i="5"/>
  <c r="U23" i="5"/>
  <c r="T23" i="5"/>
  <c r="S23" i="5"/>
  <c r="R23" i="5"/>
  <c r="Q23" i="5"/>
  <c r="P23" i="5"/>
  <c r="O23" i="5"/>
  <c r="M23" i="5"/>
  <c r="L23" i="5"/>
  <c r="K23" i="5"/>
  <c r="I23" i="5"/>
  <c r="H23" i="5"/>
  <c r="G23" i="5"/>
  <c r="F23" i="5"/>
  <c r="AA20" i="5"/>
  <c r="Z20" i="5"/>
  <c r="Y20" i="5"/>
  <c r="X20" i="5"/>
  <c r="W20" i="5"/>
  <c r="V20" i="5"/>
  <c r="U20" i="5"/>
  <c r="T20" i="5"/>
  <c r="S20" i="5"/>
  <c r="R20" i="5"/>
  <c r="Q20" i="5"/>
  <c r="P20" i="5"/>
  <c r="O20" i="5"/>
  <c r="M20" i="5"/>
  <c r="L20" i="5"/>
  <c r="K20" i="5"/>
  <c r="I20" i="5"/>
  <c r="H20" i="5"/>
  <c r="G20" i="5"/>
  <c r="F20" i="5"/>
  <c r="AA19" i="5"/>
  <c r="Z19" i="5"/>
  <c r="Y19" i="5"/>
  <c r="X19" i="5"/>
  <c r="W19" i="5"/>
  <c r="V19" i="5"/>
  <c r="U19" i="5"/>
  <c r="T19" i="5"/>
  <c r="S19" i="5"/>
  <c r="R19" i="5"/>
  <c r="Q19" i="5"/>
  <c r="P19" i="5"/>
  <c r="O19" i="5"/>
  <c r="M19" i="5"/>
  <c r="L19" i="5"/>
  <c r="K19" i="5"/>
  <c r="I19" i="5"/>
  <c r="H19" i="5"/>
  <c r="G19" i="5"/>
  <c r="F19" i="5"/>
  <c r="AA18" i="5"/>
  <c r="Z18" i="5"/>
  <c r="Y18" i="5"/>
  <c r="X18" i="5"/>
  <c r="W18" i="5"/>
  <c r="V18" i="5"/>
  <c r="U18" i="5"/>
  <c r="T18" i="5"/>
  <c r="S18" i="5"/>
  <c r="R18" i="5"/>
  <c r="Q18" i="5"/>
  <c r="P18" i="5"/>
  <c r="O18" i="5"/>
  <c r="M18" i="5"/>
  <c r="L18" i="5"/>
  <c r="K18" i="5"/>
  <c r="I18" i="5"/>
  <c r="H18" i="5"/>
  <c r="G18" i="5"/>
  <c r="F18" i="5"/>
  <c r="AA16" i="5"/>
  <c r="Z16" i="5"/>
  <c r="Y16" i="5"/>
  <c r="X16" i="5"/>
  <c r="W16" i="5"/>
  <c r="V16" i="5"/>
  <c r="U16" i="5"/>
  <c r="T16" i="5"/>
  <c r="S16" i="5"/>
  <c r="R16" i="5"/>
  <c r="Q16" i="5"/>
  <c r="P16" i="5"/>
  <c r="O16" i="5"/>
  <c r="M16" i="5"/>
  <c r="L16" i="5"/>
  <c r="K16" i="5"/>
  <c r="I16" i="5"/>
  <c r="H16" i="5"/>
  <c r="G16" i="5"/>
  <c r="F16" i="5"/>
  <c r="AA15" i="5"/>
  <c r="Z15" i="5"/>
  <c r="Y15" i="5"/>
  <c r="X15" i="5"/>
  <c r="W15" i="5"/>
  <c r="V15" i="5"/>
  <c r="U15" i="5"/>
  <c r="T15" i="5"/>
  <c r="S15" i="5"/>
  <c r="R15" i="5"/>
  <c r="Q15" i="5"/>
  <c r="P15" i="5"/>
  <c r="O15" i="5"/>
  <c r="M15" i="5"/>
  <c r="L15" i="5"/>
  <c r="K15" i="5"/>
  <c r="I15" i="5"/>
  <c r="H15" i="5"/>
  <c r="G15" i="5"/>
  <c r="F15" i="5"/>
  <c r="AA13" i="5"/>
  <c r="Z13" i="5"/>
  <c r="Y13" i="5"/>
  <c r="X13" i="5"/>
  <c r="W13" i="5"/>
  <c r="V13" i="5"/>
  <c r="U13" i="5"/>
  <c r="T13" i="5"/>
  <c r="S13" i="5"/>
  <c r="R13" i="5"/>
  <c r="Q13" i="5"/>
  <c r="P13" i="5"/>
  <c r="O13" i="5"/>
  <c r="M13" i="5"/>
  <c r="L13" i="5"/>
  <c r="K13" i="5"/>
  <c r="I13" i="5"/>
  <c r="H13" i="5"/>
  <c r="G13" i="5"/>
  <c r="F13" i="5"/>
  <c r="AA12" i="5"/>
  <c r="Z12" i="5"/>
  <c r="Y12" i="5"/>
  <c r="X12" i="5"/>
  <c r="W12" i="5"/>
  <c r="V12" i="5"/>
  <c r="U12" i="5"/>
  <c r="T12" i="5"/>
  <c r="S12" i="5"/>
  <c r="R12" i="5"/>
  <c r="Q12" i="5"/>
  <c r="P12" i="5"/>
  <c r="O12" i="5"/>
  <c r="M12" i="5"/>
  <c r="L12" i="5"/>
  <c r="K12" i="5"/>
  <c r="I12" i="5"/>
  <c r="H12" i="5"/>
  <c r="G12" i="5"/>
  <c r="F12" i="5"/>
  <c r="AA11" i="5"/>
  <c r="Z11" i="5"/>
  <c r="Y11" i="5"/>
  <c r="X11" i="5"/>
  <c r="W11" i="5"/>
  <c r="V11" i="5"/>
  <c r="U11" i="5"/>
  <c r="T11" i="5"/>
  <c r="S11" i="5"/>
  <c r="R11" i="5"/>
  <c r="Q11" i="5"/>
  <c r="P11" i="5"/>
  <c r="O11" i="5"/>
  <c r="M11" i="5"/>
  <c r="L11" i="5"/>
  <c r="K11" i="5"/>
  <c r="I11" i="5"/>
  <c r="H11" i="5"/>
  <c r="G11" i="5"/>
  <c r="F11" i="5"/>
  <c r="AA10" i="5"/>
  <c r="Z10" i="5"/>
  <c r="Y10" i="5"/>
  <c r="X10" i="5"/>
  <c r="W10" i="5"/>
  <c r="V10" i="5"/>
  <c r="U10" i="5"/>
  <c r="T10" i="5"/>
  <c r="S10" i="5"/>
  <c r="R10" i="5"/>
  <c r="Q10" i="5"/>
  <c r="P10" i="5"/>
  <c r="O10" i="5"/>
  <c r="M10" i="5"/>
  <c r="L10" i="5"/>
  <c r="K10" i="5"/>
  <c r="I10" i="5"/>
  <c r="H10" i="5"/>
  <c r="G10" i="5"/>
  <c r="F10" i="5"/>
  <c r="AA9" i="5"/>
  <c r="Z9" i="5"/>
  <c r="Y9" i="5"/>
  <c r="X9" i="5"/>
  <c r="W9" i="5"/>
  <c r="V9" i="5"/>
  <c r="U9" i="5"/>
  <c r="T9" i="5"/>
  <c r="S9" i="5"/>
  <c r="R9" i="5"/>
  <c r="Q9" i="5"/>
  <c r="P9" i="5"/>
  <c r="O9" i="5"/>
  <c r="M9" i="5"/>
  <c r="L9" i="5"/>
  <c r="K9" i="5"/>
  <c r="I9" i="5"/>
  <c r="H9" i="5"/>
  <c r="G9" i="5"/>
  <c r="F9" i="5"/>
  <c r="AA8" i="5"/>
  <c r="Z8" i="5"/>
  <c r="Y8" i="5"/>
  <c r="X8" i="5"/>
  <c r="W8" i="5"/>
  <c r="V8" i="5"/>
  <c r="U8" i="5"/>
  <c r="T8" i="5"/>
  <c r="S8" i="5"/>
  <c r="R8" i="5"/>
  <c r="Q8" i="5"/>
  <c r="P8" i="5"/>
  <c r="O8" i="5"/>
  <c r="M8" i="5"/>
  <c r="L8" i="5"/>
  <c r="K8" i="5"/>
  <c r="I8" i="5"/>
  <c r="H8" i="5"/>
  <c r="G8" i="5"/>
  <c r="F8" i="5"/>
  <c r="AA7" i="5"/>
  <c r="Z7" i="5"/>
  <c r="Y7" i="5"/>
  <c r="X7" i="5"/>
  <c r="W7" i="5"/>
  <c r="V7" i="5"/>
  <c r="U7" i="5"/>
  <c r="T7" i="5"/>
  <c r="S7" i="5"/>
  <c r="R7" i="5"/>
  <c r="Q7" i="5"/>
  <c r="P7" i="5"/>
  <c r="O7" i="5"/>
  <c r="M7" i="5"/>
  <c r="L7" i="5"/>
  <c r="K7" i="5"/>
  <c r="I7" i="5"/>
  <c r="H7" i="5"/>
  <c r="G7" i="5"/>
  <c r="F7" i="5"/>
  <c r="AA6" i="5"/>
  <c r="Z6" i="5"/>
  <c r="Y6" i="5"/>
  <c r="X6" i="5"/>
  <c r="W6" i="5"/>
  <c r="V6" i="5"/>
  <c r="U6" i="5"/>
  <c r="T6" i="5"/>
  <c r="S6" i="5"/>
  <c r="R6" i="5"/>
  <c r="Q6" i="5"/>
  <c r="P6" i="5"/>
  <c r="O6" i="5"/>
  <c r="M6" i="5"/>
  <c r="L6" i="5"/>
  <c r="K6" i="5"/>
  <c r="I6" i="5"/>
  <c r="H6" i="5"/>
  <c r="G6" i="5"/>
  <c r="F6" i="5"/>
  <c r="AA5" i="5"/>
  <c r="Z5" i="5"/>
  <c r="Y5" i="5"/>
  <c r="X5" i="5"/>
  <c r="W5" i="5"/>
  <c r="V5" i="5"/>
  <c r="U5" i="5"/>
  <c r="T5" i="5"/>
  <c r="S5" i="5"/>
  <c r="R5" i="5"/>
  <c r="Q5" i="5"/>
  <c r="P5" i="5"/>
  <c r="O5" i="5"/>
  <c r="M5" i="5"/>
  <c r="L5" i="5"/>
  <c r="K5" i="5"/>
  <c r="I5" i="5"/>
  <c r="H5" i="5"/>
  <c r="G5" i="5"/>
  <c r="F5" i="5"/>
</calcChain>
</file>

<file path=xl/sharedStrings.xml><?xml version="1.0" encoding="utf-8"?>
<sst xmlns="http://schemas.openxmlformats.org/spreadsheetml/2006/main" count="21155" uniqueCount="3201">
  <si>
    <t>Blueprint SSP Annex Template</t>
  </si>
  <si>
    <t>Overview</t>
  </si>
  <si>
    <t>This System Security Plan Annex (SSP-A) template is designed to be used as a resource by organisations when building a system using ASD's Blueprint for Secure Cloud.
The interpretation of controls and guidance as to their applicability and implementation for the system build using this blueprint has been done using available information at the time of its creation, should not be considered as the sole interpretation of this information, and should be considered to be a flexible guide rather than a rigid prescription.
Organisations are expected to approach this annex as a starting point for understanding security considerations within the Microsoft environment, but also to conduct their own thorough assessments and analyses. 
In doing so, organisations should make their own informed decisions that align with their own requirements and security objectives, recognising the unique nuances and evolving nature of organisational contexts and cybersecurity landscapes. 
The "Guidance" columns as described below should not be used as the final statements in a completed SSP, but rather to guide the input by the System Manager and other personnel in completing the "Assessment" columns.
In essence, this annex is a tool that facilitates decision-making rather that a set of prescriptive measures, allowing organisations the flexibility to tailor their security strategies in response to their own operating context.</t>
  </si>
  <si>
    <t>Guidance</t>
  </si>
  <si>
    <t>Org Responsibility</t>
  </si>
  <si>
    <t xml:space="preserve">Essentially this is relevant to ITSAs and assessors selecting and assessing security controls.
This encompasses all relevant controls, aiding organisations in making informed decisions when selecting and assigning security controls within the context of their operating systems. 
The blueprint delineates the implementation of Microsoft services and components, while Microsoft's Services Trust Portal furnishes security assessment results and articulates a commitment to addressing customer requests.
Adhering to the ISM's Guidelines for Procurement and Outsourcing, organisations are responsible for reviewing Microsoft's implementation of these controls within their unique operating context to assess the suitability of the system in meeting their specific requirements. </t>
  </si>
  <si>
    <t>Yes</t>
  </si>
  <si>
    <t>The organisation is responsible for the implementation and configuration of this control.</t>
  </si>
  <si>
    <t>No</t>
  </si>
  <si>
    <t>This control does not apply to the service being assessed.</t>
  </si>
  <si>
    <t>Out of Scope</t>
  </si>
  <si>
    <t>This control is considered out of scope for the service being assessed.</t>
  </si>
  <si>
    <t>Technology Addressed</t>
  </si>
  <si>
    <t>Essentially this is relevant to system engineers mapping configurations to controls.
This encompasses relevant technical security controls and guidance that organisations need to consider, specifying which sections of controls addressed in this SSP annex are classified as either technical or corporate controls.</t>
  </si>
  <si>
    <t xml:space="preserve">This control signifies a technical implementation focused on addressing technology within the service being assessed. </t>
  </si>
  <si>
    <t>This control does not represent a technical implementation for the service being assessed.
Note: It is considered a 'corporate control'.</t>
  </si>
  <si>
    <t>Assessment</t>
  </si>
  <si>
    <t>Implementation Status</t>
  </si>
  <si>
    <t>This articulates the extent of the implementation of controls within the assessment boundary.</t>
  </si>
  <si>
    <t>Not Assessed</t>
  </si>
  <si>
    <r>
      <rPr>
        <b/>
        <sz val="11"/>
        <color theme="1"/>
        <rFont val="Calibri"/>
        <family val="2"/>
        <scheme val="minor"/>
      </rPr>
      <t>This control is yet to be assessed in the context of the environment</t>
    </r>
    <r>
      <rPr>
        <sz val="11"/>
        <color theme="1"/>
        <rFont val="Calibri"/>
        <family val="2"/>
        <scheme val="minor"/>
      </rPr>
      <t>. Note, this serves as the default implementation status and should be changed to one of the below status following a security assessment. At the completion of the security assessment, no control should be marked as 'Not Assessed’.</t>
    </r>
  </si>
  <si>
    <t>Effective</t>
  </si>
  <si>
    <r>
      <rPr>
        <b/>
        <sz val="11"/>
        <color theme="1"/>
        <rFont val="Calibri"/>
        <family val="2"/>
        <scheme val="minor"/>
      </rPr>
      <t>The organisation is effectively meeting the control's objective</t>
    </r>
    <r>
      <rPr>
        <sz val="11"/>
        <color theme="1"/>
        <rFont val="Calibri"/>
        <family val="2"/>
        <scheme val="minor"/>
      </rPr>
      <t>. Note, where the organisation relies on an outsourced service provider to also implement this control, the control should only be marked as ‘Effective’ if both parties effectively meet the control’s objective. For example, both the organisation and the outsourced service provider ensure that multi-factor authentication is used to authenticate users.</t>
    </r>
  </si>
  <si>
    <t>Alternate Control</t>
  </si>
  <si>
    <r>
      <rPr>
        <b/>
        <sz val="11"/>
        <color theme="1"/>
        <rFont val="Calibri"/>
        <family val="2"/>
        <scheme val="minor"/>
      </rPr>
      <t>The organisation is effectively meeting the control's objective though an alternate control</t>
    </r>
    <r>
      <rPr>
        <sz val="11"/>
        <color theme="1"/>
        <rFont val="Calibri"/>
        <family val="2"/>
        <scheme val="minor"/>
      </rPr>
      <t xml:space="preserve">. In doing so, the alternate control meets or exceeds the objective of the original control. </t>
    </r>
  </si>
  <si>
    <t>Not Implemented</t>
  </si>
  <si>
    <r>
      <rPr>
        <b/>
        <sz val="11"/>
        <color theme="1"/>
        <rFont val="Calibri"/>
        <family val="2"/>
        <scheme val="minor"/>
      </rPr>
      <t>The organisation has decided not to implement the control</t>
    </r>
    <r>
      <rPr>
        <sz val="11"/>
        <color theme="1"/>
        <rFont val="Calibri"/>
        <family val="2"/>
        <scheme val="minor"/>
      </rPr>
      <t>. For example, the organisation decided not to invest in the use of dedicated administrative workstations, or foreign nationals had privileged access to a service.</t>
    </r>
  </si>
  <si>
    <t>Ineffective</t>
  </si>
  <si>
    <r>
      <rPr>
        <b/>
        <sz val="11"/>
        <color theme="1"/>
        <rFont val="Calibri"/>
        <family val="2"/>
        <scheme val="minor"/>
      </rPr>
      <t>The organisation is not adequately meeting the control's objective</t>
    </r>
    <r>
      <rPr>
        <sz val="11"/>
        <color theme="1"/>
        <rFont val="Calibri"/>
        <family val="2"/>
        <scheme val="minor"/>
      </rPr>
      <t>. Note, this includes where an alternate control was used in an attempt to meet the original control's objective but did not meet or exceed the objective of the original control.</t>
    </r>
  </si>
  <si>
    <t>No Visibility</t>
  </si>
  <si>
    <r>
      <rPr>
        <b/>
        <sz val="11"/>
        <color theme="1"/>
        <rFont val="Calibri"/>
        <family val="2"/>
        <scheme val="minor"/>
      </rPr>
      <t>The assessor was unable to obtain adequate visibility of the control's implementation</t>
    </r>
    <r>
      <rPr>
        <sz val="11"/>
        <color theme="1"/>
        <rFont val="Calibri"/>
        <family val="2"/>
        <scheme val="minor"/>
      </rPr>
      <t>. Note, this will commonly be the case when an organisation relies on an outsourced service provider to implement the control but was unable to provide visibility of the outsourced service provider's implementation.</t>
    </r>
  </si>
  <si>
    <t>Not Applicable</t>
  </si>
  <si>
    <r>
      <rPr>
        <b/>
        <sz val="11"/>
        <color theme="1"/>
        <rFont val="Calibri"/>
        <family val="2"/>
        <scheme val="minor"/>
      </rPr>
      <t>This control does not apply to the service being assessed</t>
    </r>
    <r>
      <rPr>
        <sz val="11"/>
        <color theme="1"/>
        <rFont val="Calibri"/>
        <family val="2"/>
        <scheme val="minor"/>
      </rPr>
      <t>. Note, a control may be marked as 'Not Applicable' for a number of reasons, including: the technology is not used by the service, the control is not applicable to the security classification the service is being assessed against, or the control has been assessed as a common control rather than a service-specific control.</t>
    </r>
  </si>
  <si>
    <t>Further information</t>
  </si>
  <si>
    <t>If you find that any information needs updating or wish to contribute additional guidance as part of this annex, please reach out to blueprint@asd.gov.au.</t>
  </si>
  <si>
    <t>Control</t>
  </si>
  <si>
    <t>Design Decisions &amp; Self Assessment</t>
  </si>
  <si>
    <t>Data</t>
  </si>
  <si>
    <t>Identifier</t>
  </si>
  <si>
    <t>Description</t>
  </si>
  <si>
    <t>Related Essential Eight Controls &amp; Strategies</t>
  </si>
  <si>
    <t>Considerations when selecting and assessing security controls in the context of this system</t>
  </si>
  <si>
    <t>Technology addressed</t>
  </si>
  <si>
    <t>Considerations when Implementing Technical Security Controls</t>
  </si>
  <si>
    <t>Implementation Comments</t>
  </si>
  <si>
    <t>Revision</t>
  </si>
  <si>
    <t>Updated</t>
  </si>
  <si>
    <t>All</t>
  </si>
  <si>
    <t>OS</t>
  </si>
  <si>
    <t>P</t>
  </si>
  <si>
    <t>S</t>
  </si>
  <si>
    <t>TS</t>
  </si>
  <si>
    <t>ML1</t>
  </si>
  <si>
    <t>ML2</t>
  </si>
  <si>
    <t>ML3</t>
  </si>
  <si>
    <t>Guideline</t>
  </si>
  <si>
    <t>Section</t>
  </si>
  <si>
    <t>Topic</t>
  </si>
  <si>
    <t xml:space="preserve">Patch applications </t>
  </si>
  <si>
    <r>
      <t xml:space="preserve">Maturity Level 1: </t>
    </r>
    <r>
      <rPr>
        <sz val="11"/>
        <rFont val="Calibri"/>
        <family val="2"/>
        <scheme val="minor"/>
      </rPr>
      <t>all of the following controls:</t>
    </r>
  </si>
  <si>
    <t>ISM-1807</t>
  </si>
  <si>
    <t xml:space="preserve">An automated method of asset discovery is used at least fortnightly to support the detection of assets for subsequent vulnerability scanning activities. </t>
  </si>
  <si>
    <r>
      <t>This control is also relevant to "</t>
    </r>
    <r>
      <rPr>
        <i/>
        <sz val="10"/>
        <color rgb="FF000000"/>
        <rFont val="Calibri"/>
        <family val="2"/>
        <scheme val="minor"/>
      </rPr>
      <t>Patch Operating Systems</t>
    </r>
    <r>
      <rPr>
        <sz val="10"/>
        <color rgb="FF000000"/>
        <rFont val="Calibri"/>
        <family val="2"/>
        <scheme val="minor"/>
      </rPr>
      <t>" below</t>
    </r>
  </si>
  <si>
    <t>ISM-1808</t>
  </si>
  <si>
    <t xml:space="preserve">A vulnerability scanner with an up-to-date vulnerability database is used for vulnerability scanning activities. </t>
  </si>
  <si>
    <t>ISM-1698</t>
  </si>
  <si>
    <t xml:space="preserve">A vulnerability scanner is used at least daily to identify missing patches or updates for vulnerabilities in online services. </t>
  </si>
  <si>
    <t>ISM-1699</t>
  </si>
  <si>
    <t xml:space="preserve">A vulnerability scanner is used at least weekly to identify missing patches or updates for vulnerabilities in office productivity suites, web browsers and their extensions, email clients, PDF software, and security products. </t>
  </si>
  <si>
    <t>Controls ISM-1692 and ISM-1901 below serve as an extension of this at Maturity Level Three</t>
  </si>
  <si>
    <t>ISM-1876</t>
  </si>
  <si>
    <t xml:space="preserve">Patches, updates or other vendor mitigations for vulnerabilities in online services are applied within 48 hours of release when vulnerabilities are assessed as critical by vendors or when working exploits exist. </t>
  </si>
  <si>
    <t>ISM-1690</t>
  </si>
  <si>
    <t xml:space="preserve">Patches, updates or other vendor mitigations for vulnerabilities in online services are applied within two weeks of release when vulnerabilities are assessed as non-critical by vendors and no working exploits exist. </t>
  </si>
  <si>
    <t>ISM-1691</t>
  </si>
  <si>
    <t xml:space="preserve">Patches, updates or other vendor mitigations for vulnerabilities in office productivity suites, web browsers and their extensions, email clients, PDF software, and security products are applied within two weeks of release. </t>
  </si>
  <si>
    <t>Control ISM-1693 below serves as an extension of this at Maturity Level Two, extending this control to other applications within this system boundary.</t>
  </si>
  <si>
    <t>ISM-1905</t>
  </si>
  <si>
    <t xml:space="preserve">Online services that are no longer supported by vendors are removed. </t>
  </si>
  <si>
    <t>ISM-1704</t>
  </si>
  <si>
    <t xml:space="preserve">Office productivity suites, web browsers and their extensions, email clients, PDF software, Adobe Flash Player, and security products that are no longer supported by vendors are removed. </t>
  </si>
  <si>
    <r>
      <t xml:space="preserve">Maturity Level 2: </t>
    </r>
    <r>
      <rPr>
        <sz val="11"/>
        <rFont val="Calibri"/>
        <family val="2"/>
        <scheme val="minor"/>
      </rPr>
      <t>all ML1 controls, plus:</t>
    </r>
  </si>
  <si>
    <t>ISM-1700</t>
  </si>
  <si>
    <t xml:space="preserve">A vulnerability scanner is used at least fortnightly to identify missing patches or updates for vulnerabilities in applications other than office productivity suites, web browsers and their extensions, email clients, PDF software, and security products. </t>
  </si>
  <si>
    <t>ISM-1693</t>
  </si>
  <si>
    <t xml:space="preserve">Patches, updates or other vendor mitigations for vulnerabilities in applications other than office productivity suites, web browsers and their extensions, email clients, PDF software, and security products are applied within one month of release. </t>
  </si>
  <si>
    <t>This control is an extension of ISM-1691 above, and extends that control to other applications within this system boundary.</t>
  </si>
  <si>
    <r>
      <t>Maturity Level 3:</t>
    </r>
    <r>
      <rPr>
        <sz val="11"/>
        <rFont val="Calibri"/>
        <family val="2"/>
        <scheme val="minor"/>
      </rPr>
      <t xml:space="preserve"> all ML1 &amp; ML2 controls, plus:</t>
    </r>
  </si>
  <si>
    <t>ISM-1692</t>
  </si>
  <si>
    <t xml:space="preserve">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 </t>
  </si>
  <si>
    <t>ISM-1901</t>
  </si>
  <si>
    <r>
      <t xml:space="preserve">Patches, updates or other vendor mitigations for vulnerabilities in office productivity suites, web browsers and their extensions, email clients, PDF software, and security products are applied within two weeks of release </t>
    </r>
    <r>
      <rPr>
        <b/>
        <sz val="10"/>
        <color rgb="FF000000"/>
        <rFont val="Calibri"/>
        <family val="2"/>
        <scheme val="minor"/>
      </rPr>
      <t xml:space="preserve">when vulnerabilities are assessed as non-critical by vendors and no working exploits exist. </t>
    </r>
  </si>
  <si>
    <t>ISM-0304</t>
  </si>
  <si>
    <t xml:space="preserve">Applications other than office productivity suites, web browsers and their extensions, email clients, PDF software, Adobe Flash Player, and security products that are no longer supported by vendors are removed. </t>
  </si>
  <si>
    <t>Patch operating systems</t>
  </si>
  <si>
    <r>
      <t xml:space="preserve">Maturity Levels 1 &amp; 2: </t>
    </r>
    <r>
      <rPr>
        <sz val="11"/>
        <rFont val="Calibri"/>
        <family val="2"/>
        <scheme val="minor"/>
      </rPr>
      <t>all of the following controls:</t>
    </r>
  </si>
  <si>
    <r>
      <t>This control is also relevant to "</t>
    </r>
    <r>
      <rPr>
        <i/>
        <sz val="10"/>
        <color rgb="FF000000"/>
        <rFont val="Calibri"/>
        <family val="2"/>
        <scheme val="minor"/>
      </rPr>
      <t>Patch Applications</t>
    </r>
    <r>
      <rPr>
        <sz val="10"/>
        <color rgb="FF000000"/>
        <rFont val="Calibri"/>
        <family val="2"/>
        <scheme val="minor"/>
      </rPr>
      <t>" above</t>
    </r>
  </si>
  <si>
    <t>ISM-1701</t>
  </si>
  <si>
    <t xml:space="preserve">A vulnerability scanner is used at least daily to identify missing patches or updates for vulnerabilities in operating systems of internet-facing servers and internet-facing network devices. </t>
  </si>
  <si>
    <t>ISM-1702</t>
  </si>
  <si>
    <t xml:space="preserve">A vulnerability scanner is used at least fortnightly to identify missing patches or updates for vulnerabilities in operating systems of workstations, non-internetfacing servers and non-internet-facing network devices. </t>
  </si>
  <si>
    <t>ISM-1877</t>
  </si>
  <si>
    <t xml:space="preserve">Patches, updates or other vendor mitigations for vulnerabilities in operating systems of internet-facing servers and internet-facing network devices are applied within 48 hours of release when vulnerabilities are assessed as critical by vendors or when working exploits exist. </t>
  </si>
  <si>
    <t>ISM-1694</t>
  </si>
  <si>
    <t xml:space="preserve">Patches, updates or other vendor mitigations for vulnerabilities in operating systems of internet-facing servers and internet-facing network devices are applied within two weeks of release when vulnerabilities are assessed as noncritical by vendors and no working exploits exist. </t>
  </si>
  <si>
    <t>ISM-1695</t>
  </si>
  <si>
    <t xml:space="preserve">Patches, updates or other vendor mitigations for vulnerabilities in operating systems of workstations, non-internet-facing servers and non-internet-facing network devices are applied within one month of release. </t>
  </si>
  <si>
    <t>ISM-1501</t>
  </si>
  <si>
    <t xml:space="preserve">Operating systems that are no longer supported by vendors are replaced. </t>
  </si>
  <si>
    <t>ISM-1703</t>
  </si>
  <si>
    <t xml:space="preserve">A vulnerability scanner is used at least fortnightly to identify missing patches or updates for vulnerabilities in drivers. </t>
  </si>
  <si>
    <t>ISM-1899</t>
  </si>
  <si>
    <t xml:space="preserve">A vulnerability scanner is used at least fortnightly to identify missing patches or updates for vulnerabilities in firmware. </t>
  </si>
  <si>
    <t>ISM-1696</t>
  </si>
  <si>
    <t xml:space="preserve">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 </t>
  </si>
  <si>
    <t>ISM-1902</t>
  </si>
  <si>
    <t xml:space="preserve">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 </t>
  </si>
  <si>
    <t>ISM-1879</t>
  </si>
  <si>
    <t xml:space="preserve">Patches, updates or other vendor mitigations for vulnerabilities in drivers are applied within 48 hours of release when vulnerabilities are assessed as critical by vendors or when working exploits exist. </t>
  </si>
  <si>
    <t>ISM-1697</t>
  </si>
  <si>
    <t xml:space="preserve">Patches, updates or other vendor mitigations for vulnerabilities in drivers are applied within one month of release when vulnerabilities are assessed as noncritical by vendors and no working exploits exist. </t>
  </si>
  <si>
    <t>ISM-1903</t>
  </si>
  <si>
    <t xml:space="preserve">Patches, updates or other vendor mitigations for vulnerabilities in firmware are applied within 48 hours of release when vulnerabilities are assessed as critical by vendors or when working exploits exist. </t>
  </si>
  <si>
    <t>ISM-1904</t>
  </si>
  <si>
    <t xml:space="preserve">Patches, updates or other vendor mitigations for vulnerabilities in firmware are applied within one month of release when vulnerabilities are assessed as noncritical by vendors and no working exploits exist. </t>
  </si>
  <si>
    <t>ISM-1407</t>
  </si>
  <si>
    <t xml:space="preserve">The latest release, or the previous release, of operating systems are used. </t>
  </si>
  <si>
    <t>Multi-factor authentication</t>
  </si>
  <si>
    <t>ISM-1504</t>
  </si>
  <si>
    <t xml:space="preserve">Multi-factor authentication is used to authenticate users to their organisation’s online services that process, store or communicate their organisation’s sensitive data. </t>
  </si>
  <si>
    <t>ISM-1679</t>
  </si>
  <si>
    <t xml:space="preserve">Multi-factor authentication is used to authenticate users to third-party online services that process, store or communicate their organisation’s sensitive data. </t>
  </si>
  <si>
    <t>ISM-1680</t>
  </si>
  <si>
    <t xml:space="preserve">Multi-factor authentication (where available) is used to authenticate users to third-party online services that process, store or communicate their organisation’s non-sensitive data. </t>
  </si>
  <si>
    <t>ISM-1892</t>
  </si>
  <si>
    <t xml:space="preserve">Multi-factor authentication is used to authenticate users to their organisation’s online customer services that process, store or communicate their organisation’s sensitive customer data. </t>
  </si>
  <si>
    <t>ISM-1893</t>
  </si>
  <si>
    <t xml:space="preserve">Multi-factor authentication is used to authenticate users to third-party online customer services that process, store or communicate their organisation’s sensitive customer data. </t>
  </si>
  <si>
    <t>ISM-1681</t>
  </si>
  <si>
    <t xml:space="preserve">Multi-factor authentication is used to authenticate customers to online customer services that process, store or communicate sensitive customer data. </t>
  </si>
  <si>
    <t>ISM-1401</t>
  </si>
  <si>
    <t xml:space="preserve">Multi-factor authentication uses either: something users have and something users know, or something users have that is unlocked by something users know or are. </t>
  </si>
  <si>
    <t>ISM-1173</t>
  </si>
  <si>
    <t xml:space="preserve">Multi-factor authentication is used to authenticate privileged users of systems. </t>
  </si>
  <si>
    <t>ISM-0974</t>
  </si>
  <si>
    <t xml:space="preserve">Multi-factor authentication is used to authenticate unprivileged users of systems. </t>
  </si>
  <si>
    <t>ISM-1872</t>
  </si>
  <si>
    <t xml:space="preserve">Multi-factor authentication used for authenticating users of online services is phishing-resistant. </t>
  </si>
  <si>
    <t>ISM-1873</t>
  </si>
  <si>
    <t xml:space="preserve">Multi-factor authentication used for authenticating customers of online customer services provides a phishing-resistant option. </t>
  </si>
  <si>
    <t>ISM-1682</t>
  </si>
  <si>
    <t xml:space="preserve">Multi-factor authentication used for authenticating users of systems is phishingresistant. </t>
  </si>
  <si>
    <t>ISM-1683</t>
  </si>
  <si>
    <t xml:space="preserve">Successful and unsuccessful multi-factor authentication events are centrally logged. </t>
  </si>
  <si>
    <t>ISM-1815</t>
  </si>
  <si>
    <t xml:space="preserve">Event logs are protected from unauthorised modification and deletion. </t>
  </si>
  <si>
    <r>
      <t>This control is also relevant to "</t>
    </r>
    <r>
      <rPr>
        <i/>
        <sz val="10"/>
        <color rgb="FF000000"/>
        <rFont val="Calibri"/>
        <family val="2"/>
        <scheme val="minor"/>
      </rPr>
      <t>restrict administrative privileges, application control, and User application control</t>
    </r>
    <r>
      <rPr>
        <sz val="10"/>
        <color rgb="FF000000"/>
        <rFont val="Calibri"/>
        <family val="2"/>
        <scheme val="minor"/>
      </rPr>
      <t>"</t>
    </r>
  </si>
  <si>
    <t>ISM-1906</t>
  </si>
  <si>
    <t xml:space="preserve">Event logs from internet-facing servers are analysed in a timely manner to detect cyber security events. </t>
  </si>
  <si>
    <t>ISM-1228</t>
  </si>
  <si>
    <t xml:space="preserve">Cyber security events are analysed in a timely manner to identify cyber security incidents. </t>
  </si>
  <si>
    <t>ISM-0123</t>
  </si>
  <si>
    <t xml:space="preserve">Cyber security incidents are reported to the Chief Information Security Officer, or one of their delegates, as soon as possible after they occur or are discovered. </t>
  </si>
  <si>
    <t>ISM-1819</t>
  </si>
  <si>
    <t xml:space="preserve">Following the identification of a cyber security incident, the cyber security incident response plan is enacted. </t>
  </si>
  <si>
    <t>ISM-0140</t>
  </si>
  <si>
    <t xml:space="preserve">Cyber security incidents are reported to ASD as soon as possible after they occur or are discovered. </t>
  </si>
  <si>
    <t>ISM-1505</t>
  </si>
  <si>
    <t xml:space="preserve">Multi-factor authentication is used to authenticate users of data repositories. </t>
  </si>
  <si>
    <t>ISM-1874</t>
  </si>
  <si>
    <t xml:space="preserve">(as per 1873 above, plus) Multi-factor authentication used for authenticating customers of online customer services is phishing-resistant. </t>
  </si>
  <si>
    <t>ISM-1894</t>
  </si>
  <si>
    <t xml:space="preserve">Multi-factor authentication used for authenticating users of data repositories is phishing-resistant. </t>
  </si>
  <si>
    <t>ISM-1907</t>
  </si>
  <si>
    <t xml:space="preserve">Event logs from non-internet-facing servers are analysed in a timely manner to detect cyber security events. </t>
  </si>
  <si>
    <t>ISM-0109</t>
  </si>
  <si>
    <t xml:space="preserve">Event logs from workstations are analysed in a timely manner to detect cyber security events. </t>
  </si>
  <si>
    <t xml:space="preserve">Restrict administrative privileges </t>
  </si>
  <si>
    <t>ISM-1507</t>
  </si>
  <si>
    <t xml:space="preserve">Requests for privileged access to systems, applications and data repositories are validated when first requested. </t>
  </si>
  <si>
    <t>ISM-0445</t>
  </si>
  <si>
    <t xml:space="preserve">Privileged users are assigned a dedicated privileged account to be used solely for duties requiring privileged access. </t>
  </si>
  <si>
    <t>ISM-1175</t>
  </si>
  <si>
    <t xml:space="preserve">Privileged accounts (excluding those explicitly authorised to access online services) are prevented from accessing the internet, email and web services. </t>
  </si>
  <si>
    <t>ISM-1883</t>
  </si>
  <si>
    <t xml:space="preserve">Privileged accounts explicitly authorised to access online services are strictly limited to only what is required for users and services to undertake their duties. </t>
  </si>
  <si>
    <t>ISM-1380</t>
  </si>
  <si>
    <t xml:space="preserve">Privileged users use separate privileged and unprivileged operating environments. </t>
  </si>
  <si>
    <t>ISM-1688</t>
  </si>
  <si>
    <t xml:space="preserve">Unprivileged accounts cannot logon to privileged operating environments. </t>
  </si>
  <si>
    <t>ISM-1689</t>
  </si>
  <si>
    <t xml:space="preserve">Privileged accounts (excluding local administrator accounts) cannot logon to unprivileged operating environments. </t>
  </si>
  <si>
    <t>ISM-1647</t>
  </si>
  <si>
    <t xml:space="preserve">Privileged access to systems, applications and data repositories is disabled after 12 months unless revalidated. </t>
  </si>
  <si>
    <t>ISM-1648</t>
  </si>
  <si>
    <t xml:space="preserve">Privileged access to systems and applications is disabled after 45 days of inactivity. </t>
  </si>
  <si>
    <t>ISM-1687</t>
  </si>
  <si>
    <t xml:space="preserve">Privileged operating environments are not virtualised within unprivileged operating environments. </t>
  </si>
  <si>
    <t>ISM-1387</t>
  </si>
  <si>
    <t xml:space="preserve">Administrative activities are conducted through jump servers. </t>
  </si>
  <si>
    <t>ISM-1685</t>
  </si>
  <si>
    <t xml:space="preserve">Credentials for break glass accounts, local administrator accounts and service accounts are long, unique, unpredictable and managed. </t>
  </si>
  <si>
    <t>ISM-1896</t>
  </si>
  <si>
    <t xml:space="preserve">Memory integrity functionality is enabled. </t>
  </si>
  <si>
    <t>ISM-1509</t>
  </si>
  <si>
    <t xml:space="preserve">Privileged access events are centrally logged. </t>
  </si>
  <si>
    <t>ISM-1650</t>
  </si>
  <si>
    <t xml:space="preserve">Privileged account and group management events are centrally logged. </t>
  </si>
  <si>
    <r>
      <t>This control is also relevant to "</t>
    </r>
    <r>
      <rPr>
        <i/>
        <sz val="10"/>
        <color rgb="FF000000"/>
        <rFont val="Calibri"/>
        <family val="2"/>
        <scheme val="minor"/>
      </rPr>
      <t>multi-factor authentication, application control, and User application control</t>
    </r>
    <r>
      <rPr>
        <sz val="10"/>
        <color rgb="FF000000"/>
        <rFont val="Calibri"/>
        <family val="2"/>
        <scheme val="minor"/>
      </rPr>
      <t>"</t>
    </r>
  </si>
  <si>
    <t>ISM-1508</t>
  </si>
  <si>
    <t xml:space="preserve">Privileged access to systems, applications and data repositories is limited to only what is required for users and services to undertake their duties. </t>
  </si>
  <si>
    <t>ISM-1898</t>
  </si>
  <si>
    <t xml:space="preserve">Secure Admin Workstations are used in the performance of administrative activities. </t>
  </si>
  <si>
    <t>ISM-1649</t>
  </si>
  <si>
    <t xml:space="preserve">Just-in-time administration is used for administering systems and applications. </t>
  </si>
  <si>
    <t>ISM-1861</t>
  </si>
  <si>
    <t xml:space="preserve">Local Security Authority protection functionality is enabled. </t>
  </si>
  <si>
    <t>ISM-1686</t>
  </si>
  <si>
    <t xml:space="preserve">Credential Guard functionality is enabled. </t>
  </si>
  <si>
    <t>ISM-1897</t>
  </si>
  <si>
    <t xml:space="preserve">Remote Credential Guard functionality is enabled. </t>
  </si>
  <si>
    <t>Application control</t>
  </si>
  <si>
    <t>ISM-0843</t>
  </si>
  <si>
    <t xml:space="preserve">Application control is implemented on workstations. </t>
  </si>
  <si>
    <t>ISM-1870</t>
  </si>
  <si>
    <t xml:space="preserve">Application control is applied to user profiles and temporary folders used by operating systems, web browsers and email clients. </t>
  </si>
  <si>
    <t>ISM-1657</t>
  </si>
  <si>
    <t xml:space="preserve">Application control restricts the execution of executables, software libraries, scripts, installers, compiled HTML, HTML applications and control panel applets to an organisation-approved set. </t>
  </si>
  <si>
    <t>ISM-1490</t>
  </si>
  <si>
    <t xml:space="preserve">Application control is implemented on internet-facing servers. </t>
  </si>
  <si>
    <t>ISM-1871</t>
  </si>
  <si>
    <t xml:space="preserve">Application control is applied to all locations other than user profiles and temporary folders used by operating systems, web browsers and email clients. </t>
  </si>
  <si>
    <t>ISM-1544</t>
  </si>
  <si>
    <t xml:space="preserve">Microsoft’s recommended application blocklist is implemented. </t>
  </si>
  <si>
    <t>ISM-1582</t>
  </si>
  <si>
    <t xml:space="preserve">Application control rulesets are validated on an annual or more frequent basis. </t>
  </si>
  <si>
    <t>ISM-1660</t>
  </si>
  <si>
    <t xml:space="preserve">Allowed and blocked application control events are centrally logged. </t>
  </si>
  <si>
    <r>
      <t>This control is also relevant to "</t>
    </r>
    <r>
      <rPr>
        <i/>
        <sz val="10"/>
        <color rgb="FF000000"/>
        <rFont val="Calibri"/>
        <family val="2"/>
        <scheme val="minor"/>
      </rPr>
      <t>multi-factor authentication</t>
    </r>
    <r>
      <rPr>
        <sz val="10"/>
        <color rgb="FF000000"/>
        <rFont val="Calibri"/>
        <family val="2"/>
        <scheme val="minor"/>
      </rPr>
      <t xml:space="preserve">, </t>
    </r>
    <r>
      <rPr>
        <i/>
        <sz val="10"/>
        <color rgb="FF000000"/>
        <rFont val="Calibri"/>
        <family val="2"/>
        <scheme val="minor"/>
      </rPr>
      <t>restrict administrative privileges, and User application control</t>
    </r>
    <r>
      <rPr>
        <sz val="10"/>
        <color rgb="FF000000"/>
        <rFont val="Calibri"/>
        <family val="2"/>
        <scheme val="minor"/>
      </rPr>
      <t>"</t>
    </r>
  </si>
  <si>
    <t>ISM-1656</t>
  </si>
  <si>
    <t xml:space="preserve">Application control is implemented on non-internet-facing servers. </t>
  </si>
  <si>
    <t>ISM-1658</t>
  </si>
  <si>
    <t xml:space="preserve">Application control restricts the execution of drivers to an organisation approved set. </t>
  </si>
  <si>
    <t>ISM-1659</t>
  </si>
  <si>
    <t xml:space="preserve">Microsoft’s vulnerable driver blocklist is implemented. </t>
  </si>
  <si>
    <t xml:space="preserve">Restrict Microsoft Office macros </t>
  </si>
  <si>
    <t>ISM-1488</t>
  </si>
  <si>
    <t xml:space="preserve">Microsoft Office macros in files originating from the internet are blocked. </t>
  </si>
  <si>
    <t>ISM-1672</t>
  </si>
  <si>
    <t xml:space="preserve">Microsoft Office macro antivirus scanning is enabled. </t>
  </si>
  <si>
    <t>ISM-1671</t>
  </si>
  <si>
    <t xml:space="preserve">Microsoft Office macros are disabled for users that do not have a demonstrated business requirement. </t>
  </si>
  <si>
    <t>ISM-1489</t>
  </si>
  <si>
    <t xml:space="preserve">Microsoft Office macro security settings cannot be changed by users. </t>
  </si>
  <si>
    <t>ISM-1673</t>
  </si>
  <si>
    <t xml:space="preserve">Microsoft Office macros are blocked from making Win32 API calls. </t>
  </si>
  <si>
    <t>ISM-1674</t>
  </si>
  <si>
    <t xml:space="preserve">Only Microsoft Office macros running from within a sandboxed environment, a Trusted Location or that are digitally signed by a trusted publisher are allowed to execute. </t>
  </si>
  <si>
    <t>ISM-1890</t>
  </si>
  <si>
    <t xml:space="preserve">Microsoft Office macros are checked to ensure they are free of malicious code before being digitally signed or placed within Trusted Locations. </t>
  </si>
  <si>
    <t>ISM-1487</t>
  </si>
  <si>
    <t xml:space="preserve">Only privileged users responsible for checking that Microsoft Office macros are free of malicious code can write to and modify content within Trusted Locations. </t>
  </si>
  <si>
    <t>ISM-1675</t>
  </si>
  <si>
    <t xml:space="preserve">Microsoft Office macros digitally signed by an untrusted publisher cannot be enabled via the Message Bar or Backstage View. </t>
  </si>
  <si>
    <t>ISM-1891</t>
  </si>
  <si>
    <t xml:space="preserve">Microsoft Office macros digitally signed by signatures other than V3 signatures cannot be enabled via the Message Bar or Backstage View. </t>
  </si>
  <si>
    <t>ISM-1676</t>
  </si>
  <si>
    <t xml:space="preserve">Microsoft Office’s list of trusted publishers is validated on an annual or more frequent basis. </t>
  </si>
  <si>
    <t>User application hardening</t>
  </si>
  <si>
    <t>ISM-1654</t>
  </si>
  <si>
    <t xml:space="preserve">Internet Explorer 11 is disabled or removed. </t>
  </si>
  <si>
    <t>ISM-1486</t>
  </si>
  <si>
    <t xml:space="preserve">Web browsers do not process Java from the internet. </t>
  </si>
  <si>
    <t>ISM-1485</t>
  </si>
  <si>
    <t xml:space="preserve">Web browsers do not process web advertisements from the internet. </t>
  </si>
  <si>
    <t>ISM-1585</t>
  </si>
  <si>
    <t xml:space="preserve">Web browser security settings cannot be changed by users. </t>
  </si>
  <si>
    <t>ISM-1412</t>
  </si>
  <si>
    <t xml:space="preserve">Web browsers are hardened using ASD and vendor hardening guidance, with the most restrictive guidance taking precedence when conflicts occur. </t>
  </si>
  <si>
    <t>ISM-1667</t>
  </si>
  <si>
    <t xml:space="preserve">Microsoft Office is blocked from creating child processes. </t>
  </si>
  <si>
    <t>ISM-1668</t>
  </si>
  <si>
    <t xml:space="preserve">Microsoft Office is blocked from creating executable content. </t>
  </si>
  <si>
    <t>ISM-1669</t>
  </si>
  <si>
    <t xml:space="preserve">Microsoft Office is blocked from injecting code into other processes. </t>
  </si>
  <si>
    <t>ISM-1542</t>
  </si>
  <si>
    <t xml:space="preserve">Microsoft Office is configured to prevent activation of Object Linking and Embedding packages. </t>
  </si>
  <si>
    <t>ISM-1859</t>
  </si>
  <si>
    <t xml:space="preserve">Office productivity suites are hardened using ASD and vendor hardening guidance, with the most restrictive guidance taking precedence when conflicts occur. </t>
  </si>
  <si>
    <t>ISM-1823</t>
  </si>
  <si>
    <t xml:space="preserve">Office productivity suite security settings cannot be changed by users. </t>
  </si>
  <si>
    <t>ISM-1670</t>
  </si>
  <si>
    <t xml:space="preserve">PDF software is blocked from creating child processes. </t>
  </si>
  <si>
    <t>ISM-1860</t>
  </si>
  <si>
    <t xml:space="preserve">PDF software is hardened using ASD and vendor hardening guidance, with the most restrictive guidance taking precedence when conflicts occur. </t>
  </si>
  <si>
    <t>ISM-1824</t>
  </si>
  <si>
    <t xml:space="preserve">PDF software security settings cannot be changed by users. </t>
  </si>
  <si>
    <t>ISM-1623</t>
  </si>
  <si>
    <t xml:space="preserve">PowerShell module logging, script block logging and transcription events are centrally logged. </t>
  </si>
  <si>
    <t>ISM-1889</t>
  </si>
  <si>
    <t xml:space="preserve">Command line process creation events are centrally logged. </t>
  </si>
  <si>
    <r>
      <t>This control is also relevant to "</t>
    </r>
    <r>
      <rPr>
        <i/>
        <sz val="10"/>
        <color rgb="FF000000"/>
        <rFont val="Calibri"/>
        <family val="2"/>
        <scheme val="minor"/>
      </rPr>
      <t>multi-factor authentication, restrict administrative privileges, and application control</t>
    </r>
    <r>
      <rPr>
        <sz val="10"/>
        <color rgb="FF000000"/>
        <rFont val="Calibri"/>
        <family val="2"/>
        <scheme val="minor"/>
      </rPr>
      <t>"</t>
    </r>
  </si>
  <si>
    <t>ISM-1655</t>
  </si>
  <si>
    <t xml:space="preserve">.NET Framework 3.5 (includes .NET 2.0 and 3.0) is disabled or removed. </t>
  </si>
  <si>
    <t>ISM-1621</t>
  </si>
  <si>
    <t xml:space="preserve">Windows PowerShell 2.0 is disabled or removed. </t>
  </si>
  <si>
    <t>ISM-1622</t>
  </si>
  <si>
    <t xml:space="preserve">PowerShell is configured to use Constrained Language Mode. </t>
  </si>
  <si>
    <t>Regular backups</t>
  </si>
  <si>
    <t>ISM-1511</t>
  </si>
  <si>
    <t xml:space="preserve">Backups of data, applications and settings are performed and retained in accordance with business criticality and business continuity requirements. </t>
  </si>
  <si>
    <t>ISM-1810</t>
  </si>
  <si>
    <t xml:space="preserve">Backups of data, applications and settings are synchronised to enable restoration to a common point in time. </t>
  </si>
  <si>
    <t>ISM-1811</t>
  </si>
  <si>
    <t xml:space="preserve">Backups of data, applications and settings are retained in a secure and resilient manner. </t>
  </si>
  <si>
    <t>ISM-1515</t>
  </si>
  <si>
    <t xml:space="preserve">Restoration of data, applications and settings from backups to a common point in time is tested as part of disaster recovery exercises. </t>
  </si>
  <si>
    <t>ISM-1812</t>
  </si>
  <si>
    <t xml:space="preserve">Unprivileged accounts cannot access backups belonging to other accounts. </t>
  </si>
  <si>
    <t>ISM-1814</t>
  </si>
  <si>
    <t xml:space="preserve">Unprivileged accounts are prevented from modifying and deleting backups. </t>
  </si>
  <si>
    <t>ISM-1705</t>
  </si>
  <si>
    <t xml:space="preserve">Privileged accounts (excluding backup administrator accounts) cannot access backups belonging to other accounts. </t>
  </si>
  <si>
    <t>ISM-1707</t>
  </si>
  <si>
    <t xml:space="preserve">Privileged accounts (excluding backup administrator accounts) are prevented from modifying and deleting backups. </t>
  </si>
  <si>
    <t>ISM-1813</t>
  </si>
  <si>
    <t xml:space="preserve">Unprivileged accounts cannot access their own backups. </t>
  </si>
  <si>
    <t>ISM-1706</t>
  </si>
  <si>
    <t xml:space="preserve">Privileged accounts (excluding backup administrator accounts) cannot access their own backups. </t>
  </si>
  <si>
    <t>ISM-1708</t>
  </si>
  <si>
    <t xml:space="preserve">Backup administrator accounts are prevented from modifying and deleting backups during their retention period. </t>
  </si>
  <si>
    <t>Responsible Entity</t>
  </si>
  <si>
    <t>Customer Responsibility</t>
  </si>
  <si>
    <t>Cloud Service Provider</t>
  </si>
  <si>
    <t>Inherited</t>
  </si>
  <si>
    <t>Outsourced Service Provider</t>
  </si>
  <si>
    <t>Configurable</t>
  </si>
  <si>
    <t>Consumer</t>
  </si>
  <si>
    <t>Not Offered</t>
  </si>
  <si>
    <t>Shared</t>
  </si>
  <si>
    <t>Consumer Responsibility</t>
  </si>
  <si>
    <t>NC</t>
  </si>
  <si>
    <t>Guidelines for Cyber Security Roles</t>
  </si>
  <si>
    <t>Chief Information Security Officer</t>
  </si>
  <si>
    <t>ISM-0714</t>
  </si>
  <si>
    <t>A CISO is appointed to provide cyber security leadership and guidance for their organisation (covering information technology and operational technology).</t>
  </si>
  <si>
    <t>CISO appointment, responsibilities and communications form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</si>
  <si>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</si>
  <si>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6</t>
  </si>
  <si>
    <t>Jun-24</t>
  </si>
  <si>
    <t>Providing cyber security leadership and guidance</t>
  </si>
  <si>
    <t>ISM-1478</t>
  </si>
  <si>
    <t>The CISO oversees their organisation’s cyber security program and ensures their organisation’s compliance with cyber security policy, standards, regulations and legislation.</t>
  </si>
  <si>
    <t>per ISM-0714 above</t>
  </si>
  <si>
    <t>This control refers to appropriate corporate processes and should be implemented and assessed as appropriate, but is not for technical implementation within Microsoft applications and services as part of the Blueprint</t>
  </si>
  <si>
    <t>1</t>
  </si>
  <si>
    <t>Oct-20</t>
  </si>
  <si>
    <t>Overseeing the cyber security program</t>
  </si>
  <si>
    <t>ISM-1617</t>
  </si>
  <si>
    <t>The CISO regularly reviews and updates their organisation’s cyber security program to ensure its relevance in addressing cyber threats and harnessing business and cyber security opportunities.</t>
  </si>
  <si>
    <t>per ISM-1478 above</t>
  </si>
  <si>
    <t>0</t>
  </si>
  <si>
    <t>ISM-1966</t>
  </si>
  <si>
    <t>The CISO develops, implements, maintains and verifies on a regular basis a register of systems used by their organisation.</t>
  </si>
  <si>
    <t>Dec-24</t>
  </si>
  <si>
    <t>ISM-0724</t>
  </si>
  <si>
    <t>The CISO implements cyber security measurement metrics and key performance indicators for their organisation.</t>
  </si>
  <si>
    <t>2</t>
  </si>
  <si>
    <t>ISM-0725</t>
  </si>
  <si>
    <t>The CISO coordinates cyber security and business alignment through a cyber security steering committee or advisory board, comprising of key cyber security and business executives, which meets formally and on a regular basis.</t>
  </si>
  <si>
    <t>3</t>
  </si>
  <si>
    <t>Dec-21</t>
  </si>
  <si>
    <t>Coordinating cyber security</t>
  </si>
  <si>
    <t>ISM-0726</t>
  </si>
  <si>
    <t>The CISO coordinates security risk management activities between cyber security and business teams.</t>
  </si>
  <si>
    <t>ISM-0718</t>
  </si>
  <si>
    <t>The CISO regularly reports directly to their organisation’s executive committee or board of directors on cyber security matters.</t>
  </si>
  <si>
    <t>4</t>
  </si>
  <si>
    <t>Reporting on cyber security</t>
  </si>
  <si>
    <t>ISM-1918</t>
  </si>
  <si>
    <t>The CISO regularly reports directly to their organisation’s audit, risk and compliance committee (or equivalent) on cyber security matters.</t>
  </si>
  <si>
    <t>ISM-0733</t>
  </si>
  <si>
    <t>The CISO is fully aware of all cyber security incidents within their organisation.</t>
  </si>
  <si>
    <t>Overseeing cyber security incident response activities</t>
  </si>
  <si>
    <t>ISM-1618</t>
  </si>
  <si>
    <t>The CISO oversees their organisation’s response to cyber security incidents.</t>
  </si>
  <si>
    <t>ISM-0734</t>
  </si>
  <si>
    <t>The CISO contributes to the development, implementation and maintenance of business continuity and disaster recovery plans for their organisation to ensure that business-critical services are supported appropriately in the event of a disaster.</t>
  </si>
  <si>
    <t>Sep-23</t>
  </si>
  <si>
    <t>Contributing to business continuity and disaster recovery planning</t>
  </si>
  <si>
    <t>ISM-0720</t>
  </si>
  <si>
    <t>The CISO oversees the development, implementation and maintenance of a cyber security communications strategy to assist in communicating the cyber security vision and strategy for their organisation.</t>
  </si>
  <si>
    <t>Communicating a cyber security vision and strategy</t>
  </si>
  <si>
    <t>ISM-0731</t>
  </si>
  <si>
    <t>The CISO oversees cyber supply chain risk management activities for their organisation.</t>
  </si>
  <si>
    <t>Working with suppliers</t>
  </si>
  <si>
    <t>ISM-0732</t>
  </si>
  <si>
    <t>The CISO receives and manages a dedicated cyber security budget for their organisation.</t>
  </si>
  <si>
    <t>Receiving and managing a dedicated cyber security budget</t>
  </si>
  <si>
    <t>ISM-0717</t>
  </si>
  <si>
    <t>The CISO oversees the management of cyber security personnel within their organisation.</t>
  </si>
  <si>
    <t>Overseeing cyber security personnel</t>
  </si>
  <si>
    <t>ISM-0735</t>
  </si>
  <si>
    <t>The CISO oversees the development, implementation and maintenance of their organisation’s cyber security awareness training program.</t>
  </si>
  <si>
    <t>Dec-22</t>
  </si>
  <si>
    <t>Overseeing cyber security awareness raising</t>
  </si>
  <si>
    <t>System owners</t>
  </si>
  <si>
    <t>ISM-1071</t>
  </si>
  <si>
    <t>Each system has a designated system owner.</t>
  </si>
  <si>
    <t>The appointment of a system owner, as well as their effective responsibilities and communications form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</si>
  <si>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Sep-18</t>
  </si>
  <si>
    <t>System ownership and oversight</t>
  </si>
  <si>
    <t>ISM-1525</t>
  </si>
  <si>
    <t>System owners register each system with its authorising officer.</t>
  </si>
  <si>
    <t>per ISM-0171 above</t>
  </si>
  <si>
    <t>Jan-21</t>
  </si>
  <si>
    <t>ISM-1633</t>
  </si>
  <si>
    <t>System owners determine the type, value and security objectives for each system based on an assessment of the impact if it were to be compromised.</t>
  </si>
  <si>
    <t>per ISM-1525 above</t>
  </si>
  <si>
    <t>Protecting systems and their resources</t>
  </si>
  <si>
    <t>ISM-1634</t>
  </si>
  <si>
    <t>System owners select controls for each system and tailor them to achieve desired security objectives.</t>
  </si>
  <si>
    <t>Jun-22</t>
  </si>
  <si>
    <t>ISM-1635</t>
  </si>
  <si>
    <t>System owners implement controls for each system and its operating environment.</t>
  </si>
  <si>
    <t>ISM-1636</t>
  </si>
  <si>
    <t>System owners ensure controls for each system and its operating environment undergo a security assessment by their organisation’s own assessors or Infosec Registered Assessor Program (IRAP) assessors to determine if they have been implemented correctly and are operating as intended.</t>
  </si>
  <si>
    <t>ISM-1967</t>
  </si>
  <si>
    <t>System owners ensure controls for each TOP SECRET system and its operating environment, including each sensitive compartmented information system and its operating environment, undergo a security assessment by Australian Signals Directorate (ASD) assessors (or their delegates) to determine if they have been implemented correctly and are operating as intended.</t>
  </si>
  <si>
    <t>The Blueprint is designed to be used up to the PROTECTED level only.</t>
  </si>
  <si>
    <t>ISM-0027</t>
  </si>
  <si>
    <t>System owners obtain authorisation to operate each non-classified, OFFICIAL: Sensitive, PROTECTED and SECRET system from its authorising officer based on the acceptance of the security risks associated with its operation.</t>
  </si>
  <si>
    <t>5</t>
  </si>
  <si>
    <t>ISM-1968</t>
  </si>
  <si>
    <t>System owners obtain authorisation to operate each TOP SECRET system, including each sensitive compartmented information system, from Director-General ASD (or their delegate) based on the acceptance of the security risks associated with its operation.</t>
  </si>
  <si>
    <t>ISM-1526</t>
  </si>
  <si>
    <t>System owners monitor each system, and associated cyber threats, security risks and controls, on an ongoing basis.</t>
  </si>
  <si>
    <t>ISM-1587</t>
  </si>
  <si>
    <t>System owners report the security status of each system to its authorising officer at least annually.</t>
  </si>
  <si>
    <t>Aug-20</t>
  </si>
  <si>
    <t>Annual reporting of system security status</t>
  </si>
  <si>
    <t>Guidelines for Cyber Security Incidents</t>
  </si>
  <si>
    <t>Managing cyber security incidents</t>
  </si>
  <si>
    <t>ISM-0576</t>
  </si>
  <si>
    <t>A cyber security incident management policy, and associated cyber security incident response plan, is developed, implemented and maintained.</t>
  </si>
  <si>
    <t>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</si>
  <si>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</si>
  <si>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10</t>
  </si>
  <si>
    <t>Cyber security incident management policy</t>
  </si>
  <si>
    <t>ISM-1784</t>
  </si>
  <si>
    <t>The cyber security incident management policy, including the associated cyber security incident response plan, is exercised at least annually.</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</si>
  <si>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ML3 (namely: Multi Factor Authentication (MFA), Restrict administrative privileges, application control, and user application hardening), and all must be captured appropriately.</t>
  </si>
  <si>
    <t>ISM-0125</t>
  </si>
  <si>
    <t>A cyber security incident register is developed, implemented and maintained.</t>
  </si>
  <si>
    <t>The appropriate management and development of a cyber security incident register, incorporating the minimum requirements of control ISM-183 as well as other details required to meet any legal, contractual obligations, and compliance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</si>
  <si>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ISM-0576 above</t>
  </si>
  <si>
    <t>Cyber security incident register</t>
  </si>
  <si>
    <t>ISM-1803</t>
  </si>
  <si>
    <t>A cyber security incident register contains the following for each cyber security incident:
• the date the cyber security incident occurred
• the date the cyber security incident was discovered
• a description of the cyber security incident
• any actions taken in response to the cyber security incident
• to whom the cyber security incident was reported.</t>
  </si>
  <si>
    <t>per ISM-0125 above</t>
  </si>
  <si>
    <t>ISM-1625</t>
  </si>
  <si>
    <t>An insider threat mitigation program is developed, implemented and maintained.</t>
  </si>
  <si>
    <t>The development and implementation of a trusted insider program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</si>
  <si>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Insider threat mitigation program</t>
  </si>
  <si>
    <t>ISM-1626</t>
  </si>
  <si>
    <t>Legal advice is sought regarding the development and implementation of an insider threat mitigation program.</t>
  </si>
  <si>
    <t>per ISM-1625 above</t>
  </si>
  <si>
    <t>per ISM-1784 above</t>
  </si>
  <si>
    <t>ISM-0120</t>
  </si>
  <si>
    <t>Cyber security personnel have access to sufficient data sources and tools to ensure that systems can be monitored for key indicators of compromise.</t>
  </si>
  <si>
    <t>The appropriate management of cyber security personnel access to systems and data forms part of the responsibility of the organisation that owns the system built using the Blueprint.
The Blueprint provides guidance for organisations to configure relevant Microsoft services to send logs to Log Analytics for further monitoring and processing, though the effective implementation of this control relies on proper corporate processes governing security personnel access to this data either in place, or ideally a SIEM tool.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</si>
  <si>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further monitoring and processing.
To achieve a mature implementation of this control, a SIEM should be designed and operated which ingests logs from the components outlined within the Blueprint. The Blueprint does not specify a SIEM technology or configuration guidance.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</si>
  <si>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May-20</t>
  </si>
  <si>
    <t>Access to sufficient data sources and tools</t>
  </si>
  <si>
    <t>Cyber security incidents are reported to the Chief Information Security Officer, or one of their delegates, as soon as possible after they occur or are discovered.</t>
  </si>
  <si>
    <t>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Authentication (MFA), Restrict administrative privileges, application control, and user application hardening), and all must be captured appropriately.</t>
  </si>
  <si>
    <t>Jun-23</t>
  </si>
  <si>
    <t>Reporting cyber security incidents</t>
  </si>
  <si>
    <t>Cyber security incidents are reported to ASD as soon as possible after they occur or are discovered.</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</si>
  <si>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t>
  </si>
  <si>
    <t>8</t>
  </si>
  <si>
    <t>Reporting cyber security incidents to ASD</t>
  </si>
  <si>
    <t>ISM-1880</t>
  </si>
  <si>
    <t>Cyber security incidents that involve customer data are reported to customers and the public in a timely manner after they occur or are discovered.</t>
  </si>
  <si>
    <t>Dec-23</t>
  </si>
  <si>
    <t>Reporting cyber security incidents to customers and the public</t>
  </si>
  <si>
    <t>ISM-1881</t>
  </si>
  <si>
    <t>Cyber security incidents that do not involve customer data are reported to customers and the public in a timely manner after they occur or are discovered.</t>
  </si>
  <si>
    <t>Responding to cyber security incidents</t>
  </si>
  <si>
    <t>Following the identification of a cyber security incident, the cyber security incident response plan is enacted.</t>
  </si>
  <si>
    <t>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</si>
  <si>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t>
  </si>
  <si>
    <t>Enacting cyber security incident response plans</t>
  </si>
  <si>
    <t>ISM-0133</t>
  </si>
  <si>
    <t>When a data spill occurs, data owners are advised and access to the data is restricted.</t>
  </si>
  <si>
    <t>per ISM-1819 above</t>
  </si>
  <si>
    <t>This is a corporate control and should be implemented and assessed as appropriate, but is not for technical implementation within Microsoft applications and services as part of the Blueprint. 
Technical data flows may be able to be configured to facilitate partial or full automation of this control within Microsoft services, but guidance on this implementation is not currently within scope of the Blueprint.
It is the responsibility of the organisation that owns the system built using the Blueprint to configure, test and maintain effective implementation of this control within its operating context.</t>
  </si>
  <si>
    <t>Jun-21</t>
  </si>
  <si>
    <t>Handling and containing data spills</t>
  </si>
  <si>
    <t>ISM-0917</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</si>
  <si>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</si>
  <si>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per ISM-0133 above</t>
  </si>
  <si>
    <t>7</t>
  </si>
  <si>
    <t>Oct-19</t>
  </si>
  <si>
    <t>Handling and containing malicious code infections</t>
  </si>
  <si>
    <t>ISM-1969</t>
  </si>
  <si>
    <t>Malicious code, when stored or communicated, is treated beforehand to prevent accidental execution.</t>
  </si>
  <si>
    <t>ISM-1970</t>
  </si>
  <si>
    <t>Malicious code processed for cyber security incident response or research purposes is done so in a dedicated analysis environment that is segregated from other systems.</t>
  </si>
  <si>
    <t>ISM-0137</t>
  </si>
  <si>
    <t>Legal advice is sought before allowing intrusion activity to continue on a system for the purpose of collecting further data or evidence.</t>
  </si>
  <si>
    <t>Handling and containing intrusions</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</si>
  <si>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</si>
  <si>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</si>
  <si>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</si>
  <si>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</si>
  <si>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</si>
  <si>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</si>
  <si>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</si>
  <si>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malicious actors have been successfully removed from the system.</t>
  </si>
  <si>
    <t>ISM-0138</t>
  </si>
  <si>
    <t>The integrity of evidence gathered during an investigation is maintained by investigators:
• recording all of their actions
• maintaining a proper chain of custody
• following all instructions provided by relevant law enforcement agencies.</t>
  </si>
  <si>
    <t>Mar-23</t>
  </si>
  <si>
    <t>Maintaining the integrity of evidence</t>
  </si>
  <si>
    <t>Guidelines for Procurement and Outsourcing</t>
  </si>
  <si>
    <t>Cyber supply chain risk management</t>
  </si>
  <si>
    <t>ISM-1631</t>
  </si>
  <si>
    <t>Suppliers of applications, IT equipment, OT equipment and services associated with systems are identified.</t>
  </si>
  <si>
    <t xml:space="preserve">The appropriate management of suppliers of applications, ICT equipment and services associated with systems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
</t>
  </si>
  <si>
    <t>Cyber supply chain risk management activities</t>
  </si>
  <si>
    <t>ISM-1452</t>
  </si>
  <si>
    <t>A supply chain risk assessment is performed for suppliers of applications, IT equipment, OT equipment and services in order to assess the impact to a system’s security risk profile.</t>
  </si>
  <si>
    <t>per ISM-1631 above</t>
  </si>
  <si>
    <t>ISM-1567</t>
  </si>
  <si>
    <t>Suppliers identified as high risk by a cyber supply chain risk assessment are not used.</t>
  </si>
  <si>
    <t>per ISM-1452 above</t>
  </si>
  <si>
    <t>Sep-22</t>
  </si>
  <si>
    <t>ISM-1568</t>
  </si>
  <si>
    <t>Applications, IT equipment, OT equipment and services are chosen from suppliers that have demonstrated a commitment to the security of their products and services.</t>
  </si>
  <si>
    <t>ISM-1882</t>
  </si>
  <si>
    <t>Applications, IT equipment, OT equipment and services are chosen from suppliers that have demonstrated a commitment to transparency for their products and services.</t>
  </si>
  <si>
    <t>ISM-1632</t>
  </si>
  <si>
    <t>Applications, IT equipment, OT equipment and services are chosen from suppliers that have a strong track record of maintaining the security of their own systems and cyber supply chains.</t>
  </si>
  <si>
    <t>ISM-1569</t>
  </si>
  <si>
    <t>A shared responsibility model is created, documented and shared between suppliers and their customers in order to articulate the security responsibilities of each party.</t>
  </si>
  <si>
    <t>ISM-1785</t>
  </si>
  <si>
    <t>A supplier relationship management policy is developed, implemented and maintained.</t>
  </si>
  <si>
    <t>Supplier relationship management</t>
  </si>
  <si>
    <t>ISM-1786</t>
  </si>
  <si>
    <t>An approved supplier list is developed, implemented and maintained.</t>
  </si>
  <si>
    <t>ISM-1787</t>
  </si>
  <si>
    <t>Applications, IT equipment, OT equipment and services are sourced from approved suppliers.</t>
  </si>
  <si>
    <t>Sourcing applications, IT equipment, OT equipment and services</t>
  </si>
  <si>
    <t>ISM-1788</t>
  </si>
  <si>
    <t>Multiple potential suppliers are identified for sourcing critical applications, IT equipment, OT equipment and services.</t>
  </si>
  <si>
    <t>ISM-1789</t>
  </si>
  <si>
    <t>Sufficient spares of critical IT equipment and OT equipment are sourced and kept in reserve.</t>
  </si>
  <si>
    <t>ISM-1790</t>
  </si>
  <si>
    <t>Applications, IT equipment, OT equipment and services are delivered in a manner that maintains their integrity.</t>
  </si>
  <si>
    <t>Delivery of applications, IT equipment, OT equipment and services</t>
  </si>
  <si>
    <t>ISM-1791</t>
  </si>
  <si>
    <t>The integrity of applications, IT equipment, OT equipment and services are assessed as part of acceptance of products and services.</t>
  </si>
  <si>
    <t>ISM-1792</t>
  </si>
  <si>
    <t>The authenticity of applications, IT equipment, OT equipment and services are assessed as part of acceptance of products and services.</t>
  </si>
  <si>
    <t>Managed services and cloud services</t>
  </si>
  <si>
    <t>ISM-1736</t>
  </si>
  <si>
    <t>A managed service register is developed, implemented, maintained and verified on a regular basis.</t>
  </si>
  <si>
    <t>The appropriate management of Managed Service Providers (MSP) forms part of the responsibility of the organisation that owns the system built using the Blueprint, and this control is applicable where the resultant system is built or maintained in part by an MSP.
Similarly, organisations should review the latest Microsoft IRAP reports to assess any risk inherited from its implementation of this control in its context.</t>
  </si>
  <si>
    <t>Managed services</t>
  </si>
  <si>
    <t>ISM-1737</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</si>
  <si>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</si>
  <si>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per ISM-1736 above</t>
  </si>
  <si>
    <t>ISM-1793</t>
  </si>
  <si>
    <t>Managed service providers and their non-classified, OFFICIAL: Sensitive, PROTECTED and SECRET managed services undergo an Infosec Registered Assessor Program (IRAP) assessment, using the latest release of the ISM available prior to the beginning of the IRAP assessment (or a subsequent release), at least every 24 months.</t>
  </si>
  <si>
    <t>Assessment of managed service providers</t>
  </si>
  <si>
    <t>ISM-1971</t>
  </si>
  <si>
    <t>Managed service providers and their TOP SECRET managed services, including sensitive compartmented information managed services, undergo a security assessment by ASD assessors (or their delegates), using the latest release of the ISM available prior to the beginning of the security assessment (or a subsequent release), at least every 24 months.</t>
  </si>
  <si>
    <t>ISM-1637</t>
  </si>
  <si>
    <t>An outsourced cloud service register is developed, implemented, maintained and verified on a regular basis.</t>
  </si>
  <si>
    <t>The appropriate management of Cloud Service Providers (including Microsoft) forms part of the responsibility of the organisation that owns the system built using the Blueprint.
Similarly, organisations should review the latest Microsoft IRAP reports to assess any risk inherited from its implementation of this control in its context.</t>
  </si>
  <si>
    <t>Outsourced cloud services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</si>
  <si>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</si>
  <si>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</si>
  <si>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per ISM-1637 above</t>
  </si>
  <si>
    <t>ISM-1529</t>
  </si>
  <si>
    <t>Only community or private clouds are used for outsourced SECRET and TOP SECRET cloud services.</t>
  </si>
  <si>
    <t>ISM-1570</t>
  </si>
  <si>
    <t>Outsourced cloud service providers and their non-classified, OFFICIAL: Sensitive, PROTECTED and SECRET cloud services undergo an IRAP assessment, using the latest release of the ISM available prior to the beginning of the IRAP assessment (or a subsequent release), at least every 24 months.</t>
  </si>
  <si>
    <t>Assessment of outsourced cloud service providers</t>
  </si>
  <si>
    <t>ISM-1972</t>
  </si>
  <si>
    <t>Outsourced cloud service providers and their TOP SECRET cloud services, including sensitive compartmented information cloud services, undergo a security assessment by ASD assessors (or their delegates), using the latest release of the ISM available prior to the beginning of the security assessment (or a subsequent release), at least every 24 months.</t>
  </si>
  <si>
    <t>ISM-1395</t>
  </si>
  <si>
    <t>Service providers, including any subcontractors, provide an appropriate level of protection for any data entrusted to them or their services.</t>
  </si>
  <si>
    <t>Contractual security requirements with service providers</t>
  </si>
  <si>
    <t>ISM-0072</t>
  </si>
  <si>
    <t>Security requirements associated with the confidentiality, integrity and availability of data are documented in contractual arrangements with service providers and reviewed on a regular and ongoing basis to ensure they remain fit for purpose.</t>
  </si>
  <si>
    <t>The appropriate management of Service Providers (including Microsoft) forms part of the responsibility of the organisation that owns the system built using the Blueprint.
Where the contract leverages shared contract management (such as Whole of Australian Government contract management), the organisation building a system from the Blueprint should liaise with the organisation that negotiates this contract on their behalf to understand any implications of this agreement.
Similarly, organisations should review the latest Microsoft IRAP reports to assess any risk inherited from its implementation of this control in its context.</t>
  </si>
  <si>
    <t>9</t>
  </si>
  <si>
    <t>ISM-1571</t>
  </si>
  <si>
    <t>The right to verify compliance with security requirements is documented in contractual arrangements with service providers.</t>
  </si>
  <si>
    <t>per ISM-0072 above</t>
  </si>
  <si>
    <t>ISM-1738</t>
  </si>
  <si>
    <t>The right to verify compliance with security requirements documented in contractual arrangements with service providers is exercised on a regular and ongoing basis.</t>
  </si>
  <si>
    <t>ISM-1804</t>
  </si>
  <si>
    <t>Break clauses associated with failure to meet security requirements are documented in contractual arrangements with service providers.</t>
  </si>
  <si>
    <t>ISM-0141</t>
  </si>
  <si>
    <t>The requirement for service providers to report cyber security incidents to a designated point of contact as soon as possible after they occur or are discovered is documented in contractual arrangements with service providers.</t>
  </si>
  <si>
    <t>ISM-1794</t>
  </si>
  <si>
    <t>A minimum notification period of one month by service providers for significant changes to their own service provider arrangements is documented in contractual arrangements with service providers.</t>
  </si>
  <si>
    <t>ISM-1451</t>
  </si>
  <si>
    <t>Types of data and its ownership is documented in contractual arrangements with service providers.</t>
  </si>
  <si>
    <t>ISM-1572</t>
  </si>
  <si>
    <t>The regions or availability zones where data will be processed, stored and communicated, as well as a minimum notification period for any configuration changes, is documented in contractual arrangements with service providers.</t>
  </si>
  <si>
    <t>ISM-1573</t>
  </si>
  <si>
    <t>Access to all logs relating to an organisation’s data and services is documented in contractual arrangements with service providers.</t>
  </si>
  <si>
    <t>ISM-1574</t>
  </si>
  <si>
    <t>The storage of data in a portable manner that allows for backups, service migration and service decommissioning without any loss of data is documented in contractual arrangements with service providers.</t>
  </si>
  <si>
    <t>ISM-1575</t>
  </si>
  <si>
    <t>A minimum notification period of one month for the cessation of any services by a service provider is documented in contractual arrangements with service providers.</t>
  </si>
  <si>
    <t>ISM-1073</t>
  </si>
  <si>
    <t>An organisation’s systems, applications and data are not accessed or administered by a service provider unless a contractual arrangement exists between the organisation and the service provider to do so.</t>
  </si>
  <si>
    <t>Access to systems, applications and data by service providers</t>
  </si>
  <si>
    <t>ISM-1576</t>
  </si>
  <si>
    <t>If an organisation’s systems, applications or data are accessed or administered by a service provider in an unauthorised manner, the organisation is immediately notified.</t>
  </si>
  <si>
    <t>Guidelines for Security Documentation</t>
  </si>
  <si>
    <t>Development and maintenance of security documentation</t>
  </si>
  <si>
    <t>ISM-0039</t>
  </si>
  <si>
    <t>A cyber security strategy is developed, implemented and maintained.</t>
  </si>
  <si>
    <t>The development, implementation and maintenance of a cyber security strategy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</si>
  <si>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Cyber security strategy</t>
  </si>
  <si>
    <t>ISM-0047</t>
  </si>
  <si>
    <t>Organisational-level security documentation is approved by the Chief Information Security Officer while system-specific security documentation is approved by the system’s authorising officer.</t>
  </si>
  <si>
    <t>per ISM-39 above</t>
  </si>
  <si>
    <t>May-19</t>
  </si>
  <si>
    <t>Approval of security documentation</t>
  </si>
  <si>
    <t>ISM-1739</t>
  </si>
  <si>
    <t>A system’s security architecture is approved prior to the development of the system.</t>
  </si>
  <si>
    <t>The development, implementation, maintenance and communication of system security architecture forms part of the responsibility of the organisation that owns the system built using the Blueprint. 
The Blueprint provides guidance for the development and communication of security architecture relating to Microsoft systems and services within scope of the Blueprint, though overall security architecture should appropriately consider the context of the overall system built using the Blueprint, including any other system components within its authorisation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</si>
  <si>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ISM-0047 above</t>
  </si>
  <si>
    <t>Mar-22</t>
  </si>
  <si>
    <t>ISM-0888</t>
  </si>
  <si>
    <t>Security documentation is reviewed at least annually and includes a ‘current as at [date]’ or equivalent statement.</t>
  </si>
  <si>
    <t>per ISM-1739 above</t>
  </si>
  <si>
    <t>Maintenance of security documentation</t>
  </si>
  <si>
    <t>ISM-1602</t>
  </si>
  <si>
    <t>Security documentation, including notification of subsequent changes, is communicated to all stakeholders.</t>
  </si>
  <si>
    <t>Communication of security documentation</t>
  </si>
  <si>
    <t>System-specific security documentation</t>
  </si>
  <si>
    <t>ISM-0041</t>
  </si>
  <si>
    <t>Systems have a system security plan that includes an overview of the system (covering the system’s purpose, the system boundary and how the system is managed) as well as an annex that covers applicable controls from this document and any additional controls that have been identified and implemented.</t>
  </si>
  <si>
    <t>The development, implementation and maintenance of a system security plan and associated annex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</si>
  <si>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System security plan</t>
  </si>
  <si>
    <t>ISM-0043</t>
  </si>
  <si>
    <t>Systems have a cyber security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Signals Directorate or other relevant authority
• the steps necessary to ensure the integrity of evidence relating to a cyber security incident
• system contingency measures or a reference to such details if they are located in a separate document.</t>
  </si>
  <si>
    <t>The development, implementation and maintenance of cyber security incident response plans forms part of the responsibility of the organisation that owns the system built using the Blueprint. 
Organisations should also review the latest Microsoft IRAP reports to assess any risk inherited from its implementation of this control in its context.</t>
  </si>
  <si>
    <t>per ISM-0041 above</t>
  </si>
  <si>
    <t>Cyber security incident response plan</t>
  </si>
  <si>
    <t>ISM-1163</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</si>
  <si>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</si>
  <si>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The development, implementation and maintenance of a continuous monitoring plan forms part of the responsibility of the organisation that owns the system built using the Blueprint. 
Organisations should also review the latest Microsoft IRAP reports to assess any risk inherited from its implementation of this control in its context.</t>
  </si>
  <si>
    <t>Continuous monitoring plan</t>
  </si>
  <si>
    <t>ISM-1563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</si>
  <si>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</si>
  <si>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Procuring or conducting a security assessment for the system built using the Blueprint forms part of the responsibility of the organisation that owns the system. 
An example Security Assessment Report Template is available on cyber.gov.au, and should be adapted and completed as required in the context of the security assessment for this system.
Organisations should also review the latest Microsoft IRAP reports to assess any risk inherited from its implementation of this control in its context.</t>
  </si>
  <si>
    <t>Security assessment report</t>
  </si>
  <si>
    <t>ISM-1564</t>
  </si>
  <si>
    <t>At the conclusion of a security assessment for a system, a plan of action and milestones is produced by the system owner.</t>
  </si>
  <si>
    <t>The development, implementation and maintenance of a plan of actions and milestones for the system built using the Blueprint forms part of the responsibility of the organisation that owns the system. 
Organisations should also review the latest Microsoft IRAP reports to assess any risk inherited from its implementation of this control in its context.</t>
  </si>
  <si>
    <t>Plan of action and milestones</t>
  </si>
  <si>
    <t>Guidelines for Physical Security</t>
  </si>
  <si>
    <t>Facilities and systems</t>
  </si>
  <si>
    <t>ISM-1973</t>
  </si>
  <si>
    <t>Non-classified systems are secured in suitably secure facilities.</t>
  </si>
  <si>
    <t>The appropriate management of facilities and systems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</si>
  <si>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facilities or hardware, and as such while these should be implemented as appropriate, this is not considered within the technical scope of this SSP Annex.</t>
  </si>
  <si>
    <t>Physical access to systems</t>
  </si>
  <si>
    <t>ISM-0810</t>
  </si>
  <si>
    <t>Classified systems are secured in facilities that meet the requirements for a security zone suitable for their classification.</t>
  </si>
  <si>
    <t>per ISM-1973 above</t>
  </si>
  <si>
    <t>ISM-1974</t>
  </si>
  <si>
    <t>Non-classified servers, network devices and cryptographic equipment are secured in suitably secure server rooms or communications rooms.</t>
  </si>
  <si>
    <t>Physical access to servers, network devices and cryptographic equipment</t>
  </si>
  <si>
    <t>ISM-1053</t>
  </si>
  <si>
    <t>Classified servers, network devices and cryptographic equipment are secured in server rooms or communications rooms that meet the requirements for a security zone suitable for their classification.</t>
  </si>
  <si>
    <t>per ISM-1974 above</t>
  </si>
  <si>
    <t>ISM-1975</t>
  </si>
  <si>
    <t>Non-classified servers, network devices and cryptographic equipment are secured in suitably secure security containers.</t>
  </si>
  <si>
    <t>ISM-1530</t>
  </si>
  <si>
    <t>Classified servers, network devices and cryptographic equipment are secured in security containers suitable for their classification taking into account the combination of security zones they reside in.</t>
  </si>
  <si>
    <t>ISM-0813</t>
  </si>
  <si>
    <t>Server rooms, communications rooms and security containers are not left in unsecured states.</t>
  </si>
  <si>
    <t>ISM-1074</t>
  </si>
  <si>
    <t>Keys or equivalent access mechanisms to server rooms, communications rooms and security containers are appropriately controlled.</t>
  </si>
  <si>
    <t>ISM-1296</t>
  </si>
  <si>
    <t>Physical security is implemented to protect network devices in public areas from physical damage or unauthorised access.</t>
  </si>
  <si>
    <t>Physical access to network devices in public areas</t>
  </si>
  <si>
    <t>ISM-1543</t>
  </si>
  <si>
    <t>An authorised RF and IR device register for SECRET and TOP SECRET areas is developed, implemented, maintained and verified on a regular basis.</t>
  </si>
  <si>
    <t>Bringing radio frequency and infrared devices into facilities</t>
  </si>
  <si>
    <t>ISM-0225</t>
  </si>
  <si>
    <t>Unauthorised RF and IR devices are not brought into SECRET and TOP SECRET areas.</t>
  </si>
  <si>
    <t>Sep-21</t>
  </si>
  <si>
    <t>ISM-0829</t>
  </si>
  <si>
    <t>Security measures are used to detect and respond to unauthorised RF devices in SECRET and TOP SECRET areas.</t>
  </si>
  <si>
    <t>Mar-19</t>
  </si>
  <si>
    <t>ISM-0164</t>
  </si>
  <si>
    <t>Unauthorised people are prevented from observing systems, in particular workstation displays and keyboards, within facilities.</t>
  </si>
  <si>
    <t>Preventing observation by unauthorised people</t>
  </si>
  <si>
    <t>IT equipment and media</t>
  </si>
  <si>
    <t>ISM-0161</t>
  </si>
  <si>
    <t>IT equipment and media are secured when not in use.</t>
  </si>
  <si>
    <t>The appropriate management of ICT equipment and media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</si>
  <si>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ICT equipment and media. 
This control should be implemented as appropriate, but is not for technical implementation within Microsoft applications and services as part of the Blueprint</t>
  </si>
  <si>
    <t>Securing IT equipment and media</t>
  </si>
  <si>
    <t>Guidelines for Personnel Security</t>
  </si>
  <si>
    <t>Cyber security awareness training</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</si>
  <si>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</si>
  <si>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</si>
  <si>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The appropriate management of cyber security awareness training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</si>
  <si>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Providing cyber security awareness training</t>
  </si>
  <si>
    <t>ISM-1565</t>
  </si>
  <si>
    <t>Tailored privileged user training is undertaken annually by all privileged users.</t>
  </si>
  <si>
    <t>per ISM-0252 above</t>
  </si>
  <si>
    <t>Jun-20</t>
  </si>
  <si>
    <t>ISM-1740</t>
  </si>
  <si>
    <t>Personnel dealing with banking details and payment requests are advised of what business email compromise is, how to manage such situations and how to report it.</t>
  </si>
  <si>
    <t>per ISM-1565 above</t>
  </si>
  <si>
    <t>Managing and reporting suspicious changes to banking details or payment requests</t>
  </si>
  <si>
    <t>ISM-0817</t>
  </si>
  <si>
    <t>Personnel are advised of what suspicious contact via online services is and how to report it.</t>
  </si>
  <si>
    <t>Jan-20</t>
  </si>
  <si>
    <t>Reporting suspicious contact via online services</t>
  </si>
  <si>
    <t>ISM-0820</t>
  </si>
  <si>
    <t>Personnel are advised to not post work information to unauthorised online services and to report cases where such information is posted.</t>
  </si>
  <si>
    <t>Posting work information to online services</t>
  </si>
  <si>
    <t>ISM-1146</t>
  </si>
  <si>
    <t>Personnel are advised to maintain separate work and personal user accounts for online services.</t>
  </si>
  <si>
    <t>ISM-0821</t>
  </si>
  <si>
    <t>Personnel are advised of security risks associated with posting personal information to online services and are encouraged to use any available privacy settings to restrict who can view such information.</t>
  </si>
  <si>
    <t>Posting personal information to online services</t>
  </si>
  <si>
    <t>ISM-0824</t>
  </si>
  <si>
    <t>Personnel are advised not to send or receive files via unauthorised online services.</t>
  </si>
  <si>
    <t>Sending and receiving files via online services</t>
  </si>
  <si>
    <t>Access to systems and their resources</t>
  </si>
  <si>
    <t>ISM-1864</t>
  </si>
  <si>
    <t>A system usage policy is developed, implemented and maintained.</t>
  </si>
  <si>
    <t>The appropriate management of system usage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</si>
  <si>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System usage policy</t>
  </si>
  <si>
    <t>ISM-0432</t>
  </si>
  <si>
    <t>Access requirements for a system and its resources are documented in its system security plan.</t>
  </si>
  <si>
    <t>The development, implementation and maintenance of a system security plan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</si>
  <si>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per ISM-1864 above</t>
  </si>
  <si>
    <t>System access requirements</t>
  </si>
  <si>
    <t>ISM-0434</t>
  </si>
  <si>
    <t>Personnel undergo appropriate employment screening and, where necessary, hold an appropriate security clearance before being granted access to a system and its resources.</t>
  </si>
  <si>
    <t>The appropriate management of personnel employment screening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</si>
  <si>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ISM-0435</t>
  </si>
  <si>
    <t>Personnel receive any necessary briefings before being granted access to a system and its resources.</t>
  </si>
  <si>
    <t>per ISM-0434 above</t>
  </si>
  <si>
    <t>Aug-19</t>
  </si>
  <si>
    <t>ISM-1865</t>
  </si>
  <si>
    <t>Personnel agree to abide by usage policies associated with a system and its resources before being granted access to the system and its resources.</t>
  </si>
  <si>
    <t>ISM-0414</t>
  </si>
  <si>
    <t>Personnel granted access to a system and its resources are uniquely identifiable.</t>
  </si>
  <si>
    <t>The appropriate management of personnel access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such as; on-premises environments, other cloud services and applications. 
Similarly, organisations should review the latest Microsoft IRAP reports to assess any risk inherited from its implementation of this control in its context.</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</si>
  <si>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an authoritative source for user identification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</si>
  <si>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User identification</t>
  </si>
  <si>
    <t>ISM-0415</t>
  </si>
  <si>
    <t>The use of shared user accounts is strictly controlled, and personnel using such accounts are uniquely identifiable.</t>
  </si>
  <si>
    <t>ISM-1583</t>
  </si>
  <si>
    <t>Personnel who are contractors are identified as such.</t>
  </si>
  <si>
    <t>per ISM-0414 above</t>
  </si>
  <si>
    <t>For a cloud native deployment the Blueprint provides guidance for the organisation to configure Microsoft Entra ID to configure Outlook contact cards to denote a staff members contractor status in the Job Title field. This denotation does not address the appropriate configuration of Attribute or Role Based Access Controls (ABAC and RBAC) to account for a user's contractor status.
While this control should be implemented as appropriate, it is not considered within the technical scope of these security documentation templates.</t>
  </si>
  <si>
    <t>ISM-0420</t>
  </si>
  <si>
    <t>Where a system processes, stores or communicates AUSTEO, AGAO or REL data, personnel who are foreign nationals are identified as such, including by their specific nationality.</t>
  </si>
  <si>
    <t>11</t>
  </si>
  <si>
    <t>ISM-0405</t>
  </si>
  <si>
    <t>Requests for unprivileged access to systems, applications and data repositories are validated when first requested.</t>
  </si>
  <si>
    <t>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</si>
  <si>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Unprivileged access to systems</t>
  </si>
  <si>
    <t>ISM-1852</t>
  </si>
  <si>
    <t>Unprivileged access to systems, applications and data repositories is limited to only what is required for users and services to undertake their duties.</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</si>
  <si>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 source of truth for user identification to various SSO apps to maintain a baseline implementation of this control, particularly to configure Role and Access Based Access Control for user accounts.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the roles created are appropriate in that context.</t>
  </si>
  <si>
    <t>ISM-1566</t>
  </si>
  <si>
    <t>Use of unprivileged access is centrally logged.</t>
  </si>
  <si>
    <t>For a cloud native deployment, the Blueprint provides guidance for the organisation to configure Microsoft Entra ID as the central store within M365 environment, acting as a source of truth for user identification to various SSO apps, and sending appropriate logs to Log Analytics.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</si>
  <si>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ISM-0409</t>
  </si>
  <si>
    <t>Foreign nationals, including seconded foreign nationals, do not have access to systems that process, store or communicate AUSTEO or REL data unless effective controls are in place to ensure such data is not accessible to them.</t>
  </si>
  <si>
    <t>Unprivileged access to systems by foreign nationals</t>
  </si>
  <si>
    <t>ISM-0411</t>
  </si>
  <si>
    <t>Foreign nationals, excluding seconded foreign nationals, do not have access to systems that process, store or communicate AGAO data unless effective controls are in place to ensure such data is not accessible to them.</t>
  </si>
  <si>
    <t>Requests for privileged access to systems, applications and data repositories are validated when first requested.</t>
  </si>
  <si>
    <t>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t>
  </si>
  <si>
    <t>Privileged access to systems</t>
  </si>
  <si>
    <t>Privileged access to systems, applications and data repositories is limited to only what is required for users and services to undertake their duties.</t>
  </si>
  <si>
    <t>per ISM-1507 above</t>
  </si>
  <si>
    <t>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t>
  </si>
  <si>
    <t>Privileged user accounts (excluding those explicitly authorised to access online services) are prevented from accessing the internet, email and web services.</t>
  </si>
  <si>
    <t>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</si>
  <si>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t>
  </si>
  <si>
    <t>Sep-24</t>
  </si>
  <si>
    <t>Privileged user accounts explicitly authorised to access online services are strictly limited to only what is required for users and services to undertake their duties.</t>
  </si>
  <si>
    <t>Just-in-time administration is used for administering systems and applications.</t>
  </si>
  <si>
    <t>per ISM-0405 above</t>
  </si>
  <si>
    <t>per ISM-1508 above</t>
  </si>
  <si>
    <t>Privileged users are assigned a dedicated privileged user account to be used solely for duties requiring privileged access.</t>
  </si>
  <si>
    <t>per ISM-1883 above</t>
  </si>
  <si>
    <t>ISM-1263</t>
  </si>
  <si>
    <t>Unique privileged user accounts are used for administering individual server applications.</t>
  </si>
  <si>
    <t>Privileged access events are centrally logged.</t>
  </si>
  <si>
    <t>per ISM-1566 above</t>
  </si>
  <si>
    <t>Privileged user account and security group management events are centrally logged.</t>
  </si>
  <si>
    <t>ISM-0446</t>
  </si>
  <si>
    <t>Foreign nationals, including seconded foreign nationals, do not have privileged access to systems that process, store or communicate AUSTEO or REL data.</t>
  </si>
  <si>
    <t>Privileged access to systems by foreign nationals</t>
  </si>
  <si>
    <t>ISM-0447</t>
  </si>
  <si>
    <t>Foreign nationals, excluding seconded foreign nationals, do not have privileged access to systems that process, store or communicate AGAO data.</t>
  </si>
  <si>
    <t>ISM-0430</t>
  </si>
  <si>
    <t>Access to systems, applications and data repositories is removed or suspended on the same day personnel no longer have a legitimate requirement for access.</t>
  </si>
  <si>
    <t>The process to initiate the removal of system access is not covered by the Blueprint. This process may be manually triggered as part of a role change or offboarding process, or by an action taken in a HR system. 
For a cloud native deployment, the Blueprint provides guidance for the organisation to configure Microsoft Entra ID as the central store within M365 environment, acting as an authoritative source for user identification to various SSO apps to achieve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</si>
  <si>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Sep-19</t>
  </si>
  <si>
    <t>Suspension of access to systems</t>
  </si>
  <si>
    <t>ISM-1591</t>
  </si>
  <si>
    <t>Access to systems, applications and data repositories is removed or suspended as soon as practicable when personnel are detected undertaking malicious activities.</t>
  </si>
  <si>
    <t>per ISM-0430 above</t>
  </si>
  <si>
    <t>ISM-1404</t>
  </si>
  <si>
    <t>Unprivileged access to systems and applications is disabled after 45 days of inactivity.</t>
  </si>
  <si>
    <t>Privileged access to systems and applications is disabled after 45 days of inactivity.</t>
  </si>
  <si>
    <t>ISM-1716</t>
  </si>
  <si>
    <t>Access to data repositories is disabled after 45 days of inactivity.</t>
  </si>
  <si>
    <t>Privileged access to systems, applications and data repositories is disabled after 12 months unless revalidated.</t>
  </si>
  <si>
    <t>ISM-0407</t>
  </si>
  <si>
    <t>A secure record is maintained for the life of each system covering the following for each user:
• their user identification
• their signed agreement to abide by usage policies for the system and its resources
• who provided authorisation for their access
• when their access was granted
• the level of access that they were granted
• when their access, and their level of access, was last reviewed
• when their level of access was changed, and to what extent (if applicable)
• when their access was withdrawn (if applicable).</t>
  </si>
  <si>
    <t>The appropriate management of records management and data retention forms part of the responsibility of the organisation that owns the system built using the Blueprint. 
Implementation of this control is often performed at a whole-of-organisation level as part of an organisations ticketing system used to request system access.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</si>
  <si>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direct management of requests, access to systems or the details of tracking this access. It is not considered within the technical scope of these security documentation templates.
The Blueprint does provide guidance for sending logs related to access within Entra ID to Log Analytics to supplement this information, but it does not meet the overall objective of this particular control. </t>
  </si>
  <si>
    <t>Recording authorisation for personnel to access systems</t>
  </si>
  <si>
    <t>ISM-0441</t>
  </si>
  <si>
    <t>When personnel are granted temporary access to a system, effective controls are put in place to restrict their access to only data required for them to undertake their duties.</t>
  </si>
  <si>
    <t>While the Blueprint does not provide specific guidance for reviewing initial access requests to systems, it does provide guidance for configuring Microsoft Entra ID and Privileged Identity Management to provide appropriate Role Based Access Control.
It is the responsibility of the organisation that owns the system built using the Blueprint to configure, test and maintain effective implementation of this control within its operating context.</t>
  </si>
  <si>
    <t>Temporary access to systems</t>
  </si>
  <si>
    <t>ISM-0443</t>
  </si>
  <si>
    <t>Temporary access is not granted to systems that process, store or communicate caveated or sensitive compartmented information.</t>
  </si>
  <si>
    <t>ISM-1610</t>
  </si>
  <si>
    <t>A method of emergency access to systems is documented and tested at least once when initially implemented and each time fundamental information technology infrastructure changes occur.</t>
  </si>
  <si>
    <t>The appropriate management of emergency access to systems forms part of the responsibility of the organisation that owns the system built using the Blueprint.
Implementation of this control is often performed at a whole-of-organisation level and relies on the appropriate development and implementation of SOPs.
The Blueprint provides guidance for emergency access methods to systems using break glass accounts.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</si>
  <si>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Emergency access to systems</t>
  </si>
  <si>
    <t>ISM-1611</t>
  </si>
  <si>
    <t>Break glass accounts are only used when normal authentication processes cannot be used.</t>
  </si>
  <si>
    <t>per ISM-1610 above</t>
  </si>
  <si>
    <t>ISM-1612</t>
  </si>
  <si>
    <t>Break glass accounts are only used for specific authorised activities.</t>
  </si>
  <si>
    <t>ISM-1614</t>
  </si>
  <si>
    <t>Break glass account credentials are changed by the account custodian after they are accessed by any other party.</t>
  </si>
  <si>
    <t>ISM-1615</t>
  </si>
  <si>
    <t>Break glass accounts are tested after credentials are changed.</t>
  </si>
  <si>
    <t>ISM-1613</t>
  </si>
  <si>
    <t>Use of break glass accounts is centrally logged.</t>
  </si>
  <si>
    <t>The appropriate management of break glass accounts forms part of the responsibility of the organisation that owns the system built using the Blueprint.
The Blueprint provides guidance for the organisation to configure Microsoft Entra ID as the central store of access management to achieve a baseline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</si>
  <si>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of access management to achieve a baseline implementation of this control.  
Organisations should tailor and configure their systems according to their specific context and requirements to ensure that any activities, if present, are logged and sent to Log Analytics for thorough monitoring.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</si>
  <si>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ISM-0078</t>
  </si>
  <si>
    <t>Systems processing, storing or communicating AUSTEO or AGAO data remain at all times under the control of an Australian national working for or on behalf of the Australian Government.</t>
  </si>
  <si>
    <t>Control of Australian systems</t>
  </si>
  <si>
    <t>ISM-0854</t>
  </si>
  <si>
    <t>AUSTEO and AGAO data can only be accessed from systems under the sole control of the Australian Government that are located within facilities authorised by the Australian Government.</t>
  </si>
  <si>
    <t>Guidelines for Communications Infrastructure</t>
  </si>
  <si>
    <t>Cabling infrastructure</t>
  </si>
  <si>
    <t>ISM-0181</t>
  </si>
  <si>
    <t>Cabling infrastructure is installed in accordance with relevant Australian Standards, as directed by the Australian Communications and Media Authority.</t>
  </si>
  <si>
    <t>The appropriate management of cabling infrastructure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</si>
  <si>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cabling infrastructure, and as such this is not considered within the scope of these security documentation templates.</t>
  </si>
  <si>
    <t>Mar-21</t>
  </si>
  <si>
    <t>Cabling infrastructure standards</t>
  </si>
  <si>
    <t>ISM-1111</t>
  </si>
  <si>
    <t>Fibre-optic cables are used for cabling infrastructure instead of copper cables.</t>
  </si>
  <si>
    <t>per ISM-0181 above</t>
  </si>
  <si>
    <t>Use of fibre-optic cables</t>
  </si>
  <si>
    <t>ISM-0211</t>
  </si>
  <si>
    <t>A cable register is developed, implemented, maintained and verified on a regular basis.</t>
  </si>
  <si>
    <t>Cable register</t>
  </si>
  <si>
    <t>ISM-0208</t>
  </si>
  <si>
    <t>A cable register contains the following for each cable:
• cable identifier
• cable colour
• sensitivity/classification
• source
• destination
• location
• seal numbers (if applicable).</t>
  </si>
  <si>
    <t>ISM-1645</t>
  </si>
  <si>
    <t>Floor plan diagrams are developed, implemented, maintained and verified on a regular basis.</t>
  </si>
  <si>
    <t>Floor plan diagrams</t>
  </si>
  <si>
    <t>ISM-1646</t>
  </si>
  <si>
    <t>Floor plan diagrams contain the following:
• cable paths (including ingress and egress points between floors)
• cable reticulation system and conduit paths
• floor concentration boxes
• wall outlet boxes
• network cabinets.</t>
  </si>
  <si>
    <t>ISM-0206</t>
  </si>
  <si>
    <t>Cable labelling processes, and supporting cable labelling procedures, are developed, implemented and maintained.</t>
  </si>
  <si>
    <t>Cable labelling processes and procedures</t>
  </si>
  <si>
    <t>ISM-1096</t>
  </si>
  <si>
    <t>Cables are labelled at each end with sufficient source and destination details to enable the physical identification and inspection of the cable.</t>
  </si>
  <si>
    <t>Labelling cables</t>
  </si>
  <si>
    <t>ISM-1639</t>
  </si>
  <si>
    <t>Building management cables are labelled with their purpose in black writing on a yellow background, with a minimum size of 2.5 cm x 1 cm, and attached at five-metre intervals.</t>
  </si>
  <si>
    <t>Labelling building management cables</t>
  </si>
  <si>
    <t>ISM-1640</t>
  </si>
  <si>
    <t>Cables for foreign systems installed in Australian facilities are labelled at inspection points.</t>
  </si>
  <si>
    <t>Labelling cables for foreign systems in Australian facilities</t>
  </si>
  <si>
    <t>ISM-1820</t>
  </si>
  <si>
    <t>Cables for individual systems use a consistent colour.</t>
  </si>
  <si>
    <t>Cable colours</t>
  </si>
  <si>
    <t>ISM-0926</t>
  </si>
  <si>
    <t>Non-classified, OFFICIAL: Sensitive and PROTECTED cables are coloured neither salmon pink nor red.</t>
  </si>
  <si>
    <t>ISM-1718</t>
  </si>
  <si>
    <t>SECRET cables are coloured salmon pink.</t>
  </si>
  <si>
    <t>ISM-1719</t>
  </si>
  <si>
    <t>TOP SECRET cables are coloured red.</t>
  </si>
  <si>
    <t>ISM-1216</t>
  </si>
  <si>
    <t>SECRET and TOP SECRET cables with non-conformant cable colouring are banded with the appropriate colour and labelled at inspection points.</t>
  </si>
  <si>
    <t>Cable colour non-conformance</t>
  </si>
  <si>
    <t>ISM-1112</t>
  </si>
  <si>
    <t>Cables in non-TOP SECRET areas are inspectable every five metres or less.</t>
  </si>
  <si>
    <t>Cable inspectability</t>
  </si>
  <si>
    <t>ISM-1119</t>
  </si>
  <si>
    <t>Cables in TOP SECRET areas are fully inspectable for their entire length.</t>
  </si>
  <si>
    <t>ISM-0187</t>
  </si>
  <si>
    <t>SECRET cables, when bundled together or run in conduit, are run exclusively in their own individual cable bundle or conduit.</t>
  </si>
  <si>
    <t>Common cable bundles and conduits</t>
  </si>
  <si>
    <t>ISM-1821</t>
  </si>
  <si>
    <t>TOP SECRET cables, when bundled together or run in conduit, are run exclusively in their own individual cable bundle or conduit.</t>
  </si>
  <si>
    <t>ISM-1114</t>
  </si>
  <si>
    <t>Cable bundles or conduits sharing a common cable reticulation system have a dividing partition or visible gap between each cable bundle and conduit.</t>
  </si>
  <si>
    <t>Common cable reticulation systems</t>
  </si>
  <si>
    <t>ISM-1130</t>
  </si>
  <si>
    <t>In shared facilities, cables are run in an enclosed cable reticulation system.</t>
  </si>
  <si>
    <t>Enclosed cable reticulation systems</t>
  </si>
  <si>
    <t>ISM-1164</t>
  </si>
  <si>
    <t>In shared facilities, conduits or the front covers of ducts, cable trays in floors and ceilings, and associated fittings are clear plastic.</t>
  </si>
  <si>
    <t>Covers for enclosed cable reticulation systems</t>
  </si>
  <si>
    <t>ISM-0195</t>
  </si>
  <si>
    <t>In shared facilities, uniquely identifiable SCEC-approved tamper-evident seals are used to seal all removable covers on TOP SECRET cable reticulation systems.</t>
  </si>
  <si>
    <t>Sealing cable reticulation systems and conduits</t>
  </si>
  <si>
    <t>ISM-0194</t>
  </si>
  <si>
    <t>In shared facilities, a visible smear of conduit glue is used to seal all plastic conduit joints and TOP SECRET conduits connected by threaded lock nuts.</t>
  </si>
  <si>
    <t>ISM-0201</t>
  </si>
  <si>
    <t>Labels for TOP SECRET conduits are a minimum size of 2.5 cm x 1 cm, attached at five-metre intervals and marked as ‘TS RUN’.</t>
  </si>
  <si>
    <t>Labelling conduits</t>
  </si>
  <si>
    <t>ISM-1115</t>
  </si>
  <si>
    <t>Cables from cable trays to wall outlet boxes are run in flexible or plastic conduit.</t>
  </si>
  <si>
    <t>Dec-19</t>
  </si>
  <si>
    <t>Cables in walls</t>
  </si>
  <si>
    <t>ISM-1133</t>
  </si>
  <si>
    <t>In shared facilities, TOP SECRET cables are not run in party walls.</t>
  </si>
  <si>
    <t>Cables in party walls</t>
  </si>
  <si>
    <t>ISM-1122</t>
  </si>
  <si>
    <t>Where wall penetrations exit a TOP SECRET area into a lower classified area, TOP SECRET cables are encased in conduit with all gaps between the TOP SECRET conduit and the wall filled with an appropriate sealing compound.</t>
  </si>
  <si>
    <t>Wall penetrations</t>
  </si>
  <si>
    <t>ISM-1105</t>
  </si>
  <si>
    <t>SECRET and TOP SECRET wall outlet boxes contain exclusively SECRET or TOP SECRET cables.</t>
  </si>
  <si>
    <t>Wall outlet boxes</t>
  </si>
  <si>
    <t>ISM-1095</t>
  </si>
  <si>
    <t>Wall outlet boxes denote the systems, cable identifiers and wall outlet box identifier.</t>
  </si>
  <si>
    <t>Labelling wall outlet boxes</t>
  </si>
  <si>
    <t>ISM-1822</t>
  </si>
  <si>
    <t>Wall outlet boxes for individual systems use a consistent colour.</t>
  </si>
  <si>
    <t>Wall outlet box colours</t>
  </si>
  <si>
    <t>ISM-1107</t>
  </si>
  <si>
    <t>Non-classified, OFFICIAL: Sensitive and PROTECTED wall outlet boxes are coloured neither salmon pink nor red.</t>
  </si>
  <si>
    <t>ISM-1720</t>
  </si>
  <si>
    <t>SECRET wall outlet boxes are coloured salmon pink.</t>
  </si>
  <si>
    <t>ISM-1721</t>
  </si>
  <si>
    <t>TOP SECRET wall outlet boxes are coloured red.</t>
  </si>
  <si>
    <t>ISM-1109</t>
  </si>
  <si>
    <t>Wall outlet box covers are clear plastic.</t>
  </si>
  <si>
    <t>Wall outlet box covers</t>
  </si>
  <si>
    <t>ISM-0218</t>
  </si>
  <si>
    <t>If TOP SECRET fibre-optic fly leads exceeding five metres in length are used to connect wall outlet boxes to IT equipment, they are run in a protective and easily inspected pathway that is clearly labelled at the IT equipment end with the wall outlet box’s identifier.</t>
  </si>
  <si>
    <t>Fly lead installation</t>
  </si>
  <si>
    <t>ISM-1102</t>
  </si>
  <si>
    <t>Cable reticulation systems leading into cabinets are terminated as close as possible to the cabinet.</t>
  </si>
  <si>
    <t>Connecting cable reticulation systems to cabinets</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</si>
  <si>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</si>
  <si>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</si>
  <si>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</si>
  <si>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</si>
  <si>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</si>
  <si>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SECRET cables are terminated in an individual cabinet; or for small systems, a cabinet with a division plate between any SECRET cables and non-SECRET cables.</t>
  </si>
  <si>
    <t>Terminating cables in cabinets</t>
  </si>
  <si>
    <t>ISM-1100</t>
  </si>
  <si>
    <t>TOP SECRET cables are terminated in an individual TOP SECRET cabinet.</t>
  </si>
  <si>
    <t>ISM-0213</t>
  </si>
  <si>
    <t>SECRET and TOP SECRET cables are terminated on their own individual patch panels.</t>
  </si>
  <si>
    <t>Terminating cables on patch panels</t>
  </si>
  <si>
    <t>ISM-0216</t>
  </si>
  <si>
    <t>TOP SECRET patch panels are installed in individual TOP SECRET cabinets.</t>
  </si>
  <si>
    <t>Physical separation of cabinets and patch panels</t>
  </si>
  <si>
    <t>ISM-0217</t>
  </si>
  <si>
    <t>Where spatial constraints demand non-TOP SECRET patch panels be installed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</si>
  <si>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ISM-1116</t>
  </si>
  <si>
    <t>A visible gap exists between TOP SECRET cabinets and non-TOP SECRET cabinets.</t>
  </si>
  <si>
    <t>ISM-0198</t>
  </si>
  <si>
    <t>When penetrating a TOP SECRET audio secure room, the Australian Security Intelligence Organisation is consulted and all directions provided are complied with.</t>
  </si>
  <si>
    <t>Audio secure rooms</t>
  </si>
  <si>
    <t>ISM-1123</t>
  </si>
  <si>
    <t>A power distribution board with a feed from an Uninterruptible Power Supply is used to power all TOP SECRET IT equipment.</t>
  </si>
  <si>
    <t>Power reticulation</t>
  </si>
  <si>
    <t>Emanation security</t>
  </si>
  <si>
    <t>ISM-0250</t>
  </si>
  <si>
    <t>IT equipment meets industry and government standards relating to electromagnetic interference/electromagnetic compatibility.</t>
  </si>
  <si>
    <t>The appropriate management of communications infrastructure forms part of the responsibility of the organisation that owns the system built using the Blueprint. 
Implementation of this control is often completed as part of a separate system specific to these services, though would be particularly relevant to any endpoints or hybrid server hardware within scope of the built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</si>
  <si>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direct management of hardware, and as such this is not considered within the scope of these security documentation templates. </t>
  </si>
  <si>
    <t>Electromagnetic interference/electromagnetic compatibility standards</t>
  </si>
  <si>
    <t>ISM-1884</t>
  </si>
  <si>
    <t>Emanation security doctrine produced by ASD for the management of emanation security matters is complied with.</t>
  </si>
  <si>
    <t>per ISM-0250 above</t>
  </si>
  <si>
    <t>Emanation security doctrine</t>
  </si>
  <si>
    <t>ISM-1137</t>
  </si>
  <si>
    <t>System owners deploying SECRET or TOP SECRET systems within fixed facilities contact ASD for an emanation security threat assessment.</t>
  </si>
  <si>
    <t>Emanation security threat assessments</t>
  </si>
  <si>
    <t>ISM-0249</t>
  </si>
  <si>
    <t>System owners deploying SECRET or TOP SECRET systems in mobile platforms, or as a deployable capability, contact ASD for an emanation security threat assessment.</t>
  </si>
  <si>
    <t>ISM-0246</t>
  </si>
  <si>
    <t>When an emanation security threat assessment is required, it is sought as early as possible in a system’s life cycle.</t>
  </si>
  <si>
    <t>ISM-1885</t>
  </si>
  <si>
    <t>Recommended actions contained within TEMPEST requirements statements issued for systems are implemented by system owners.</t>
  </si>
  <si>
    <t>Guidelines for Communications Systems</t>
  </si>
  <si>
    <t>Telephone systems</t>
  </si>
  <si>
    <t>ISM-1078</t>
  </si>
  <si>
    <t>A telephone system usage policy is developed, implemented and maintained.</t>
  </si>
  <si>
    <t>The appropriate management and development of telephone system usage  policies (including Microsoft Teams)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</si>
  <si>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Telephone system usage policy</t>
  </si>
  <si>
    <t>ISM-0229</t>
  </si>
  <si>
    <t>Personnel are advised of the permitted sensitivity or classification of information that can be discussed over internal and external telephone systems.</t>
  </si>
  <si>
    <t>The Blueprint provides guidance for leveraging Microsoft Teams that provides video conferencing and telephony services.
Advising users of the appropriate use of this service for internal and (where implemented) external calls is the responsibility of the organisation that owns the system built using the Blueprint.
Implementation of this control is often completed as part of a separate system specific to other telephony systems within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</si>
  <si>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ISM-1078 above</t>
  </si>
  <si>
    <t>Personnel awareness</t>
  </si>
  <si>
    <t>ISM-0230</t>
  </si>
  <si>
    <t>Personnel are advised of security risks posed by non-secure telephone systems in areas where sensitive or classified conversations can occur.</t>
  </si>
  <si>
    <t>per ISM-0229 above</t>
  </si>
  <si>
    <t>ISM-0231</t>
  </si>
  <si>
    <t>When using cryptographic equipment to permit different levels of conversation for different kinds of connections, telephone systems give a visual indication of what kind of connection has been made.</t>
  </si>
  <si>
    <t>ISM-0232</t>
  </si>
  <si>
    <t>Telephone systems used for sensitive or classified conversations encrypt all traffic that passes over external systems.</t>
  </si>
  <si>
    <t>Protecting conversations</t>
  </si>
  <si>
    <t>ISM-0233</t>
  </si>
  <si>
    <t>Cordless telephone handsets and headsets are not used for sensitive or classified conversations unless all communications are encrypted.</t>
  </si>
  <si>
    <t>The management of peripherals permitted to connect to endpoints is the responsibility of the organisation that owns the system built using the Blueprint.
Similarly, organisations should review the latest Microsoft IRAP reports to assess any risk inherited from its implementation of this control in its context.</t>
  </si>
  <si>
    <t>Cordless telephone systems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</si>
  <si>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</si>
  <si>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</si>
  <si>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Speakerphones</t>
  </si>
  <si>
    <t>ISM-0236</t>
  </si>
  <si>
    <t>Off-hook audio protection features are used on telephone systems in areas where background conversations may exceed the sensitivity or classification that the telephone system is authorised for communicating.</t>
  </si>
  <si>
    <t>Off-hook audio protection</t>
  </si>
  <si>
    <t>ISM-0931</t>
  </si>
  <si>
    <t>In SECRET and TOP SECRET areas, push-to-talk handsets or push-to-talk headsets are used to meet any off-hook audio protection requirements.</t>
  </si>
  <si>
    <t>Video conferencing and Internet Protocol telephony</t>
  </si>
  <si>
    <t>ISM-1562</t>
  </si>
  <si>
    <t>Video conferencing and IP telephony infrastructure is hardened.</t>
  </si>
  <si>
    <t>The Blueprint provides guidance for leveraging Microsoft Teams that provides video conferencing and IP telephony. Direct use of this relies on Microsoft's implementation of this control. As such organisations should review the latest Microsoft IRAP reports to assess any risk inherited from its implementation of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t>
  </si>
  <si>
    <t>The Blueprint design and implementation does not cover the hardening of infrastructure by either the organisation building the system from the Blueprint or by Microsoft. As such while this control should be implemented as appropriate, it is not considered within the technical scope of these security documentation templates.</t>
  </si>
  <si>
    <t>Video conferencing and Internet Protocol telephony infrastructure hardening</t>
  </si>
  <si>
    <t>ISM-0546</t>
  </si>
  <si>
    <t>When video conferencing or IP telephony traffic passes through a gateway containing a firewall or proxy, a video-aware or voice-aware firewall or proxy is used.</t>
  </si>
  <si>
    <t>The appropriate management of gateways including associated firewalls and proxies forms part of the responsibility of the organisation that owns the system built using the Blueprint. 
Implementation of this control is often completed as part of a separate system specific to these services such as at the gateway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</si>
  <si>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gateways including associated firewalls and proxies, and as such while this control should be implemented as appropriate, it is not considered within the technical scope of these security documentation templates.</t>
  </si>
  <si>
    <t>Video-aware and voice-aware firewalls and proxies</t>
  </si>
  <si>
    <t>ISM-0548</t>
  </si>
  <si>
    <t>Video conferencing and IP telephony calls are established using a secure session initiation protocol.</t>
  </si>
  <si>
    <t>per ISM-1562 above</t>
  </si>
  <si>
    <t>Protecting video conferencing and Internet Protocol telephony traffic</t>
  </si>
  <si>
    <t>ISM-0547</t>
  </si>
  <si>
    <t>Video conferencing and IP telephony calls are conducted using a secure real-time transport protocol.</t>
  </si>
  <si>
    <t>ISM-0554</t>
  </si>
  <si>
    <t>An encrypted and non-replayable two-way authentication scheme is used for call authentication and authorisation.</t>
  </si>
  <si>
    <t>Video conferencing unit and Internet Protocol phone authentication</t>
  </si>
  <si>
    <t>ISM-0553</t>
  </si>
  <si>
    <t>Authentication and authorisation is used for all actions on a video conferencing network, including call setup and changing settings.</t>
  </si>
  <si>
    <t>The appropriate management of Authentication and authorisation is used for all actions on a video conferencing network forms part of the responsibility of the organisation that owns the system built using the Blueprint.
The Blueprint provides guidance for organisations to centrally configure M365 services to effectively achieve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
Similarly, organisations should review the latest Microsoft IRAP reports to assess any risk inherited from its implementation of this control in its context.</t>
  </si>
  <si>
    <t>The Blueprint provides guidance for the organisation to configure Microsoft Entra ID as the central store within M365 environment, acting as a conduit for the flow of user identification data to various SSO apps, in particular, configure MS Teams to achieve a baseline implementation of this control. 
Organisations should tailor and configure their systems according to their specific context and requirements to ensure that any activities, if present, are logged and any guests coming into meeting need to be authenticated by default through their account.
It is the responsibility of the organisation that owns the system built using the Blueprint to configure, test and maintain effective implementation of this control within its operating context.</t>
  </si>
  <si>
    <t>ISM-0555</t>
  </si>
  <si>
    <t>Authentication and authorisation is used for all actions on an IP telephony network, including registering a new IP phone, changing phone users, changing settings and accessing voicemail.</t>
  </si>
  <si>
    <t>per ISM-0533 above</t>
  </si>
  <si>
    <t>ISM-0551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</si>
  <si>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</si>
  <si>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The appropriate management of physical IP telephony handsets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</si>
  <si>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physical IP telephony handsets, and as such while this control should be implemented as appropriate, it is not considered within the technical scope of these security documentation templates.</t>
  </si>
  <si>
    <t>ISM-1014</t>
  </si>
  <si>
    <t>Individual logins are implemented for IP phones used for SECRET or TOP SECRET conversations.</t>
  </si>
  <si>
    <t>ISM-0549</t>
  </si>
  <si>
    <t>Video conferencing and IP telephony traffic is separated physically or logically from other data traffic.</t>
  </si>
  <si>
    <t>Traffic separation</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</si>
  <si>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</si>
  <si>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</si>
  <si>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per ISM-0551 above</t>
  </si>
  <si>
    <t>The Blueprint design and implementation does not cover the organisation's direct network management, and as such while this control should be implemented as appropriate, it is not considered within the technical scope of these security documentation templates.</t>
  </si>
  <si>
    <t>ISM-0558</t>
  </si>
  <si>
    <t>IP phones used in public areas do not have the ability to access data networks, voicemail and directory services.</t>
  </si>
  <si>
    <t>Internet Protocol phones in public areas</t>
  </si>
  <si>
    <t>ISM-0559</t>
  </si>
  <si>
    <t>Microphones (including headsets and USB handsets) and webcams are not used with non-SECRET workstations in SECRET areas.</t>
  </si>
  <si>
    <t>The implementation of this control should be considered where the organisation operates Blueprint configured endpoints in SECRET areas.</t>
  </si>
  <si>
    <t>Microphones and webcams</t>
  </si>
  <si>
    <t>ISM-1450</t>
  </si>
  <si>
    <t>Microphones (including headsets and USB handsets) and webcams are not used with non-TOP SECRET workstations in TOP SECRET areas.</t>
  </si>
  <si>
    <t>The implementation of this control should be considered where the organisation operates Blueprint configured endpoints in TOP SECRET areas.</t>
  </si>
  <si>
    <t>ISM-1019</t>
  </si>
  <si>
    <t>A denial of service response plan for video conferencing and IP telephony services is developed, implemented and maintained.</t>
  </si>
  <si>
    <t>The appropriate management of denial of service response plan for video conferencing and IP telephony services forms part of the responsibility of the organisation that owns the system built using the Blueprint. 
Implementation of this control is often performed at a whole-of-organisation level.
The organisation must develop an incident response plan, facilitating implementation of this control as well as other details required to meet any legal and contractual obligations and compliance. Examples have been included within the templates for The Blueprint Incident Response Plan (IRP) template.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</si>
  <si>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Denial of service response plan</t>
  </si>
  <si>
    <t>ISM-1805</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</si>
  <si>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</si>
  <si>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per ISM-1019 above</t>
  </si>
  <si>
    <t>Fax machines and multifunction devices</t>
  </si>
  <si>
    <t>ISM-0588</t>
  </si>
  <si>
    <t>A fax machine and MFD usage policy is developed, implemented and maintained.</t>
  </si>
  <si>
    <t>The appropriate management of fax machines and multifunction devices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</si>
  <si>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fax machines and multifunction device, and as such while this control should be implemented as appropriate, it is not considered within the technical scope of these security documentation templates.</t>
  </si>
  <si>
    <t>Fax machine and multifunction device usage policy</t>
  </si>
  <si>
    <t>ISM-1092</t>
  </si>
  <si>
    <t>Separate fax machines or MFDs are used for sending sensitive or classified fax messages and all other fax messages.</t>
  </si>
  <si>
    <t>per ISM-0588 above</t>
  </si>
  <si>
    <t>Sending fax messages</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</si>
  <si>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</si>
  <si>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</si>
  <si>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</si>
  <si>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</si>
  <si>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Receiving fax messages</t>
  </si>
  <si>
    <t>ISM-0245</t>
  </si>
  <si>
    <t>A direct connection from an MFD to a digital telephone system is not enabled unless the digital telephone system is authorised to operate at the same sensitivity or classification as the network to which the MFD is connected.</t>
  </si>
  <si>
    <t>Simultaneously connecting multifunction devices to networks and digital telephone systems</t>
  </si>
  <si>
    <t>ISM-1854</t>
  </si>
  <si>
    <t>Users authenticate to MFDs before they can print, scan or copy documents.</t>
  </si>
  <si>
    <t>Authenticating to multifunction devices</t>
  </si>
  <si>
    <t>ISM-0590</t>
  </si>
  <si>
    <t>Authentication measures for MFDs are the same strength as those used for workstations on networks they are connected to.</t>
  </si>
  <si>
    <t>ISM-0589</t>
  </si>
  <si>
    <t>MFDs are not used to scan or copy documents above the sensitivity or classification of networks they are connected to.</t>
  </si>
  <si>
    <t>Scanning and copying documents on multifunction devices</t>
  </si>
  <si>
    <t>ISM-1855</t>
  </si>
  <si>
    <t>Use of MFDs for printing, scanning and copying purposes, including the capture of shadow copies of documents, are centrally logged.</t>
  </si>
  <si>
    <t>Logging multifunction device use</t>
  </si>
  <si>
    <t>ISM-1036</t>
  </si>
  <si>
    <t>Fax machines and MFDs are located in areas where their use can be observed.</t>
  </si>
  <si>
    <t>Observing fax machine and multifunction device use</t>
  </si>
  <si>
    <t>Guidelines for Enterprise Mobility</t>
  </si>
  <si>
    <t>Enterprise mobility</t>
  </si>
  <si>
    <t>ISM-1297</t>
  </si>
  <si>
    <t>Legal advice is sought prior to allowing privately-owned mobile devices and desktop computers to access systems or data.</t>
  </si>
  <si>
    <t>The Blueprint does not currently provide guidance for organisational use of privately-owned devices. 
Where the organisation allows the use of privately-owned devices to access systems or data, it should implement this control as appropriate.
Organisations should also review the latest Microsoft IRAP reports to assess any risk inherited from its implementation of this control in its context.</t>
  </si>
  <si>
    <t>The Blueprint design and implementation does not cover the organisation's management of privately-owned devices accessing organisation systems or data, and as such while this control should be implemented as appropriate, it is not considered within the technical scope of these security documentation templates.</t>
  </si>
  <si>
    <t>Privately-owned mobile devices and desktop computers</t>
  </si>
  <si>
    <t>ISM-1400</t>
  </si>
  <si>
    <t>Personnel accessing OFFICIAL: Sensitive or PROTECTED systems or data using privately-owned mobile devices or desktop computers have enforced separation of classified data from personal data.</t>
  </si>
  <si>
    <t>per ISM-1297 above</t>
  </si>
  <si>
    <t>ISM-1866</t>
  </si>
  <si>
    <t>Personnel accessing OFFICIAL: Sensitive or PROTECTED systems or data using privately-owned mobile devices or desktop computers are prevented from storing classified data on their privately-owned mobile devices and desktop computers.</t>
  </si>
  <si>
    <t>ISM-0694</t>
  </si>
  <si>
    <t>Privately-owned mobile devices and desktop computers do not access SECRET and TOP SECRET systems or data.</t>
  </si>
  <si>
    <t>ISM-1482</t>
  </si>
  <si>
    <t>Personnel accessing systems or data using an organisation-owned mobile device or desktop computer have enforced separation of classified data from personal data.</t>
  </si>
  <si>
    <t>The appropriate management of system use by personnel forms part of the responsibility of the organisation that owns the system built using the Blueprint. 
While applicable to any additional organisation-owned mobile devices or desktop computers within the scope of the system built using the Blueprint, in the context of the scope of the Blueprint, this control particularly relates to the management of endpoints configured using Microsoft Endpoint Manager.
Organisations should also review the latest Microsoft IRAP reports to assess any risk inherited from its implementation of this control in its context.</t>
  </si>
  <si>
    <t>This control is primarily reliant on organisational acceptable use policies, and in that context is not covered by the Blueprint. 
Similarly, the restriction of web content in line with this control is generally considered to be a gateway or network control, the configuration of which is also not covered by the Blueprint.
The Blueprint does provide guidance for the configuration of Windows Defender for Endpoint and Windows Defender Application Control in conjunction with the above corporate and gateway configurations to provide some governance of Windows endpoint applications and web categories that can be accessed.
Similarly, the Blueprint provides guidance for configuring Intune in conjunction with the above corporate and gateway configurations to provide some governance of applications and web categories that can be accessed on iOS devices.
It is the responsibility of the organisation that owns the system built using the Blueprint to configure, test and maintain overall effective implementation of this control within its operating context.</t>
  </si>
  <si>
    <t>Organisation-owned mobile devices and desktop computers</t>
  </si>
  <si>
    <t>ISM-0874</t>
  </si>
  <si>
    <t>Mobile devices and desktop computers access the internet via a VPN connection to an organisation’s internet gateway rather than via a direct connection to the internet.</t>
  </si>
  <si>
    <t>per ISM-1482 above</t>
  </si>
  <si>
    <t>The Blueprint design and implementation does not cover the Organisation's direct management of devices internet access via a VPN connection, and as such while this control should be implemented as appropriate, it is not considered within the technical scope of these security documentation templates.</t>
  </si>
  <si>
    <t>Connecting mobile devices and desktop computers to the internet</t>
  </si>
  <si>
    <t>ISM-0705</t>
  </si>
  <si>
    <t>When accessing an organisation’s network via a VPN connection, split tunnelling is disabled.</t>
  </si>
  <si>
    <t>per ISM-0874 above</t>
  </si>
  <si>
    <t>Mobile device management</t>
  </si>
  <si>
    <t>ISM-1533</t>
  </si>
  <si>
    <t>A mobile device management policy is developed, implemented and maintained.</t>
  </si>
  <si>
    <t>The appropriate management of policies relating to the management of mobile devices forms part of the responsibility of the organisation that owns the system built using the Blueprint. 
Implementation of this control is often performed at a whole-of-organisation level and may govern the organisation's management of a variety of devices including laptops and mobile phones, though in the context of the Blueprint relates to the configuration of iOS devices only.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</si>
  <si>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Mobile device management policy</t>
  </si>
  <si>
    <t>ISM-1195</t>
  </si>
  <si>
    <t>Mobile Device Management solutions that have completed a Common Criteria evaluation against the Protection Profile for Mobile Device Management, version 4.0 or later, are used to enforce mobile device management policy.</t>
  </si>
  <si>
    <t>The appropriate use of mobile device management relating to the management of mobile devices forms part of the responsibility of the organisation that owns the system built using the Blueprint.
While the configuration of both Windows and iOS devices is performed using similar tools and processes, this ISM section specifically relates to the configuration of devices that use a mobile operating system, which in the context of the Blueprint relates to the configuration of corporately issued Apple iOS devices only.
Organisations should also review the latest Microsoft IRAP reports to assess any risk inherited from its implementation of this control in its context.</t>
  </si>
  <si>
    <t>Organisations should note that Microsoft Intune has not completed a Common Criteria evaluation against the Protection Profile for Mobile Device Management, version 4. or later. As such implementation of this control for the configuration of iOS devices per the Blueprint is not possible using native tooling.
Organisations should risk assess the impact that this deviation from the ISM recommendations has within the organisations context, noting that as of October 223, Microsoft has commenced the evaluation process of this service.</t>
  </si>
  <si>
    <t>ISM-1867</t>
  </si>
  <si>
    <t>Mobile devices that access OFFICIAL: Sensitive or PROTECTED systems or data use mobile platforms that have completed a Common Criteria evaluation against the Protection Profile for Mobile Device Fundamentals, version 3.3 or later, and are operated in accordance with the latest version of their associated ASD security configuration guide.</t>
  </si>
  <si>
    <t>per ISM-1195 above</t>
  </si>
  <si>
    <t>Organisations should note that while Apple iOS 16 has Common Criteria evaluation against the Protection Profile for Mobile Device Fundamentals, version 3.3, iOS 17 (current) has not yet completed this evaluation.
As such implementation of this control for the configuration of the latest iOS devices in accessing OFFICIAL: Sensitive or PROTECTED information is not possible.
Organisations should risk assess the impact that this deviation from ISM recommendations has in the organisations context.</t>
  </si>
  <si>
    <t>Mar-24</t>
  </si>
  <si>
    <t>Approved mobile platforms</t>
  </si>
  <si>
    <t>ISM-0687</t>
  </si>
  <si>
    <t>Mobile devices that access SECRET or TOP SECRET systems or data use mobile platforms that have been issued an Approval for Use by ASD and are operated in accordance with the latest version of their associated Australian Communications Security Instruction.</t>
  </si>
  <si>
    <t>ISM-0869</t>
  </si>
  <si>
    <t>Mobile devices encrypt their internal storage and any removable media.</t>
  </si>
  <si>
    <t>The Blueprint provides guidance for the organisation to configure iOS devices via Intune to achieve a baseline implementation of this control.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</si>
  <si>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Data storage</t>
  </si>
  <si>
    <t>ISM-1868</t>
  </si>
  <si>
    <t>SECRET and TOP SECRET mobile devices do not use removable media unless approved beforehand by ASD.</t>
  </si>
  <si>
    <t>ISM-1085</t>
  </si>
  <si>
    <t>Mobile devices encrypt all sensitive or classified data communicated over public network infrastructure.</t>
  </si>
  <si>
    <t>Data communications</t>
  </si>
  <si>
    <t>ISM-1886</t>
  </si>
  <si>
    <t>Mobile devices are configured to operate in a supervised (or equivalent) mode.</t>
  </si>
  <si>
    <t>The Blueprint provides guidance for the organisation to configure iOS devices via Intune to achieve a baseline implementation of this control.
It is the responsibility of the organisation that owns the system built using the Blueprint to configure, test and maintain effective implementation of this control within its operating context.</t>
  </si>
  <si>
    <t>Maintaining mobile device security</t>
  </si>
  <si>
    <t>ISM-1887</t>
  </si>
  <si>
    <t>Mobile devices are configured with remote locate and wipe functionality.</t>
  </si>
  <si>
    <t>per ISM-1886 above</t>
  </si>
  <si>
    <t>ISM-1888</t>
  </si>
  <si>
    <t>Mobile devices are configured with secure lock screens.</t>
  </si>
  <si>
    <t>ISM-0863</t>
  </si>
  <si>
    <t>Mobile devices prevent personnel from 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</si>
  <si>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</si>
  <si>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</si>
  <si>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</si>
  <si>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</si>
  <si>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Mobile device usage</t>
  </si>
  <si>
    <t>ISM-1082</t>
  </si>
  <si>
    <t>A mobile device usage policy is developed, implemented and maintained.</t>
  </si>
  <si>
    <t>The appropriate management of policies relating to the use of mobile devices forms part of the responsibility of the organisation that owns the system built using the Blueprint. 
Implementation of this control is often performed at a whole-of-organisation level and governs the organisation's management of a variety of devices including laptops and mobile phones. In the context of the Blueprint relates to the configuration of both Windows laptops and iOS devices.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</si>
  <si>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Mobile device usage policy</t>
  </si>
  <si>
    <t>ISM-1083</t>
  </si>
  <si>
    <t>Personnel are advised of the sensitivity or classification permitted for voice and data communications when using mobile devices.</t>
  </si>
  <si>
    <t>The appropriate management of cyber security awareness training forms part of the responsibility of the organisation that owns the system built using the Blueprint. 
Implementation of this control is often performed at a whole-of-organisation level as part of mandatory training for personnel.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</si>
  <si>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ISM-1082 above</t>
  </si>
  <si>
    <t>ISM-1299</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</si>
  <si>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</si>
  <si>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per ISM-1083 above</t>
  </si>
  <si>
    <t>ISM-0240</t>
  </si>
  <si>
    <t>Paging, Multimedia Message Service, Short Message Service and messaging apps are not used to communicate sensitive or classified data.</t>
  </si>
  <si>
    <t>This control is primarily reliant on organisational acceptable use policies and Standard Operating Procedures, and as such should be implemented and assessed as appropriate, but is not for technical implementation within Microsoft applications and services as part of the Blueprint.</t>
  </si>
  <si>
    <t>Using paging, message services and messaging apps</t>
  </si>
  <si>
    <t>ISM-1196</t>
  </si>
  <si>
    <t>Non-classified, OFFICIAL: Sensitive and PROTECTED mobile devices are configured to remain undiscoverable to other Bluetooth devices except during Bluetooth pairing.</t>
  </si>
  <si>
    <t>The appropriate management of  Sensitive and PROTECTED mobile devices Bluetooth functionality forms part of the responsibility of the organisation that owns the system built using the Blueprint.
The Blueprint provides guidance for management of all devices via Intune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</si>
  <si>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Intune to achieve a baseline implementation of this control for privileged account profiles.
It is the responsibility of the organisation that owns the system built using the Blueprint to configure, test and maintain effective implementation of this control within its operating context, including applying appropriate gateway level controls</t>
  </si>
  <si>
    <t>Using Bluetooth functionality</t>
  </si>
  <si>
    <t>ISM-1200</t>
  </si>
  <si>
    <t>Bluetooth pairing for non-classified, OFFICIAL: Sensitive and PROTECTED mobile devices is performed using Secure Connections, preferably with Numeric Comparison if supported.</t>
  </si>
  <si>
    <t>per ISM-1196 above</t>
  </si>
  <si>
    <t>ISM-1198</t>
  </si>
  <si>
    <t>Bluetooth pairing for non-classified, OFFICIAL: Sensitive and PROTECTED mobile devices is performed in a manner such that connections are only made between intended Bluetooth devices.</t>
  </si>
  <si>
    <t>ISM-1199</t>
  </si>
  <si>
    <t>Bluetooth pairings for non-classified, OFFICIAL: Sensitive and PROTECTED mobile devices are removed when there is no longer a requirement for their use.</t>
  </si>
  <si>
    <t>per ISM-0240 above</t>
  </si>
  <si>
    <t>ISM-0682</t>
  </si>
  <si>
    <t>Bluetooth functionality is not enabled on SECRET and TOP SECRET mobile devices.</t>
  </si>
  <si>
    <t>ISM-0866</t>
  </si>
  <si>
    <t>Sensitive or classified data is not viewed or communicated in public locations unless care is taken to reduce the chance of the screen of a mobile device being observed.</t>
  </si>
  <si>
    <t>Using mobile devices in public spaces</t>
  </si>
  <si>
    <t>ISM-1145</t>
  </si>
  <si>
    <t>Privacy filters are applied to the screens of SECRET and TOP SECRET mobile devices.</t>
  </si>
  <si>
    <t>ISM-1644</t>
  </si>
  <si>
    <t>Sensitive or classified phone calls are not conducted in public locations unless care is taken to reduce the chance of conversations being overheard.</t>
  </si>
  <si>
    <t>ISM-0871</t>
  </si>
  <si>
    <t>Mobile devices are kept under continual direct supervision when being actively used.</t>
  </si>
  <si>
    <t>Apr-19</t>
  </si>
  <si>
    <t>Maintaining control of mobile devices</t>
  </si>
  <si>
    <t>ISM-0870</t>
  </si>
  <si>
    <t>Mobile devices are carried or stored in a secured state when not being actively used.</t>
  </si>
  <si>
    <t>ISM-1084</t>
  </si>
  <si>
    <t>If unable to carry or store mobile devices in a secured state, they are physically transferred in a security briefcase or an approved multi-use satchel, pouch or transit bag.</t>
  </si>
  <si>
    <t>ISM-0701</t>
  </si>
  <si>
    <t>Mobile device emergency sanitisation processes, and supporting mobile device emergency sanitisation procedures, are developed, implemented and maintained.</t>
  </si>
  <si>
    <t>Mobile device emergency sanitisation processes and procedures</t>
  </si>
  <si>
    <t>ISM-0702</t>
  </si>
  <si>
    <t>If a cryptographic zeroise or sanitise function is provided for cryptographic keys on a SECRET or TOP SECRET mobile device, the function is used as part of mobile device emergency sanitisation processes and procedures.</t>
  </si>
  <si>
    <t>ISM-1298</t>
  </si>
  <si>
    <t>Personnel are advised of privacy and security risks when travelling overseas with mobile devices.</t>
  </si>
  <si>
    <t>Before travelling overseas with mobile devices</t>
  </si>
  <si>
    <t>ISM-1554</t>
  </si>
  <si>
    <t>If travelling overseas with mobile devices to high or extreme risk countries, personnel are:
• issued with newly provisioned user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</si>
  <si>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</si>
  <si>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user accounts
• backup all remaining data, applications and settings.</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</si>
  <si>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</si>
  <si>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</si>
  <si>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While travelling overseas with mobile devices</t>
  </si>
  <si>
    <t>ISM-1300</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</si>
  <si>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</si>
  <si>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After travelling overseas with mobile devices</t>
  </si>
  <si>
    <t>ISM-1556</t>
  </si>
  <si>
    <t>If returning from travelling overseas with mobile devices to high or extreme risk countries, personnel take the following additional actions:
• reset credentials used with mobile devices, including those used for remote access to their organisation’s systems
• monitor user accounts for any indicators of compromise, such as failed logon attempts.</t>
  </si>
  <si>
    <t>Guidelines for Evaluated Products</t>
  </si>
  <si>
    <t>Evaluated product procurement</t>
  </si>
  <si>
    <t>ISM-0280</t>
  </si>
  <si>
    <t>If procuring an evaluated product, a product that has completed a PP-based evaluation, including against all applicable PP modules, is selected in preference to one that has completed an EAL-based evaluation.</t>
  </si>
  <si>
    <t>The appropriate management of product procurement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procurement of both Microsoft and Apple products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</si>
  <si>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This control refers to appropriate corporate processes and should be implemented and assessed as appropriate, but is not for technical implementation within Microsoft applications and services as part of the Blueprint.</t>
  </si>
  <si>
    <t>Evaluated product selection</t>
  </si>
  <si>
    <t>ISM-0285</t>
  </si>
  <si>
    <t>Evaluated products are delivered in a manner consistent with any delivery procedures defined in associated evaluation documentation.</t>
  </si>
  <si>
    <t>per ISM-0280 above</t>
  </si>
  <si>
    <t>Delivery of evaluated products</t>
  </si>
  <si>
    <t>ISM-0286</t>
  </si>
  <si>
    <t>When procuring high assurance information technology (IT) equipment, ASD is contacted for any equipment-specific delivery procedures.</t>
  </si>
  <si>
    <t>Evaluated product usage</t>
  </si>
  <si>
    <t>ISM-0289</t>
  </si>
  <si>
    <t>Evaluated products are installed, configured, administered and operated in an evaluated configuration and in accordance with vendor guidance.</t>
  </si>
  <si>
    <t>The appropriate management of product usage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use of both Microsoft and Apple products including any operating systems used for endpoints or hybrid on-premise system components.
The technical controls provided as part of The Blueprint for Intune configuration of Windows and iOS are informed by the guidance from ACSC and from Microsoft and Apple for respective operating systems. 
The organisation operating the system built from the Blueprint should assess its final implementation and resultant risk following any deviations from the Blueprint and other relevant guidance.</t>
  </si>
  <si>
    <t>The technical controls provided as part of the Blueprint for Intune configuration of Windows and iOS are informed by the guidance from ACSC and from Microsoft and Apple for respective operating systems, though does not currently specifically adhere to the guides provided as part of the Protection Profile assessments.
The organisation that owns the system built from the Blueprint should assess its final implementation and resultant risk following any deviations from this  guidance.</t>
  </si>
  <si>
    <t>Using evaluated products</t>
  </si>
  <si>
    <t>ISM-0290</t>
  </si>
  <si>
    <t>High assurance IT equipment is installed, configured, administered and operated in an evaluated configuration and in accordance with ASD guidance.</t>
  </si>
  <si>
    <t>Guidelines for Information Technology Equipment</t>
  </si>
  <si>
    <t>IT equipment usage</t>
  </si>
  <si>
    <t>ISM-1551</t>
  </si>
  <si>
    <t>An IT equipment management policy is developed, implemented and maintained.</t>
  </si>
  <si>
    <t>The appropriate management of physical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</si>
  <si>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IT equipment management policy</t>
  </si>
  <si>
    <t>ISM-1857</t>
  </si>
  <si>
    <t>IT equipment is chosen from vendors that have demonstrated a commitment to secure-by-design and secure-by-default principles, use of memory-safe programming languages where possible, secure programming practices, and maintaining the security of their products.</t>
  </si>
  <si>
    <t>per ISM-1551 above</t>
  </si>
  <si>
    <t>IT equipment selection</t>
  </si>
  <si>
    <t>ISM-1913</t>
  </si>
  <si>
    <t>Approved configurations for IT equipment are developed, implemented and maintained.</t>
  </si>
  <si>
    <t>The Blueprint does not provide specific guidance on the development, implementation, and maintenance of approved configurations for ICT equipment.
It is the responsibility of the organisation that owns the system built using the Blueprint to configure, test and maintain effective implementation of this control within its operating context, including the appropriate hardening of any supporting servers or ICT equipment.</t>
  </si>
  <si>
    <t>Hardening IT equipment configurations</t>
  </si>
  <si>
    <t>ISM-1858</t>
  </si>
  <si>
    <t>IT equipment is hardened using ASD and vendor hardening guidance, with the most restrictive guidance taking precedence when conflicts occur.</t>
  </si>
  <si>
    <t>per ISM-1857 above</t>
  </si>
  <si>
    <t>ISM-0336</t>
  </si>
  <si>
    <t>A networked IT equipment register is developed, implemented, maintained and verified on a regular basis.</t>
  </si>
  <si>
    <t>IT equipment registers</t>
  </si>
  <si>
    <t>ISM-1869</t>
  </si>
  <si>
    <t>A non-networked IT equipment register is developed, implemented, maintained and verified on a regular basis.</t>
  </si>
  <si>
    <t>ISM-0294</t>
  </si>
  <si>
    <t>IT equipment, with the exception of high assurance IT equipment, is labelled with protective markings reflecting its sensitivity or classification.</t>
  </si>
  <si>
    <t>Labelling IT equipment</t>
  </si>
  <si>
    <t>ISM-0296</t>
  </si>
  <si>
    <t>ASD’s approval is sought before applying labels to external surfaces of high assurance IT equipment.</t>
  </si>
  <si>
    <t>Labelling high assurance IT equipment</t>
  </si>
  <si>
    <t>ISM-0293</t>
  </si>
  <si>
    <t>IT equipment is classified based on the highest sensitivity or classification of data that it is approved for processing, storing or communicating.</t>
  </si>
  <si>
    <t>Classifying IT equipment</t>
  </si>
  <si>
    <t>ISM-1599</t>
  </si>
  <si>
    <t>IT equipment is handled in a manner suitable for its sensitivity or classification.</t>
  </si>
  <si>
    <t>Handling IT equipment</t>
  </si>
  <si>
    <t>IT equipment maintenance and repairs</t>
  </si>
  <si>
    <t>ISM-1079</t>
  </si>
  <si>
    <t>ASD’s approval is sought before undertaking any maintenance or repairs to high assurance IT equipment.</t>
  </si>
  <si>
    <t>Maintenance and repairs of high assurance IT equipment</t>
  </si>
  <si>
    <t>ISM-0305</t>
  </si>
  <si>
    <t>Maintenance and repairs of IT equipment is carried out on site by an appropriately cleared technician.</t>
  </si>
  <si>
    <t>On-site maintenance and repairs</t>
  </si>
  <si>
    <t>ISM-0307</t>
  </si>
  <si>
    <t>If an appropriately cleared technician is not used to undertake maintenance or repairs of IT equipment, the IT equipment and associated media is sanitised before maintenance or repair work is undertaken.</t>
  </si>
  <si>
    <t>per ISM-0305 above</t>
  </si>
  <si>
    <t>ISM-0306</t>
  </si>
  <si>
    <t>If an appropriately cleared technician is not used to undertake maintenance or repairs of IT equipment, the technician is escorted by someone who:
• is appropriately cleared and briefed
• takes due care to ensure that data is not disclosed
• takes all responsible measures to ensure the integrity of the IT equipment
• has the authority to direct the technician
• is sufficiently familiar with the IT equipment to understand the work being performed.</t>
  </si>
  <si>
    <t>ISM-0310</t>
  </si>
  <si>
    <t>IT equipment maintained or repaired off site is done so at facilities approved for handling the sensitivity or classification of the IT equipment.</t>
  </si>
  <si>
    <t>Off-site maintenance and repairs</t>
  </si>
  <si>
    <t>ISM-1598</t>
  </si>
  <si>
    <t>Following maintenance or repair activities for IT equipment, the IT equipment is inspected to confirm it retains its approved software configuration and that no unauthorised modifications have taken place.</t>
  </si>
  <si>
    <t>Inspection of IT equipment following maintenance and repairs</t>
  </si>
  <si>
    <t>IT equipment sanitisation and destruction</t>
  </si>
  <si>
    <t>ISM-0313</t>
  </si>
  <si>
    <t>IT equipment sanitisation processes, and supporting IT equipment sanitisation procedures, are developed, implemented and maintained.</t>
  </si>
  <si>
    <t>IT equipment sanitisation processes and procedures</t>
  </si>
  <si>
    <t>ISM-1741</t>
  </si>
  <si>
    <t>IT equipment destruction processes, and supporting IT equipment destruction procedures, are developed, implemented and maintained.</t>
  </si>
  <si>
    <t>per ISM-0313 above</t>
  </si>
  <si>
    <t>IT equipment destruction processes and procedures</t>
  </si>
  <si>
    <t>ISM-0311</t>
  </si>
  <si>
    <t>IT equipment containing media is sanitised by removing the media from the IT equipment or by sanitising the media in situ.</t>
  </si>
  <si>
    <t>Sanitising IT equipment</t>
  </si>
  <si>
    <t>ISM-1742</t>
  </si>
  <si>
    <t>IT equipment that cannot be sanitised is destroyed.</t>
  </si>
  <si>
    <t>per ISM-0311 above</t>
  </si>
  <si>
    <t>ISM-1218</t>
  </si>
  <si>
    <t>IT equipment, including associated media, that is located overseas and has processed, stored or communicated AUSTEO or AGAO data, is sanitised in situ.</t>
  </si>
  <si>
    <t>Sanitising highly sensitive IT equipment</t>
  </si>
  <si>
    <t>ISM-0312</t>
  </si>
  <si>
    <t>IT equipment, including associated media, that is located overseas and has processed, stored or communicated AUSTEO or AGAO data that cannot be sanitised in situ, is returned to Australia for destruction.</t>
  </si>
  <si>
    <t>ISM-0315</t>
  </si>
  <si>
    <t>High assurance IT equipment is destroyed prior to its disposal.</t>
  </si>
  <si>
    <t>Destroying high assurance IT equipment</t>
  </si>
  <si>
    <t>ISM-0317</t>
  </si>
  <si>
    <t>At least three pages of random text with no blank areas are printed on each colour printer cartridge or MFD print drum.</t>
  </si>
  <si>
    <t>Sanitising printers and multifunction devices</t>
  </si>
  <si>
    <t>ISM-1219</t>
  </si>
  <si>
    <t>MFD print drums and image transfer rollers are inspected and destroyed if there is remnant toner which cannot be removed or a print is visible on the image transfer roller.</t>
  </si>
  <si>
    <t>per ISM-0317 above</t>
  </si>
  <si>
    <t>ISM-1220</t>
  </si>
  <si>
    <t>Printer and MFD platens are inspected and destroyed if any text or images are retained on the platen.</t>
  </si>
  <si>
    <t>ISM-1221</t>
  </si>
  <si>
    <t>Printers and MFDs are checked to ensure no pages are trapped in the paper path due to a paper jam.</t>
  </si>
  <si>
    <t>ISM-0318</t>
  </si>
  <si>
    <t>When unable to sanitise printer cartridges or MFD print drums, they are destroyed as per electrostatic memory devices.</t>
  </si>
  <si>
    <t>ISM-1534</t>
  </si>
  <si>
    <t>Printer ribbons in printers and MFDs are removed and destroyed.</t>
  </si>
  <si>
    <t>ISM-1076</t>
  </si>
  <si>
    <t>Televisions and computer monitors with minor burn-in or image persistence are sanitised by displaying a solid white image on the screen for an extended period of time.</t>
  </si>
  <si>
    <t>The appropriate management of televisions and computer monitors forms part of the responsibility of the organisation that owns the system built using the Blueprint. 
Implementation of this control may be completed as part of a separate system specific to these services, though in the context of the Blueprint is particularly relevant for televisions and computer monitors used to connect to endpoints that have been configured as part of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</si>
  <si>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hardware such as televisions and computer monitors, and as such while this control should be implemented as appropriate, it is not considered within the technical scope of these security documentation templates.</t>
  </si>
  <si>
    <t>Sanitising televisions and computer monitors</t>
  </si>
  <si>
    <t>ISM-1222</t>
  </si>
  <si>
    <t>Televisions and computer monitors that cannot be sanitised are destroyed.</t>
  </si>
  <si>
    <t>per ISM-1076 above</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</si>
  <si>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</si>
  <si>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</si>
  <si>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The appropriate management of network devices forms part of the responsibility of the organisation operating the system built using the Blueprint. 
Implementation of this control is often completed as part of a separate system specific to these services, though in the context of the Blueprint is particularly relevant to systems within the organisation that are leveraged for overall operation of Blueprint configured endpoints, such as, gateways, Wi-Fi and other networking within an office environment.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</si>
  <si>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The Blueprint design and implementation does not cover the organisation's direct management of network devices, and as such while this control should be implemented as appropriate, it is not considered within the technical scope of these security documentation templates.</t>
  </si>
  <si>
    <t>Sanitising network devices</t>
  </si>
  <si>
    <t>ISM-1225</t>
  </si>
  <si>
    <t>The paper tray of the fax machine is removed, and a fax message with a minimum length of four pages is transmitted, before the paper tray is re-installed to allow a fax summary page to be printed.</t>
  </si>
  <si>
    <t>Sanitising fax machines</t>
  </si>
  <si>
    <t>ISM-1226</t>
  </si>
  <si>
    <t>Fax machines are checked to ensure no pages are trapped in the paper path due to a paper jam.</t>
  </si>
  <si>
    <t>IT equipment disposal</t>
  </si>
  <si>
    <t>ISM-1550</t>
  </si>
  <si>
    <t>IT equipment disposal processes, and supporting IT equipment disposal procedures, are developed, implemented and maintained.</t>
  </si>
  <si>
    <t>The Blueprint design and implementation does not cover the organisation's direct management of ICT equipment, and as such while this control should be implemented as appropriate, it is not considered within the technical scope of these security documentation templates.</t>
  </si>
  <si>
    <t>IT equipment disposal processes and procedures</t>
  </si>
  <si>
    <t>ISM-1217</t>
  </si>
  <si>
    <t>Labels and markings indicating the owner, sensitivity, classification or any other marking that can associate IT equipment with its prior use are removed prior to its disposal.</t>
  </si>
  <si>
    <t>per ISM-1550 above</t>
  </si>
  <si>
    <t>Disposal of IT equipment</t>
  </si>
  <si>
    <t>ISM-0321</t>
  </si>
  <si>
    <t>When disposing of IT equipment that has been designed or modified to meet emanation security standards, ASD is contacted for requirements relating to its disposal.</t>
  </si>
  <si>
    <t>ISM-0316</t>
  </si>
  <si>
    <t>Following sanitisation, destruction or declassification, a formal administrative decision is made to release IT equipment, or its waste, into the public domain.</t>
  </si>
  <si>
    <t>per ISM-0217 above</t>
  </si>
  <si>
    <t>Guidelines for Media</t>
  </si>
  <si>
    <t>Media usage</t>
  </si>
  <si>
    <t>ISM-1549</t>
  </si>
  <si>
    <t>A media management policy is developed, implemented and maintained.</t>
  </si>
  <si>
    <t>The appropriate management of media forms part of the responsibility of the organisation that owns the system built using the Blueprint. 
While applicable to any additional organisation-owned media devices within the scope of the system built using the Blueprint, in the context of the scope of the Blueprint, this control particularly relates to the management of media connected to endpoints, servers and ICT equipment within the authorisation boundary of that system.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</si>
  <si>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direct physical handling of media, and as such while this control should be implemented as appropriate, it is not considered within the technical scope of these security documentation templates.</t>
  </si>
  <si>
    <t>Media management policy</t>
  </si>
  <si>
    <t>ISM-1359</t>
  </si>
  <si>
    <t>A removable media usage policy is developed, implemented and maintained.</t>
  </si>
  <si>
    <t>per ISM-1549 above</t>
  </si>
  <si>
    <t>Removable media usage policy</t>
  </si>
  <si>
    <t>ISM-1713</t>
  </si>
  <si>
    <t>A removable media register is developed, implemented, maintained and verified on a regular basis.</t>
  </si>
  <si>
    <t>Removable media register</t>
  </si>
  <si>
    <t>ISM-0332</t>
  </si>
  <si>
    <t>Media, with the exception of internally mounted fixed media within information technology equipment, is labelled with protective markings reflecting its sensitivity or classification.</t>
  </si>
  <si>
    <t>Labelling media</t>
  </si>
  <si>
    <t>ISM-0323</t>
  </si>
  <si>
    <t>Media is classified to the highest sensitivity or classification of data it stores, unless the media has been classified to a higher sensitivity or classification.</t>
  </si>
  <si>
    <t>per ISM-0332 above</t>
  </si>
  <si>
    <t>Classifying media</t>
  </si>
  <si>
    <t>ISM-0337</t>
  </si>
  <si>
    <t>Media is only used with systems that are authorised to process, store or communicate its sensitivity or classification.</t>
  </si>
  <si>
    <t>ISM-0325</t>
  </si>
  <si>
    <t>Any media connected to a system with a higher sensitivity or classification than the media is reclassified to the higher sensitivity or classification, unless the media is read-only or the system has a mechanism through which read-only access can be ensured.</t>
  </si>
  <si>
    <t>Apr-21</t>
  </si>
  <si>
    <t>Reclassifying media</t>
  </si>
  <si>
    <t>ISM-0330</t>
  </si>
  <si>
    <t>Before reclassifying media to a lower sensitivity or classification, the media is sanitised or destroyed, and a formal administrative decision is made to reclassify it.</t>
  </si>
  <si>
    <t>ISM-0831</t>
  </si>
  <si>
    <t>Media is handled in a manner suitable for its sensitivity or classification.</t>
  </si>
  <si>
    <t>Handling media</t>
  </si>
  <si>
    <t>ISM-1059</t>
  </si>
  <si>
    <t>All data stored on media is encrypted.</t>
  </si>
  <si>
    <t>The appropriate management of media forms part of the responsibility of the organisation that owns the system built using the Blueprint. 
While applicable to any equipment within the scope of the system built using the Blueprint, in the context of the scope of the Blueprint, this control particularly relates to the management of Windows and iOS endpoints configured using Microsoft Endpoint Manager.
Organisations should also review the latest Microsoft IRAP reports to assess any risk inherited from its implementation of this control in its context.</t>
  </si>
  <si>
    <t>The Blueprint provides guidance for the organisation to configure Microsoft Defender for Endpoint via Intune to encrypt media on Windows endpoints via BitLocker using AES-256.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</si>
  <si>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ISM-1600</t>
  </si>
  <si>
    <t>Media is sanitised before it is used for the first time.</t>
  </si>
  <si>
    <t>Sanitising media before first use</t>
  </si>
  <si>
    <t>ISM-1642</t>
  </si>
  <si>
    <t>Media is sanitised before it is reused in a different security domain.</t>
  </si>
  <si>
    <t>ISM-0347</t>
  </si>
  <si>
    <t>When transferring data manually between two systems belonging to different security domains, write-once media is used unless the destination system has a mechanism through which read-only access can be ensured.</t>
  </si>
  <si>
    <t>Using media for data transfers</t>
  </si>
  <si>
    <t>ISM-0947</t>
  </si>
  <si>
    <t>When transferring data manually between two systems belonging to different security domains, rewritable media is sanitised after each data transfer.</t>
  </si>
  <si>
    <t>Media sanitisation</t>
  </si>
  <si>
    <t>ISM-0348</t>
  </si>
  <si>
    <t>Media sanitisation processes, and supporting media sanitisation procedures, are developed, implemented and maintained.</t>
  </si>
  <si>
    <t>The appropriate management of physical media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media in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</si>
  <si>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</si>
  <si>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Media sanitisation processes and procedures</t>
  </si>
  <si>
    <t>ISM-0351</t>
  </si>
  <si>
    <t>Volatile media is sanitised by removing its power for at least 10 minutes.</t>
  </si>
  <si>
    <t>per ISM-0348 above</t>
  </si>
  <si>
    <t>This control refers to appropriate corporate processes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</si>
  <si>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Volatile media sanitisation</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</si>
  <si>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</si>
  <si>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</si>
  <si>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</si>
  <si>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</si>
  <si>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Treatment of volatile media following sanitisation</t>
  </si>
  <si>
    <t>ISM-0354</t>
  </si>
  <si>
    <t>Non-volatile magnetic media is sanitised by overwriting it at least once (or three times if pre-2001 or under 15 GB) in its entirety with a random pattern followed by a read back for verification.</t>
  </si>
  <si>
    <t>per ISM-0351 above</t>
  </si>
  <si>
    <t>Non-volatile magnetic media sanitisation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</si>
  <si>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</si>
  <si>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</si>
  <si>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</si>
  <si>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</si>
  <si>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</si>
  <si>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</si>
  <si>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Treatment of non-volatile magnetic media following sanitisation</t>
  </si>
  <si>
    <t>ISM-0357</t>
  </si>
  <si>
    <t>Non-volatile EPROM media is sanitised by applying three times the manufacturer’s specified ultraviolet erasure time and then overwriting it at least once in its entirety with a random pattern followed by a read back for verification.</t>
  </si>
  <si>
    <t>Non-volatile erasable programmable read-only memory media sanitisation</t>
  </si>
  <si>
    <t>ISM-0836</t>
  </si>
  <si>
    <t>Non-volatile EEPROM media is sanitised by overwriting it at least once in its entirety with a random pattern followed by a read back for verification.</t>
  </si>
  <si>
    <t>Non-volatile electrically erasable programmable read-only memory media sanitisation</t>
  </si>
  <si>
    <t>ISM-0358</t>
  </si>
  <si>
    <t>Following sanitisation, SECRET and TOP SECRET non-volatile EPROM and EEPROM media retains its classification.</t>
  </si>
  <si>
    <t>Treatment of non-volatile erasable and electrically erasable programmable read-only memory media following sanitisation</t>
  </si>
  <si>
    <t>ISM-0359</t>
  </si>
  <si>
    <t>Non-volatile flash memory media is sanitised by overwriting it at least twice in its entirety with a random pattern followed by a read back for verification.</t>
  </si>
  <si>
    <t>Non-volatile flash memory media sanitisation</t>
  </si>
  <si>
    <t>ISM-0360</t>
  </si>
  <si>
    <t>Following sanitisation, SECRET and TOP SECRET non-volatile flash memory media retains its classification.</t>
  </si>
  <si>
    <t>Treatment of non-volatile flash memory media following sanitisation</t>
  </si>
  <si>
    <t>ISM-1735</t>
  </si>
  <si>
    <t>Media that cannot be successfully sanitised is destroyed prior to its disposal.</t>
  </si>
  <si>
    <t>Media that cannot be successfully sanitised</t>
  </si>
  <si>
    <t>Media destruction</t>
  </si>
  <si>
    <t>ISM-0363</t>
  </si>
  <si>
    <t>Media destruction processes, and supporting media destruction procedures, are developed, implemented and maintained.</t>
  </si>
  <si>
    <t>The appropriate management of media destruction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</si>
  <si>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Media destruction processes and procedures</t>
  </si>
  <si>
    <t>ISM-0350</t>
  </si>
  <si>
    <t>The following media types are destroyed prior to their disposal:
• microfiche and microfilm
• optical discs
• programmable read-only memory
• read-only memory
• other types of media that cannot be sanitised.</t>
  </si>
  <si>
    <t>per ISM-0363 above</t>
  </si>
  <si>
    <t>Media that cannot be sanitised</t>
  </si>
  <si>
    <t>ISM-1361</t>
  </si>
  <si>
    <t>Security Construction and Equipment Committee-approved equipment or ASIO-approved equipment is used when destroying media.</t>
  </si>
  <si>
    <t>Media destruction equipment</t>
  </si>
  <si>
    <t>ISM-1160</t>
  </si>
  <si>
    <t>If using degaussers to destroy media, degaussers evaluated by the United States’ National Security Agency are used.</t>
  </si>
  <si>
    <t>ISM-1517</t>
  </si>
  <si>
    <t>Equipment that is capable of reducing microform to a fine powder, with resultant particles not showing more than five consecutive characters per particle upon microscopic inspection, is used to destroy microfiche and microfilm.</t>
  </si>
  <si>
    <t>Media destruction methods</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</si>
  <si>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</si>
  <si>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</si>
  <si>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</si>
  <si>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</si>
  <si>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</si>
  <si>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</si>
  <si>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</si>
  <si>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</si>
  <si>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</si>
  <si>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</si>
  <si>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</si>
  <si>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</si>
  <si>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</si>
  <si>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</si>
  <si>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</si>
  <si>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</si>
  <si>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Treatment of media waste particles</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</si>
  <si>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</si>
  <si>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</si>
  <si>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</si>
  <si>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</si>
  <si>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Degaussing magnetic media</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</si>
  <si>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</si>
  <si>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</si>
  <si>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</si>
  <si>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</si>
  <si>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</si>
  <si>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cleared person.</t>
  </si>
  <si>
    <t>Supervision of destruction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</si>
  <si>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</si>
  <si>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</si>
  <si>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</si>
  <si>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cleared personnel.</t>
  </si>
  <si>
    <t>Supervision of accountable material destruction</t>
  </si>
  <si>
    <t>ISM-0373</t>
  </si>
  <si>
    <t>Personnel supervising the destruction of media storing accountable material supervise its handling to the point of destruction, ensure that the destruction is completed successfully and sign a destruction certificate afterwards.</t>
  </si>
  <si>
    <t>ISM-0839</t>
  </si>
  <si>
    <t>The destruction of media storing accountable material is not outsourced.</t>
  </si>
  <si>
    <t>Outsourcing media destruction</t>
  </si>
  <si>
    <t>ISM-0840</t>
  </si>
  <si>
    <t>When outsourcing the destruction of media storing non-accountable material, a National Association for Information Destruction AAA certified destruction service with endorsements, as specified in ASIO’s Protective Security Circular-167, is used.</t>
  </si>
  <si>
    <t>Media disposal</t>
  </si>
  <si>
    <t>ISM-0374</t>
  </si>
  <si>
    <t>Media disposal processes, and supporting media disposal procedures, are developed, implemented and maintained.</t>
  </si>
  <si>
    <t>The appropriate management of media disposal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</si>
  <si>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Media disposal processes and procedures</t>
  </si>
  <si>
    <t>ISM-0378</t>
  </si>
  <si>
    <t>Labels and markings indicating the owner, sensitivity, classification or any other marking that can associate media with its prior use are removed prior to its disposal.</t>
  </si>
  <si>
    <t>per ISM-0374 above</t>
  </si>
  <si>
    <t>Disposal of media</t>
  </si>
  <si>
    <t>ISM-0375</t>
  </si>
  <si>
    <t>Following sanitisation, destruction or declassification, a formal administrative decision is made to release media, or its waste, into the public domain.</t>
  </si>
  <si>
    <t>per ISM-378 above</t>
  </si>
  <si>
    <t>Guidelines for System Hardening</t>
  </si>
  <si>
    <t>Operating system hardening</t>
  </si>
  <si>
    <t>ISM-1743</t>
  </si>
  <si>
    <t>Operating systems are chosen from vendors that have demonstrated a commitment to secure-by-design and secure-by-default principles, use of memory-safe programming languages where possible, secure programming practices, and maintaining the security of their products.</t>
  </si>
  <si>
    <t>The appropriate procurement of operating systems forms part of the responsibility of the organisation that owns the system built using the Blueprint.
In the context of the Blueprint, this is particularly relevant to the procurement of the Windows operating system from Microsoft, but also includes any operating systems used for endpoints or hybrid on-premise system components, which may include the procurement of other operating systems including Linux distributions.
The organisation should perform its own assessment of any relevant vendors, including Microsoft to ascertain confidence of the implementation of this control by these vendors.
Implementation of this control may be performed at a whole-of-organisation level, and where the organisation appropriately assesses any of these vendors within another document, it may choose to descope the implementation and assessment of those components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Organisations should also review the latest Microsoft IRAP reports to assess any risk inherited from its implementation of this control in its context.</t>
  </si>
  <si>
    <t>Operating system selection</t>
  </si>
  <si>
    <t>The latest release, or the previous release, of operating systems are used.</t>
  </si>
  <si>
    <t>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</si>
  <si>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</si>
  <si>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Operating system releases and versions</t>
  </si>
  <si>
    <t>ISM-1408</t>
  </si>
  <si>
    <t>Where supported, 64-bit versions of operating systems are used.</t>
  </si>
  <si>
    <t>per ISM-1407 above</t>
  </si>
  <si>
    <t>The Blueprint provide guidance for the organisation to harden endpoints via Intune to maintain a hardened state for operating systems on an ongoing basis, which meets the intent of a Standard Operating Environment (SOE). 
The Blueprint recommends implementation of 64-bit version of Windows 1 if used as the operating system for endpoints. Windows 11 is released solely as a 64-bit operating system.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</si>
  <si>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ISM-1406</t>
  </si>
  <si>
    <t>SOEs are used for workstations and servers.</t>
  </si>
  <si>
    <t>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</si>
  <si>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ISM-1408 above</t>
  </si>
  <si>
    <t>Standard Operating Environments</t>
  </si>
  <si>
    <t>ISM-1608</t>
  </si>
  <si>
    <t>SOEs provided by third parties are scanned for malicious code and configurations.</t>
  </si>
  <si>
    <t>per ISM-1406 above</t>
  </si>
  <si>
    <t>per ISM-1743 above</t>
  </si>
  <si>
    <t>ISM-1588</t>
  </si>
  <si>
    <t>SOEs are reviewed and updated at least annually.</t>
  </si>
  <si>
    <t>ISM-1914</t>
  </si>
  <si>
    <t>Approved configurations for operating systems are developed, implemented and maintained.</t>
  </si>
  <si>
    <t>The appropriate development of approved configurations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</si>
  <si>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on the development, implementation, and maintenance of approved configurations for operating systems.
The Blueprint does, however, provide guidance for the organisation to configure endpoints via Intune to maintain a hardened state for operating systems on an ongoing basis. This aids organisations in developing and maintaining their own approved configurations within their operational environments.
It is the responsibility of the organisation that owns the system built using the Blueprint to configure, test and maintain effective implementation of this control within its operating context, including the appropriate hardening of any supporting servers or SOEs.</t>
  </si>
  <si>
    <t>Hardening operating system configurations</t>
  </si>
  <si>
    <t>ISM-1409</t>
  </si>
  <si>
    <t>Operating systems are hardened using ASD and vendor hardening guidance, with the most restrictive guidance taking precedence when conflicts occur.</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</si>
  <si>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The configurations provided as part of the Blueprint were designed with reference to hardening guidance from ASD and relevant vendors including Microsoft and Apple, but it is the responsibility of the organisation that owns the system built using the Blueprint to configure, test and maintain effective implementation of this control within its operating context, including the appropriate hardening of any supporting servers or SOEs.</t>
  </si>
  <si>
    <t>ISM-0380</t>
  </si>
  <si>
    <t>Unneeded user accounts, components, services and functionality of operating systems are disabled or removed.</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</si>
  <si>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It is the responsibility of the organisation that owns the system built using the Blueprint to configure, test and maintain effective implementation of this control within its operating context, including the appropriate hardening of any supporting servers or SOEs.</t>
  </si>
  <si>
    <t>ISM-0383</t>
  </si>
  <si>
    <t>Default user accounts or credentials for operating systems, including for any pre-configured user accounts, are changed.</t>
  </si>
  <si>
    <t>per ISM-0380 above</t>
  </si>
  <si>
    <t>ISM-0341</t>
  </si>
  <si>
    <t>Automatic execution features for removable media are disabled.</t>
  </si>
  <si>
    <t>Internet Explorer 11 is disabled or removed.</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</si>
  <si>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t>
  </si>
  <si>
    <t>.NET Framework 3.5 (includes .NET 2.0 and 3.0) is disabled or removed.</t>
  </si>
  <si>
    <t>ISM-1492</t>
  </si>
  <si>
    <t>Operating system exploit protection functionality is enabled.</t>
  </si>
  <si>
    <t>ISM-1745</t>
  </si>
  <si>
    <t>Early Launch Antimalware, Secure Boot, Trusted Boot and Measured Boot functionality is enabled.</t>
  </si>
  <si>
    <t>ISM-1584</t>
  </si>
  <si>
    <t>Unprivileged users are prevented from bypassing, disabling or modifying security functionality of operating systems.</t>
  </si>
  <si>
    <t>The Blueprint provide guidance for the organisation to harden endpoints via Intune to maintain a hardened state for operating systems on an ongoing basis, which meets the intent of a Standard Operating Environment (SOE). Software and application policies that cannot be enforced through Intune are not covered by the Blueprint.
Holistic implementation of this control, however, is expected to leverage not only endpoint hardening, but also a variety of controls throughout the wider system including system components such as the gateway.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monitoring an evolving state of user behaviour.</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</si>
  <si>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</si>
  <si>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</si>
  <si>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The Blueprint provide guidance for the organisation to harden endpoints via Intune to maintain a hardened state for operating systems on an ongoing basis, which meets the intent of a Standard Operating Environment (SOE). 
In particular, the Blueprint recommends a combination of Windows defender Application control (WDAC) and AppLocker policies to prevent the use of script execution engines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</si>
  <si>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ISM-1592</t>
  </si>
  <si>
    <t>Unprivileged users do not have the ability to install unapproved software.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</si>
  <si>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to prevent the installation of unapproved software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</si>
  <si>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Application management</t>
  </si>
  <si>
    <t>ISM-0382</t>
  </si>
  <si>
    <t>Unprivileged users do not have the ability to uninstall or disable approved software.</t>
  </si>
  <si>
    <t>per ISM-1592 above</t>
  </si>
  <si>
    <t>Application control is implemented on workstations.</t>
  </si>
  <si>
    <t>Application control is implemented on internet-facing servers.</t>
  </si>
  <si>
    <t>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</si>
  <si>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t>
  </si>
  <si>
    <t>Application control is implemented on non-internet-facing servers.</t>
  </si>
  <si>
    <t>per ISM-1409 above
(servers)</t>
  </si>
  <si>
    <t>per ISM-149 above</t>
  </si>
  <si>
    <t>Application control is applied to user profiles and temporary folders used by operating systems, web browsers and email clients.</t>
  </si>
  <si>
    <t>Application control is applied to all locations other than user profiles and temporary folders used by operating systems, web browsers and email clients.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</si>
  <si>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</si>
  <si>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</si>
  <si>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ISM-0955</t>
  </si>
  <si>
    <t>Application control is implemented using cryptographic hash rules, publisher certificate rules or path rules.</t>
  </si>
  <si>
    <t>Apr-20</t>
  </si>
  <si>
    <t>ISM-1471</t>
  </si>
  <si>
    <t>When implementing application control using publisher certificate rules, publisher names and product names are used.</t>
  </si>
  <si>
    <t>ISM-1392</t>
  </si>
  <si>
    <t>When implementing application control using path rules, only approved users can modify approved files and write to approved folders.</t>
  </si>
  <si>
    <t>While the Blueprint does not provide specific guidance for reviewing initial access requests to systems, it does provide guidance for configuring Microsoft Entra ID and Privileged Identity Management to provide appropriate Role Based Access Control as appropriate, with enforcement of this control on Windows endpoints via Windows Defender for Endpoint.
It is the responsibility of the organisation that owns the system built using the Blueprint to configure, test and maintain effective implementation of this control within its operating context.</t>
  </si>
  <si>
    <t>ISM-1746</t>
  </si>
  <si>
    <t>When implementing application control using path rules, only approved users can change file system permissions for approved files and folders.</t>
  </si>
  <si>
    <t>per ISM-1392 above</t>
  </si>
  <si>
    <t>Microsoft’s recommended application blocklist is implemented.</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</si>
  <si>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</si>
  <si>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Microsoft’s vulnerable driver blocklist is implemented.</t>
  </si>
  <si>
    <t>per ISM-1544 above</t>
  </si>
  <si>
    <t>Application control rulesets are validated on an annual or more frequent basis.</t>
  </si>
  <si>
    <t>ISM-0846</t>
  </si>
  <si>
    <t>All users (with the exception of local administrator accounts and break glass accounts) cannot disable, bypass or be exempted from application control.</t>
  </si>
  <si>
    <t>Allowed and blocked application control events are centrally logged.</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</si>
  <si>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</si>
  <si>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Command line process creation events are centrally logged.</t>
  </si>
  <si>
    <t>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</si>
  <si>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</si>
  <si>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Command Shell</t>
  </si>
  <si>
    <t>Windows PowerShell 2.0 is disabled or removed.</t>
  </si>
  <si>
    <t>per ISM-1655 above</t>
  </si>
  <si>
    <t>PowerShell 2.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t>
  </si>
  <si>
    <t>PowerShell</t>
  </si>
  <si>
    <t>PowerShell is configured to use Constrained Language Mode.</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</si>
  <si>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</si>
  <si>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PowerShell module logging, script block logging and transcription events are centrally logged.</t>
  </si>
  <si>
    <t>ISM-1624</t>
  </si>
  <si>
    <t>PowerShell script block logs are protected by Protected Event Logging functionality.</t>
  </si>
  <si>
    <t>per ISM-1491 above</t>
  </si>
  <si>
    <t>ISM-1341</t>
  </si>
  <si>
    <t>A HIPS is implemented on workstations.</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</si>
  <si>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Defender Exploit Guard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</si>
  <si>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Host-based Intrusion Prevention System</t>
  </si>
  <si>
    <t>ISM-1034</t>
  </si>
  <si>
    <t>A HIPS is implemented on critical servers and high-value servers.</t>
  </si>
  <si>
    <t>per ISM-1409 above</t>
  </si>
  <si>
    <t>ISM-1416</t>
  </si>
  <si>
    <t>A software firewall is implemented on workstations and servers to restrict inbound and outbound network connections to an organisation-approved set of applications and services.</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</si>
  <si>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Windows Defender Software Firewall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</si>
  <si>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Software firewall</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</si>
  <si>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</si>
  <si>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</si>
  <si>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Windows Defender for Endpoint's antivirus capabilities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</si>
  <si>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Antivirus software</t>
  </si>
  <si>
    <t>ISM-1418</t>
  </si>
  <si>
    <t>If there is no business requirement for reading from removable media and devices, such functionality is disabled via the use of device access control software or by disabling external communication interfaces.</t>
  </si>
  <si>
    <t xml:space="preserve">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centrally configure Microsoft Windows Defender for Endpoint to manage and restrict devices according to business needs.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and ensuring appropriate business risks/needs are assessed before implementing this control. </t>
  </si>
  <si>
    <t>Device access control software</t>
  </si>
  <si>
    <t>ISM-0343</t>
  </si>
  <si>
    <t>If there is no business requirement for writing to removable media and devices, such functionality is disabled via the use of device access control software or by disabling external communication interfaces.</t>
  </si>
  <si>
    <t>per ISM-1418 above</t>
  </si>
  <si>
    <t>ISM-0345</t>
  </si>
  <si>
    <t>External communication interfaces that allow DMA are disabled.</t>
  </si>
  <si>
    <t>The appropriate management of  external communications interfaces that allow DMA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</si>
  <si>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enable kernel DMA protection for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</si>
  <si>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ISM-1976</t>
  </si>
  <si>
    <t>Security-relevant events for Apple macOS operating systems are centrally logged.</t>
  </si>
  <si>
    <t>The Blueprint has a current focus on Microsoft 365</t>
  </si>
  <si>
    <t>Operating system event logging</t>
  </si>
  <si>
    <t>ISM-1977</t>
  </si>
  <si>
    <t>Security-relevant events for Linux operating systems are centrally logged.</t>
  </si>
  <si>
    <t>ISM-0582</t>
  </si>
  <si>
    <t>Security-relevant events for Microsoft Windows operating systems are centrally logged.</t>
  </si>
  <si>
    <t xml:space="preserve">The Blueprint provides guidance for the organisation to configure endpoints via Intune to maintain an indicative baseline of functionality for relevant Microsoft Office applications on Windows, enforced via Microsoft Defender for Endpoint.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particularly to determine what functionality is needed for the organisation in Microsoft Office. </t>
  </si>
  <si>
    <t>ISM-0938</t>
  </si>
  <si>
    <t>User applications are chosen from vendors that have demonstrated a commitment to secure-by-design and secure-by-default principles, use of memory-safe programming languages where possible, secure programming practices, and maintaining the security of their products.</t>
  </si>
  <si>
    <t>The appropriate selection of user applications forms part of the responsibility of the organisation that owns the system built using the Blueprint. 
In the context of the Blueprint, this particularly relates to the selection of user applications for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</si>
  <si>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User application selection</t>
  </si>
  <si>
    <t>ISM-1467</t>
  </si>
  <si>
    <t>The latest release of office productivity suites, web browsers and their extensions, email clients, PDF software, and security products are used.</t>
  </si>
  <si>
    <t>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</si>
  <si>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guidance specifically related to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</si>
  <si>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User application releases</t>
  </si>
  <si>
    <t>ISM-1915</t>
  </si>
  <si>
    <t>Approved configurations for user applications are developed, implemented and maintained.</t>
  </si>
  <si>
    <t>yes</t>
  </si>
  <si>
    <t>The appropriate development of approved configurations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</si>
  <si>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guidance specifically on the development, implementation, and maintenance of approved configurations for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This aids organisations in developing and maintaining their own approved configurations within their operational environments.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</si>
  <si>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Hardening user application configurations</t>
  </si>
  <si>
    <t>ISM-1806</t>
  </si>
  <si>
    <t>Default user accounts or credentials for user applications, including for any pre-configured user accounts, are changed.</t>
  </si>
  <si>
    <t>per ISM-1467 above</t>
  </si>
  <si>
    <t xml:space="preserve">The Blueprint does not provide specific guidance for the development of a core SOE image for endpoints, nor does it provide guidance specifically related to user applications from vendors other than Microsoft and Apple.
These applications within scope of the technical configuration of the Blueprint (specifically the Office 365 suite and Microsoft Edge) do not have default accounts or credentials to be changed.
It is the responsibility of the organisation that owns the system built using the Blueprint to configure, test and maintain effective implementation of this control within its operating context, particularly for any other user applications installed. </t>
  </si>
  <si>
    <t>ISM-1470</t>
  </si>
  <si>
    <t>Unneeded components, services and functionality of office productivity suites, web browsers, email clients, PDF software and security products are disabled or removed.</t>
  </si>
  <si>
    <t xml:space="preserve">The Blueprint provides guidance for the organisation to configure endpoints via Intune to maintain an indicative baseline of functionality for relevant Microsoft applications (specifically the Office 365 suite and Microsoft Edge) on Windows endpoints.
It is the responsibility of the organisation that owns the system built using the Blueprint to configure, test and maintain effective implementation of this control within its operating context, particularly to determine what functionality is needed for the organisation in these applications and for any other user applications installed, as well as  enforcing this control for any other supporting systems, particularly any on-premise servers used to provide hybrid functionality to this system. </t>
  </si>
  <si>
    <t>ISM-1235</t>
  </si>
  <si>
    <t>Add-ons, extensions and plug-ins for office productivity suites, web browsers, email clients, PDF software and security products are restricted to an organisation-approved set.</t>
  </si>
  <si>
    <t>per ISM-1470 above</t>
  </si>
  <si>
    <t>Microsoft Office is blocked from creating child processes.</t>
  </si>
  <si>
    <t>per ISM-0582 above</t>
  </si>
  <si>
    <t>Microsoft Office is blocked from creating executable content.</t>
  </si>
  <si>
    <t>per ISM-1667 above</t>
  </si>
  <si>
    <t>Microsoft Office is blocked from injecting code into other processes.</t>
  </si>
  <si>
    <t>Microsoft Office is configured to prevent activation of Object Linking and Embedding packages.</t>
  </si>
  <si>
    <t>Jan-19</t>
  </si>
  <si>
    <t>Office productivity suites are hardened using ASD and vendor hardening guidance, with the most restrictive guidance taking precedence when conflicts occur.</t>
  </si>
  <si>
    <t>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t>
  </si>
  <si>
    <t>Office productivity suite security settings cannot be changed by users.</t>
  </si>
  <si>
    <t>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</si>
  <si>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Web browsers do not process Java from the internet.</t>
  </si>
  <si>
    <t>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t>
  </si>
  <si>
    <t>Web browsers do not process web advertisements from the internet.</t>
  </si>
  <si>
    <t>per ISM-1486 above</t>
  </si>
  <si>
    <t>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</si>
  <si>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Web browsers are hardened using ASD and vendor hardening guidance, with the most restrictive guidance taking precedence when conflicts occur.</t>
  </si>
  <si>
    <t>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</si>
  <si>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Web browser security settings cannot be changed by users.</t>
  </si>
  <si>
    <t>PDF software is blocked from creating child processes.</t>
  </si>
  <si>
    <t>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t>
  </si>
  <si>
    <t>PDF software is hardened using ASD and vendor hardening guidance, with the most restrictive guidance taking precedence when conflicts occur.</t>
  </si>
  <si>
    <t>PDF software security settings cannot be changed by users.</t>
  </si>
  <si>
    <t>ISM-1601</t>
  </si>
  <si>
    <t>Microsoft’s attack surface reduction rules are implemented.</t>
  </si>
  <si>
    <t>The Blueprint provides guidance for configuring Microsoft Defender for Endpoint via Intune to implement attack surface rules on Windows endpoints.
The Blueprint does not provide guidance for the implementation of attack surface reduction rules on servers that may be within scope of the system built using the Blueprint.
It is the responsibility of the organisation that owns the system built using the Blueprint to configure, test and maintain effective implementation of this control within its operating context.</t>
  </si>
  <si>
    <t>ISM-1748</t>
  </si>
  <si>
    <t>Email client security settings cannot be changed by users.</t>
  </si>
  <si>
    <t>The Blueprint provides guidance for the organisation to configure endpoints via Intune to maintain a hardened state for Microsoft Outlook on Windows iOS endpoints.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</si>
  <si>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ISM-1825</t>
  </si>
  <si>
    <t>Security product security settings cannot be changed by users.</t>
  </si>
  <si>
    <t>The Blueprint provides guidance for the organisation to configure endpoints via Intune to maintain a hardened state for Windows Defender for Endpoint on Windows endpoints. 
The Blueprint does not provide guidance for the hardening of servers that may be within scope of the system built using the Blueprint.
It is the responsibility of the organisation that owns the system built using the Blueprint to configure, test and maintain effective implementation of this control within its operating context.</t>
  </si>
  <si>
    <t>Microsoft Office macros are disabled for users that do not have a demonstrated business requirement.</t>
  </si>
  <si>
    <t>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</si>
  <si>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Microsoft Office macros</t>
  </si>
  <si>
    <t>Microsoft Office macros in files originating from the internet are blocked.</t>
  </si>
  <si>
    <t>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</si>
  <si>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Microsoft Office macro antivirus scanning is enabled.</t>
  </si>
  <si>
    <t>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</si>
  <si>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Microsoft Office macros are blocked from making Win32 API calls.</t>
  </si>
  <si>
    <t>per ISM-1672 above</t>
  </si>
  <si>
    <t>Only Microsoft Office macros running from within a sandboxed environment, a Trusted Location or that are digitally signed by a trusted publisher are allowed to execute.</t>
  </si>
  <si>
    <t>Microsoft Office macros are checked to ensure they are free of malicious code before being digitally signed or placed within Trusted Locations.</t>
  </si>
  <si>
    <t>Only privileged users responsible for checking that Microsoft Office macros are free of malicious code can write to and modify content within Trusted Locations.</t>
  </si>
  <si>
    <t>per ISM-1671 above</t>
  </si>
  <si>
    <t>Microsoft Office macros digitally signed by an untrusted publisher cannot be enabled via the Message Bar or Backstage View.</t>
  </si>
  <si>
    <t>Microsoft Office macros digitally signed by signatures other than V3 signatures cannot be enabled via the Message Bar or Backstage View.</t>
  </si>
  <si>
    <t>Microsoft Office’s list of trusted publishers is validated on an annual or more frequent basis.</t>
  </si>
  <si>
    <t>per ISM-1890 above</t>
  </si>
  <si>
    <t>Microsoft Office macro security settings cannot be changed by users.</t>
  </si>
  <si>
    <t>Server application hardening</t>
  </si>
  <si>
    <t>ISM-1826</t>
  </si>
  <si>
    <t>Server applications are chosen from vendors that have demonstrated a commitment to secure-by-design and secure-by-default principles, use of memory-safe programming languages where possible, secure programming practices, and maintaining the security of their products.</t>
  </si>
  <si>
    <t>The appropriate selection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</si>
  <si>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Server application selection</t>
  </si>
  <si>
    <t>ISM-1483</t>
  </si>
  <si>
    <t>The latest release of internet-facing server applications are used.</t>
  </si>
  <si>
    <t>The appropriate management of Internet-facing server applications forms part of the responsibility of the organisation that owns the system built using the Blueprint. 
Implementation of this control is often completed as part of a separate system specific to internet-facing services such as web hosting.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</si>
  <si>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internet-facing server applications, and as such while this control should be implemented as appropriate, it is not considered within the technical scope of these security documentation templates.</t>
  </si>
  <si>
    <t>Server application releases</t>
  </si>
  <si>
    <t>ISM-1916</t>
  </si>
  <si>
    <t>Approved configurations for server applications are developed, implemented and maintained.</t>
  </si>
  <si>
    <t>The appropriate development of approved configurations of server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</si>
  <si>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specific guidance on the development, implementation, and maintenance of approved configurations of other server applications that may be in scope, including Active Directory or Exchange Server. This aids organisations in developing and maintaining their own approved configurations within their operational environments.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</si>
  <si>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Hardening server application configurations</t>
  </si>
  <si>
    <t>ISM-1246</t>
  </si>
  <si>
    <t>Server applications are hardened using ASD and vendor hardening guidance, with the most restrictive guidance taking precedence when conflicts occur.</t>
  </si>
  <si>
    <t>The appropriate hardening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</si>
  <si>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guidance for the configuration or hardening of other server applications that may be in scope, including Active Directory or Exchange Server.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</si>
  <si>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ISM-1260</t>
  </si>
  <si>
    <t>Default user accounts or credentials for server applications, including for any pre-configured user accounts, are changed.</t>
  </si>
  <si>
    <t>per ISM-1483 above</t>
  </si>
  <si>
    <t>per ISM-1246 above</t>
  </si>
  <si>
    <t>ISM-1247</t>
  </si>
  <si>
    <t>Unneeded user accounts, components, services and functionality of server applications are disabled or removed.</t>
  </si>
  <si>
    <t>ISM-1245</t>
  </si>
  <si>
    <t>All temporary installation files and logs created during server application installation processes are removed after server applications have been installed.</t>
  </si>
  <si>
    <t>ISM-1249</t>
  </si>
  <si>
    <t>Server applications are configured to run as a separate user account with the minimum privileges needed to perform their functions.</t>
  </si>
  <si>
    <t>Restricting privileges for server applications</t>
  </si>
  <si>
    <t>ISM-1250</t>
  </si>
  <si>
    <t>The user accounts under which server applications run have limited access to their underlying server’s file system.</t>
  </si>
  <si>
    <t>ISM-1926</t>
  </si>
  <si>
    <t>Microsoft AD DS domain controllers, Microsoft AD CS CA servers, Microsoft AD FS servers and Microsoft Entra Connect servers are only used for their designed role and no other applications or services are installed, unless they are security related.</t>
  </si>
  <si>
    <t>The appropriate development of approved configurations of server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Microsoft AD DS domain controllers, Microsoft AD CS CA servers, Microsoft AD FS servers and Microsoft Entra Connect servers. 
It should also be ensured that this control is appropriately assessed and documented for any other systems within the organisation that are leveraged for overall operation of this system.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</si>
  <si>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Microsoft AD CS CA servers, Microsoft AD FS servers.
It is the responsibility of the organisation that owns the system built using the Blueprint to configure, test and maintain effective implementation of this control within its operating context.</t>
  </si>
  <si>
    <t>Microsoft Active Directory services</t>
  </si>
  <si>
    <t>ISM-1927</t>
  </si>
  <si>
    <t>Access to Microsoft AD DS domain controllers, Microsoft AD CS CA servers, Microsoft AD FS servers and Microsoft Entra Connect servers is limited to privileged users that require access.</t>
  </si>
  <si>
    <t>per ISM-1926 above</t>
  </si>
  <si>
    <t>ISM-1928</t>
  </si>
  <si>
    <t>Backups of Microsoft AD DS domain controllers, Microsoft AD CS CA servers, Microsoft AD FS servers and Microsoft Entra Connect servers are encrypted, stored securely and only accessible to backup administrator accounts.</t>
  </si>
  <si>
    <t>ISM-1830</t>
  </si>
  <si>
    <t>Security-relevant events for Microsoft AD DS domain controllers, Microsoft AD CS CA servers, Microsoft AD FS servers and Microsoft Entra Connect servers are centrally logged.</t>
  </si>
  <si>
    <t>ISM-1827</t>
  </si>
  <si>
    <t>Microsoft AD DS domain controllers are administered using dedicated domain administrator user accounts that are not used to administer other systems.</t>
  </si>
  <si>
    <t>The appropriate hardening of Microsoft Active Directory Domain Services domain controllers forms part of the responsibility of the organisation that owns the system built using the Blueprint where this is used as part of a hybrid deployment rather than using Microsoft Entra ID as the cloud-native source of identity. 
Organisations should also review the latest Microsoft IRAP reports to assess any risk inherited from its implementation of this control in its context.</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</si>
  <si>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It is the responsibility of the organisation that owns the system built using the Blueprint to configure, test and maintain effective implementation of this control within its operating context.</t>
  </si>
  <si>
    <t>Microsoft Active Directory Domain Services domain controllers</t>
  </si>
  <si>
    <t>ISM-1929</t>
  </si>
  <si>
    <t>Lightweight Directory Access Protocol signing is enabled on Microsoft AD DS domain controllers.</t>
  </si>
  <si>
    <t>ISM-1828</t>
  </si>
  <si>
    <t>The Print Spooler service is disabled on Microsoft AD DS domain controllers.</t>
  </si>
  <si>
    <t>ISM-1829</t>
  </si>
  <si>
    <t>Passwords are not stored in Group Policy Preferences.</t>
  </si>
  <si>
    <t>ISM-1930</t>
  </si>
  <si>
    <t>Passwords are prevented from being stored in Group Policy Preferences.</t>
  </si>
  <si>
    <t>per ISM-1827 above</t>
  </si>
  <si>
    <t>ISM-1931</t>
  </si>
  <si>
    <t>SID Filtering is enabled for domain and forest trusts.</t>
  </si>
  <si>
    <t>ISM-1832</t>
  </si>
  <si>
    <t>Only service accounts and computer accounts are configured with Service Principal Names (SPNs).</t>
  </si>
  <si>
    <t>Microsoft Active Directory Domain Services account hardening</t>
  </si>
  <si>
    <t>ISM-1932</t>
  </si>
  <si>
    <t>The number of service accounts configured with an SPN is minimised.</t>
  </si>
  <si>
    <t>ISM-1933</t>
  </si>
  <si>
    <t>Service accounts configured with an SPN do not have DCSync permissions.</t>
  </si>
  <si>
    <t>ISM-1834</t>
  </si>
  <si>
    <t>Duplicate SPNs do not exist within the domain.</t>
  </si>
  <si>
    <t>ISM-1833</t>
  </si>
  <si>
    <t>User accounts are provisioned with the minimum privileges required.</t>
  </si>
  <si>
    <t>ISM-1934</t>
  </si>
  <si>
    <t>User accounts with DCSync permissions are reviewed at least annually, and those without an ongoing requirement for the permissions have them removed.</t>
  </si>
  <si>
    <t>ISM-1835</t>
  </si>
  <si>
    <t>Privileged user accounts are configured as sensitive and cannot be delegated.</t>
  </si>
  <si>
    <t>ISM-1935</t>
  </si>
  <si>
    <t>Computer accounts are not configured for unconstrained delegation.</t>
  </si>
  <si>
    <t>ISM-1836</t>
  </si>
  <si>
    <t>User accounts require Kerberos pre-authentication.</t>
  </si>
  <si>
    <t>ISM-1837</t>
  </si>
  <si>
    <t>User accounts are not configured with password never expires or password not required.</t>
  </si>
  <si>
    <t>ISM-1838</t>
  </si>
  <si>
    <t>The UserPassword attribute for user accounts is not used.</t>
  </si>
  <si>
    <t>ISM-1936</t>
  </si>
  <si>
    <t>The sIDHistory attribute for user accounts is not used.</t>
  </si>
  <si>
    <t>ISM-1937</t>
  </si>
  <si>
    <t>User accounts are checked at least weekly for the presence of the sIDHistory attribute.</t>
  </si>
  <si>
    <t>ISM-1839</t>
  </si>
  <si>
    <t>Account properties accessible by unprivileged users are not used to store passwords.</t>
  </si>
  <si>
    <t>ISM-1840</t>
  </si>
  <si>
    <t>User account passwords do not use reversible encryption.</t>
  </si>
  <si>
    <t>ISM-1841</t>
  </si>
  <si>
    <t>Unprivileged user accounts cannot add machines to the domain.</t>
  </si>
  <si>
    <t>ISM-1842</t>
  </si>
  <si>
    <t>Dedicated privileged service accounts are used to add machines to the domain.</t>
  </si>
  <si>
    <t>ISM-1843</t>
  </si>
  <si>
    <t>User accounts with unconstrained delegation are reviewed at least annually, and those without an SPN or demonstrated business requirement are removed.</t>
  </si>
  <si>
    <t>ISM-1844</t>
  </si>
  <si>
    <t>Computer accounts that are not Microsoft AD DS domain controllers are not trusted for delegation to services.</t>
  </si>
  <si>
    <t>ISM-1938</t>
  </si>
  <si>
    <t>The Domain Computers security group does not have write or modify permissions to any Microsoft Active Directory objects.</t>
  </si>
  <si>
    <t>ISM-1620</t>
  </si>
  <si>
    <t>Privileged user accounts are members of the Protected Users security group.</t>
  </si>
  <si>
    <t>Microsoft Active Directory Domain Services security group memberships</t>
  </si>
  <si>
    <t>ISM-1939</t>
  </si>
  <si>
    <t>The number of user accounts that are members of the Domain Admins, Enterprise Admins or other highly-privileged security groups is minimised.</t>
  </si>
  <si>
    <t>ISM-1940</t>
  </si>
  <si>
    <t>Service accounts are not members of the Domain Admins, Enterprise Admins or other highly-privileged security groups.</t>
  </si>
  <si>
    <t>ISM-1941</t>
  </si>
  <si>
    <t>Computer accounts are not members of the Domain Admins, Enterprise Admins or other highly-privileged security groups.</t>
  </si>
  <si>
    <t>ISM-1942</t>
  </si>
  <si>
    <t>The Domain Computers security group is not a member of any privileged or highly-privileged security groups.</t>
  </si>
  <si>
    <t>ISM-1845</t>
  </si>
  <si>
    <t>When a user account is disabled, it is removed from all security group memberships.</t>
  </si>
  <si>
    <t>ISM-1846</t>
  </si>
  <si>
    <t>The Pre-Windows 2000 Compatible Access security group does not contain user accounts.</t>
  </si>
  <si>
    <t>ISM-1943</t>
  </si>
  <si>
    <t>Strong mapping between certificates and users is enforced.</t>
  </si>
  <si>
    <t>Microsoft Active Directory Certificate Services</t>
  </si>
  <si>
    <t>ISM-1944</t>
  </si>
  <si>
    <t>The EDITF_ATTRIBUTESUBJECTALTNAME2 flag is removed from Microsoft AD CS CA configurations.</t>
  </si>
  <si>
    <t>ISM-1945</t>
  </si>
  <si>
    <t>The CT_FLAG_ENROLLEE_SUPPLIES_SUBJECT flag is removed from certificate templates.</t>
  </si>
  <si>
    <t>ISM-1946</t>
  </si>
  <si>
    <t>Unprivileged user accounts do not have write access to certificate templates.</t>
  </si>
  <si>
    <t>ISM-1947</t>
  </si>
  <si>
    <t>Extended Key Usages that enable user authentication are removed.</t>
  </si>
  <si>
    <t>ISM-1948</t>
  </si>
  <si>
    <t>CA Certificate Manager approval is required for certificate templates that allow a Subject Alternative Name to be supplied.</t>
  </si>
  <si>
    <t>ISM-1949</t>
  </si>
  <si>
    <t>Microsoft AD FS servers are administered using a dedicated service account that is not used to administer other systems.</t>
  </si>
  <si>
    <t>Microsoft Active Directory Federation Services</t>
  </si>
  <si>
    <t>ISM-1950</t>
  </si>
  <si>
    <t>Soft matching between Microsoft AD DS and Microsoft Entra ID is disabled following initial synchronisation activities.</t>
  </si>
  <si>
    <t>The appropriate hardening of Microsoft Entra Connect servers for soft/hard matching between Microsoft AD DS and Microsoft Entra ID forms part of the responsibility of the organisation that owns the system built using the Blueprint where this is used as part of a hybrid deployment rather than using Microsoft Entra ID as the cloud-native source of identity.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</si>
  <si>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While the Blueprint does not provide specific guidance for soft/hard matching between Microsoft AD DS and Microsoft Entra ID , it does provide guidance for the organisation to configure identity synchronisation to maintain a baseline implementation of this control on an ongoing basis.
It is recommended organisations refer to the ACSC's Guidelines for Detecting and Mitigating Active Directory Compromises publication to achieve this control.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</si>
  <si>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Microsoft Entra Connect</t>
  </si>
  <si>
    <t>ISM-1951</t>
  </si>
  <si>
    <t>Hard match takeover is disabled for Microsoft Entra Connect servers.</t>
  </si>
  <si>
    <t>per ISM-1950 above</t>
  </si>
  <si>
    <t>ISM-1952</t>
  </si>
  <si>
    <t>Privileged user accounts are not synchronised between Microsoft AD DS and Microsoft Entra ID.</t>
  </si>
  <si>
    <t>ISM-1978</t>
  </si>
  <si>
    <t>Security-relevant events for server applications on internet-facing servers are centrally logged.</t>
  </si>
  <si>
    <t>per ISM-1405 above</t>
  </si>
  <si>
    <t>Server application event logging</t>
  </si>
  <si>
    <t>ISM-1979</t>
  </si>
  <si>
    <t>Security-relevant events for server applications on non-internet-facing servers are centrally logged.</t>
  </si>
  <si>
    <t>Authentication hardening</t>
  </si>
  <si>
    <t>ISM-1546</t>
  </si>
  <si>
    <t>Users are authenticated before they are granted access to a system and its resources.</t>
  </si>
  <si>
    <t>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</si>
  <si>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t>
  </si>
  <si>
    <t>Authenticating to systems</t>
  </si>
  <si>
    <t>ISM-1603</t>
  </si>
  <si>
    <t>Authentication methods susceptible to replay attacks are disabled.</t>
  </si>
  <si>
    <t>per ISM-1546 above</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</si>
  <si>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Notably, Entra ID implements SAML 2., OpenID Connect, and WS-Federation for authentication to Microsoft applications and services, with legacy authentication methods disabled.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</si>
  <si>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Insecure authentication methods</t>
  </si>
  <si>
    <t>ISM-1055</t>
  </si>
  <si>
    <t>LAN Manager and NT LAN Manager authentication methods are disabled.</t>
  </si>
  <si>
    <t>per ISM-163 above</t>
  </si>
  <si>
    <t>Multi-factor authentication is used to authenticate users to their organisation’s online services that process, store or communicate their organisation’s sensitive data.</t>
  </si>
  <si>
    <t>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</si>
  <si>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</si>
  <si>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Multi-factor authentication is used to authenticate users to third-party online services that process, store or communicate their organisation’s sensitive data.</t>
  </si>
  <si>
    <t>per ISM-1504 above</t>
  </si>
  <si>
    <t>Multi-factor authentication (where available) is used to authenticate users to third-party online services that process, store or communicate their organisation’s non-sensitive data.</t>
  </si>
  <si>
    <t>Multi-factor authentication is used to authenticate users to their organisation’s online customer services that process, store or communicate their organisation’s sensitive customer data.</t>
  </si>
  <si>
    <t>Multi-factor authentication is used to authenticate users to third-party online customer services that process, store or communicate their organisation’s sensitive customer data.</t>
  </si>
  <si>
    <t>Multi-factor authentication is used to authenticate customers to online customer services that process, store or communicate sensitive customer data.</t>
  </si>
  <si>
    <t>ISM-1919</t>
  </si>
  <si>
    <t>When multi-factor authentication is used to authenticate users or customers to online services or online customer services, all other authentication protocols that do not support multi-factor authentication are disabled.</t>
  </si>
  <si>
    <t>Multi-factor authentication is used to authenticate privileged users of systems.</t>
  </si>
  <si>
    <t>Multi-factor authentication is used to authenticate unprivileged users of systems.</t>
  </si>
  <si>
    <t>Multi-factor authentication is used to authenticate users of data repositories.</t>
  </si>
  <si>
    <t>Multi-factor authentication uses either: something users have and something users know, or something users have that is unlocked by something users know or are.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</si>
  <si>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t>
  </si>
  <si>
    <t>Multi-factor authentication used for authenticating users of online services is phishing-resistant.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</si>
  <si>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t>
  </si>
  <si>
    <t>Multi-factor authentication used for authenticating customers of online customer services provides a phishing-resistant option.</t>
  </si>
  <si>
    <t>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</si>
  <si>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The Blueprint design and implementation does not cover the organisation's direct management of online customer services, and as such while this control should be implemented as appropriate, it is not considered within the technical scope of these security documentation templates.</t>
  </si>
  <si>
    <t>Multi-factor authentication used for authenticating customers of online customer services is phishing-resistant.</t>
  </si>
  <si>
    <t>Multi-factor authentication used for authenticating users of systems is phishing-resistant.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</si>
  <si>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t>
  </si>
  <si>
    <t>Multi-factor authentication used for authenticating users of data repositories is phishing-resistant.</t>
  </si>
  <si>
    <t>ISM-1559</t>
  </si>
  <si>
    <t>Memorised secrets used for multi-factor authentication on non-classified, OFFICIAL: Sensitive and PROTECTED systems are a minimum of 6 characters.</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</si>
  <si>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implementation of an minimum character length of 8 characters for memorised secrets used for MFA.
It is the responsibility of the organisation that owns the system built using the Blueprint to configure, test and maintain effective implementation of this control within its operating context.</t>
  </si>
  <si>
    <t>ISM-1560</t>
  </si>
  <si>
    <t>Memorised secrets used for multi-factor authentication on SECRET systems are a minimum of 8 characters.</t>
  </si>
  <si>
    <t>ISM-1561</t>
  </si>
  <si>
    <t>Memorised secrets used for multi-factor authentication on TOP SECRET systems are a minimum of 10 characters.</t>
  </si>
  <si>
    <t>ISM-1920</t>
  </si>
  <si>
    <t>When multi-factor authentication is used to authenticate users to online services, online customer services, systems or data repositories – that process, store or communicate their organisation’s sensitive data or sensitive customer data – users are prevented from self-enrolling into multi-factor authentication from untrustworthy devices.</t>
  </si>
  <si>
    <t>Successful and unsuccessful multi-factor authentication events are centrally logged.</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</si>
  <si>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</si>
  <si>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ISM-0417</t>
  </si>
  <si>
    <t>When systems cannot support multi-factor authentication, single-factor authentication using passphrases is implemented instead.</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</si>
  <si>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the sole use of MFA, and disabling legacy authentication methods.
It is the responsibility of the organisation that owns the system built using the Blueprint to configure, test and maintain effective implementation of this control within its operating context.</t>
  </si>
  <si>
    <t>Single-factor authentication</t>
  </si>
  <si>
    <t>ISM-0421</t>
  </si>
  <si>
    <t>Passphrases used for single-factor authentication on non-classified, OFFICIAL: Sensitive and PROTECTED systems are at least 4 random words with a total minimum length of 15 characters.</t>
  </si>
  <si>
    <t>per ISM-0417 above</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</si>
  <si>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</si>
  <si>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</si>
  <si>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</si>
  <si>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</si>
  <si>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</si>
  <si>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</si>
  <si>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Per ISM-1546 above</t>
  </si>
  <si>
    <t>ISM-1895</t>
  </si>
  <si>
    <t>Successful and unsuccessful single-factor authentication events are centrally logged.</t>
  </si>
  <si>
    <t>per ISM-1895 above</t>
  </si>
  <si>
    <t>ISM-1593</t>
  </si>
  <si>
    <t>Users provide sufficient evidence to verify their identity when requesting new credentials.</t>
  </si>
  <si>
    <t>The appropriate management of Access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</si>
  <si>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Setting credentials for user accounts</t>
  </si>
  <si>
    <t>ISM-1227</t>
  </si>
  <si>
    <t>Credentials set for user accounts are randomly generated.</t>
  </si>
  <si>
    <t>The appropriate management of  part of the responsibility of the organisation that owns the system built using the Blueprint. 
Implementation of this control can be achieved through the utilisation of Microsoft Entra ID Password Protection.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</si>
  <si>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ISM-1593 above</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</si>
  <si>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</si>
  <si>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</si>
  <si>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</si>
  <si>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</si>
  <si>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enforcing the change of credentials generated from Entra ID on first use.
It is the responsibility of the organisation that owns the system built using the Blueprint to configure, test and maintain effective implementation of this control within its operating context.</t>
  </si>
  <si>
    <t>ISM-1596</t>
  </si>
  <si>
    <t>Credentials, in the form of memorised secrets, are not reused by users across different systems.</t>
  </si>
  <si>
    <t>ISM-1953</t>
  </si>
  <si>
    <t>Credentials for the built-in Administrator account in each domain are long, unique, unpredictable and managed.</t>
  </si>
  <si>
    <t>Setting credentials for built-in Administrator accounts, break glass accounts, local administrator accounts and service accounts</t>
  </si>
  <si>
    <t>Credentials for break glass accounts, local administrator accounts and service accounts are long, unique, unpredictable and managed.</t>
  </si>
  <si>
    <t>ISM-1795</t>
  </si>
  <si>
    <t>Credentials for built-in Administrator accounts, break glass accounts, local administrator accounts and service accounts are a minimum of 30 characters.</t>
  </si>
  <si>
    <t>ISM-1954</t>
  </si>
  <si>
    <t>Credentials for built-in Administrator accounts, break glass accounts, local administrator accounts and service accounts are randomly generated.</t>
  </si>
  <si>
    <t>ISM-1619</t>
  </si>
  <si>
    <t>Service accounts are created as group Managed Service Accounts.</t>
  </si>
  <si>
    <t>ISM-1590</t>
  </si>
  <si>
    <t>Credentials for user accounts are changed if:
• they are compromised
• they are suspected of being compromised
• they are discovered stored on networks in the clear
• they are discovered being transferred across networks in the clear
• membership of a shared user account changes
• they have not been changed in the past 12 months.</t>
  </si>
  <si>
    <t>Changing credentials</t>
  </si>
  <si>
    <t>ISM-1955</t>
  </si>
  <si>
    <t>Credentials for computer accounts are changed if:
• they are compromised
• they are suspected of being compromised
• they have not been changed in the past 30 days.</t>
  </si>
  <si>
    <t>ISM-1847</t>
  </si>
  <si>
    <t>Credentials for the Kerberos Key Distribution Center’s service account (KRBTGT) are changed twice, allowing for replication to all Microsoft AD DS domain controllers in-between each change, if:
• the domain has been directly compromised
• the domain is suspected of being compromised
• they have not been changed in the past 12 months.</t>
  </si>
  <si>
    <t>ISM-1956</t>
  </si>
  <si>
    <t>Microsoft AD FS token-signing and encryption certificates are changed twice in quick succession if:
• they are compromised
• they are suspected of being compromised
• they have not been changed in the past 12 months.</t>
  </si>
  <si>
    <t>ISM-1597</t>
  </si>
  <si>
    <t>Credentials are obscured as they are entered into systems.</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</si>
  <si>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Microsoft authentication prompts which implement this feature.
It is the responsibility of the organisation that owns the system built using the Blueprint to configure, test and maintain effective implementation of this control within its operating context, including on any endpoints and servers within scope.</t>
  </si>
  <si>
    <t>Protecting credentials</t>
  </si>
  <si>
    <t>ISM-1980</t>
  </si>
  <si>
    <t>Credential hint functionality is not used for systems.</t>
  </si>
  <si>
    <t>per ISM-1597 above</t>
  </si>
  <si>
    <t>ISM-0418</t>
  </si>
  <si>
    <t>Physical credentials are kept separate from systems they are used to authenticate to, except for when performing authentication activities.</t>
  </si>
  <si>
    <t>ISM-1402</t>
  </si>
  <si>
    <t>Credentials stored on systems are protected by a password manager; a hardware security module; or by salting, hashing and stretching them before storage within a database.</t>
  </si>
  <si>
    <t>per ISM-1896 above</t>
  </si>
  <si>
    <t>per ISM-1749 above</t>
  </si>
  <si>
    <t>ISM-1957</t>
  </si>
  <si>
    <t>Private keys for Microsoft AD CS CA servers are protected by a hardware security module.</t>
  </si>
  <si>
    <t>Memory integrity functionality is enabled.</t>
  </si>
  <si>
    <t>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</si>
  <si>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t>
  </si>
  <si>
    <t>Local Security Authority protection functionality is enabled.</t>
  </si>
  <si>
    <t>Credential Guard functionality is enabled.</t>
  </si>
  <si>
    <t>Remote Credential Guard functionality is enabled.</t>
  </si>
  <si>
    <t>ISM-1749</t>
  </si>
  <si>
    <t>Cached credentials are limited to one previous logon.</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</si>
  <si>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configuring Entra ID to meet this control.
It is the responsibility of the organisation that owns the system built using the Blueprint to configure, test and maintain effective implementation of this control within its operating context, including on any endpoints and servers within scope.</t>
  </si>
  <si>
    <t>ISM-1875</t>
  </si>
  <si>
    <t>Networks are scanned at least monthly to identify any credentials that are being stored in the clear.</t>
  </si>
  <si>
    <t>The Blueprint design and implementation does not cover the organisation's scanning of networks, and as such while this control should be implemented as appropriate, it is not considered within the technical scope of these security documentation templates.</t>
  </si>
  <si>
    <t>ISM-1403</t>
  </si>
  <si>
    <t>User accounts, except for break glass accounts, are locked out after a maximum of five failed logon attempts.</t>
  </si>
  <si>
    <t>User account lockouts</t>
  </si>
  <si>
    <t>ISM-0853</t>
  </si>
  <si>
    <t>On a daily basis, outside of business hours and after an appropriate period of inactivity, user sessions are terminated and workstations are restarted.</t>
  </si>
  <si>
    <t>The Blueprint provides guidance for the organisation to harden endpoints via Intune to implement this control. 
It should be noted that the guidance for implementation of this control is limited to desktop workstations, and does not provide guidance for implementation on laptops which may present additional challenges for effective implementation.
It is the responsibility of the organisation that owns the system built using the Blueprint to configure, test and maintain effective implementation of this control within its operating context.</t>
  </si>
  <si>
    <t>Session termination</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</si>
  <si>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</si>
  <si>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authenticate to unlock the session
• denies users the ability to disable the session or screen locking mechanism.</t>
  </si>
  <si>
    <t>The Blueprint provides guidance for the organisation to harden endpoints via Intune to implement this control. 
It is the responsibility of the organisation that owns the system built using the Blueprint to configure, test and maintain effective implementation of this control within its operating context.</t>
  </si>
  <si>
    <t>Session and screen locking</t>
  </si>
  <si>
    <t>ISM-0408</t>
  </si>
  <si>
    <t>Systems have a logon banner that reminds users of their security responsibilities when accessing the system and its resources.</t>
  </si>
  <si>
    <t>The Blueprint provides guidance for the organisation to harden endpoints via Intune to implement this control, though the wording of this banner remains the responsibility of the organisation that owns the system built using the Blueprint. 
It is the responsibility of the organisation that owns the system built using the Blueprint to configure, test and maintain effective implementation of this control within its operating context.</t>
  </si>
  <si>
    <t>Logon banner</t>
  </si>
  <si>
    <t>Virtualisation hardening</t>
  </si>
  <si>
    <t>ISM-1460</t>
  </si>
  <si>
    <t>When using a software-based isolation mechanism to share a physical server’s hardware, the isolation mechanism is from a vendor that has demonstrated a commitment to secure-by-design and secure-by-default principles, use of memory-safe programming languages where possible, secure programming practices, and maintaining the security of their products.</t>
  </si>
  <si>
    <t>The appropriate management of system virtualisation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</si>
  <si>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system virtualisation.
This control also refers to appropriate corporate processes and should be implemented and assessed as appropriate, but is not for technical implementation within Microsoft applications and services as part of the Blueprint.</t>
  </si>
  <si>
    <t>Functional separation between computing environments</t>
  </si>
  <si>
    <t>ISM-1604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</si>
  <si>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</si>
  <si>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per ISM-1460 above</t>
  </si>
  <si>
    <t>The Blueprint design and implementation does not cover the organisation's direct management of system virtualisation, and as such while this control should be implemented as appropriate, it is not considered within the technical scope of these security documentation templates.</t>
  </si>
  <si>
    <t>ISM-1605</t>
  </si>
  <si>
    <t>When using a software-based isolation mechanism to share a physical server’s hardware, the underlying operating system is hardened.</t>
  </si>
  <si>
    <t>per ISM-1604 above</t>
  </si>
  <si>
    <t>ISM-1606</t>
  </si>
  <si>
    <t>When using a software-based isolation mechanism to share a physical server’s hardware, patches, updates or vendor mitigations for vulnerabilities are applied to the isolation mechanism and underlying operating system in a timely manner.</t>
  </si>
  <si>
    <t>ISM-1848</t>
  </si>
  <si>
    <t>When using a software-based isolation mechanism to share a physical server’s hardware, the isolation mechanism or underlying operating system is replaced when it is no longer supported by a vendor.</t>
  </si>
  <si>
    <t>ISM-1607</t>
  </si>
  <si>
    <t>When using a software-based isolation mechanism to share a physical server’s hardware, integrity monitoring and centralised event logging is performed for the isolation mechanism and underlying operating system.</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</si>
  <si>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</si>
  <si>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</si>
  <si>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Guidelines for System Management</t>
  </si>
  <si>
    <t>System administration</t>
  </si>
  <si>
    <t>ISM-0042</t>
  </si>
  <si>
    <t>System administration processes, and supporting system administration procedures, are developed, implemented and maintained.</t>
  </si>
  <si>
    <t>The appropriate management of system administration forms part of the responsibility of the organisation that owns the system built using the Blueprint. 
Organisations should also review the latest Microsoft IRAP reports to assess any risk inherited from its implementation of this control in its context.</t>
  </si>
  <si>
    <t>System administration processes and procedures</t>
  </si>
  <si>
    <t>ISM-1211</t>
  </si>
  <si>
    <t>System administrators document requirements for administrative activities, consider potential security impacts, obtain any necessary approvals, notify users of any disruptions or outages, and maintain system and security documentation.</t>
  </si>
  <si>
    <t>per ISM-42 above</t>
  </si>
  <si>
    <t>Secure Admin Workstations are used in the performance of administrative activities.</t>
  </si>
  <si>
    <t>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t>
  </si>
  <si>
    <t>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t>
  </si>
  <si>
    <t>Separate privileged operating environments</t>
  </si>
  <si>
    <t>Privileged users use separate privileged and unprivileged operating environments.</t>
  </si>
  <si>
    <t>Privileged operating environments are not virtualised within unprivileged operating environments.</t>
  </si>
  <si>
    <t>per ISM-1380 above</t>
  </si>
  <si>
    <t>Unprivileged user accounts cannot logon to privileged operating environments.</t>
  </si>
  <si>
    <t>Privileged user accounts (excluding local administrator accounts) cannot logon to unprivileged operating environments.</t>
  </si>
  <si>
    <t>ISM-1958</t>
  </si>
  <si>
    <t>User accounts with DCSync permissions cannot logon to unprivileged operating environments.</t>
  </si>
  <si>
    <t>ISM-1385</t>
  </si>
  <si>
    <t>Administrative infrastructure is segregated from the wider network and the internet.</t>
  </si>
  <si>
    <t>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</si>
  <si>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network infrastructure, and as such while this control should be implemented as appropriate, it is not considered within the technical scope of these security documentation templates.</t>
  </si>
  <si>
    <t>Administrative infrastructure</t>
  </si>
  <si>
    <t>ISM-1750</t>
  </si>
  <si>
    <t>Administrative infrastructure for critical servers, high-value servers and regular servers is segregated from each other.</t>
  </si>
  <si>
    <t>ISM-1386</t>
  </si>
  <si>
    <t>Network management traffic can only originate from administrative infrastructure.</t>
  </si>
  <si>
    <t>Administrative activities are conducted through jump servers.</t>
  </si>
  <si>
    <t>Network devices that do not belong to administrative infrastructure cannot initiate connections with administrative infrastructure.</t>
  </si>
  <si>
    <t>System patching</t>
  </si>
  <si>
    <t>ISM-1143</t>
  </si>
  <si>
    <t>Patch management processes, and supporting patch management procedures, are developed, implemented and maintained.</t>
  </si>
  <si>
    <t>The appropriate management of patch management processes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may be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</si>
  <si>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Patch management processes and procedures</t>
  </si>
  <si>
    <t>ISM-0298</t>
  </si>
  <si>
    <t>A centralised and managed approach that maintains the integrity of patches or updates, and confirms that they have been applied successfully, is used to patch or update applications, operating systems, drivers and firmware.</t>
  </si>
  <si>
    <t>The appropriate management of system patching and updates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</si>
  <si>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endpoints via Intune to patch operating systems and applications on Windows iOS endpoints.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</si>
  <si>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ISM-1493</t>
  </si>
  <si>
    <t>Software registers for workstations, servers, network devices and networked IT equipment are developed, implemented, maintained and verified on a regular basis.</t>
  </si>
  <si>
    <t>per ISM-0298 above</t>
  </si>
  <si>
    <t>This control refers to appropriate corporate processes and should be implemented and assessed as appropriate, but is not for technical implementation within Microsoft applications and services as part of the Blueprint.
Organisational use of Microsoft Endpoint Manager can assist in providing visibility of software on Intune configured endpoints, but this should only be used to supplement a more comprehensive approach to implementing this control.</t>
  </si>
  <si>
    <t>Software register</t>
  </si>
  <si>
    <t>ISM-1643</t>
  </si>
  <si>
    <t>Software registers contain versions and patch histories of applications, drivers, operating systems and firmware.</t>
  </si>
  <si>
    <t>per ISM-1493 above</t>
  </si>
  <si>
    <t>An automated method of asset discovery is used at least fortnightly to support the detection of assets for subsequent vulnerability scanning activities.</t>
  </si>
  <si>
    <t>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</si>
  <si>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</si>
  <si>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Scanning for unmitigated vulnerabilities</t>
  </si>
  <si>
    <t>A vulnerability scanner with an up-to-date vulnerability database is used for vulnerability scanning activities.</t>
  </si>
  <si>
    <t>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</si>
  <si>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A vulnerability scanner is used at least daily to identify missing patches or updates for vulnerabilities in online services.</t>
  </si>
  <si>
    <t>per ISM-1808 above</t>
  </si>
  <si>
    <t>per ISM-1807 above</t>
  </si>
  <si>
    <t>A vulnerability scanner is used at least weekly to identify missing patches or updates for vulnerabilities in office productivity suites, web browsers and their extensions, email clients, PDF software, and security products.</t>
  </si>
  <si>
    <t>A vulnerability scanner is used at least fortnightly to identify missing patches or updates for vulnerabilities in applications other than office productivity suites, web browsers and their extensions, email clients, PDF software, and security products.</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</si>
  <si>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</si>
  <si>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A vulnerability scanner is used at least daily to identify missing patches or updates for vulnerabilities in operating systems of internet-facing servers and internet-facing network devices.</t>
  </si>
  <si>
    <t>A vulnerability scanner is used at least fortnightly to identify missing patches or updates for vulnerabilities in operating systems of workstations, non-internet-facing servers and non-internet-facing network devices.</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</si>
  <si>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</si>
  <si>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ISM-1752</t>
  </si>
  <si>
    <t>A vulnerability scanner is used at least fortnightly to identify missing patches or updates for vulnerabilities in operating systems of IT equipment other than workstations, servers and network devices.</t>
  </si>
  <si>
    <t>A vulnerability scanner is used at least fortnightly to identify missing patches or updates for vulnerabilities in drivers.</t>
  </si>
  <si>
    <t>ISM-1900</t>
  </si>
  <si>
    <t>A vulnerability scanner is used at least fortnightly to identify missing patches or updates for vulnerabilities in firmware.</t>
  </si>
  <si>
    <t>ISM-1921</t>
  </si>
  <si>
    <t>The likelihood of system compromise is frequently assessed when working exploits exist for unmitigated vulnerabilities.</t>
  </si>
  <si>
    <t>The Blueprint design and implementation does not cover the organisation's direct management of unmitigated vulnerabilities,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</si>
  <si>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Patches, updates or other vendor mitigations for vulnerabilities in online services are applied within 48 hours of release when vulnerabilities are assessed as critical by vendors or when working exploits exist.</t>
  </si>
  <si>
    <t>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</si>
  <si>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Mitigating known vulnerabilities</t>
  </si>
  <si>
    <t>Patches, updates or other vendor mitigations for vulnerabilities in online services are applied within two weeks of release when vulnerabilities are assessed as non-critical by vendors and no working exploits exist.</t>
  </si>
  <si>
    <t>Patches, updates or other vendor mitigations for vulnerabilities in office productivity suites, web browsers and their extensions, email clients, PDF software, and security products are applied within two weeks of release.</t>
  </si>
  <si>
    <t>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</si>
  <si>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</si>
  <si>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</si>
  <si>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Patches, updates or other vendor mitigations for vulnerabilities in applications other than office productivity suites, web browsers and their extensions, email clients, PDF software, and security products are applied within one month of release.</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</si>
  <si>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</si>
  <si>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</si>
  <si>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</si>
  <si>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Patches, updates or other vendor mitigations for vulnerabilities in operating systems of workstations, non-internet-facing servers and non-internet-facing network devices are applied within one month of release.</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</si>
  <si>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</si>
  <si>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</si>
  <si>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ISM-1878</t>
  </si>
  <si>
    <t>Patches, updates or other vendor mitigations for vulnerabilities in operating systems of IT equipment other than workstations, servers and network devices are applied within 48 hours of release when vulnerabilities are assessed as critical by vendors or when working exploits exist.</t>
  </si>
  <si>
    <t>The appropriate management of ICT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</si>
  <si>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ISM-1751</t>
  </si>
  <si>
    <t>Patches, updates or other vendor mitigations for vulnerabilities in operating systems of IT equipment other than workstations, servers and network devices are applied within one month of release when vulnerabilities are assessed as non-critical by vendors and no working exploits exist.</t>
  </si>
  <si>
    <t>Patches, updates or other vendor mitigations for vulnerabilities in drivers are applied within 48 hours of release when vulnerabilities are assessed as critical by vendors or when working exploits exist.</t>
  </si>
  <si>
    <t>Patches, updates or other vendor mitigations for vulnerabilities in drivers are applied within one month of release when vulnerabilities are assessed as non-critical by vendors and no working exploits exist.</t>
  </si>
  <si>
    <t>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t>
  </si>
  <si>
    <t>Patches, updates or other vendor mitigations for vulnerabilities in firmware are applied within 48 hours of release when vulnerabilities are assessed as critical by vendors or when working exploits exist.</t>
  </si>
  <si>
    <t>per ISM-1902 above</t>
  </si>
  <si>
    <t>Patches, updates or other vendor mitigations for vulnerabilities in firmware are applied within one month of release when vulnerabilities are assessed as non-critical by vendors and no working exploits exist.</t>
  </si>
  <si>
    <t>per ISM-1903 above</t>
  </si>
  <si>
    <t>ISM-0300</t>
  </si>
  <si>
    <t>Patches, updates or other vendor mitigations for vulnerabilities in high assurance IT equipment are applied only when approved by ASD, and in doing so, using methods and timeframes prescribed by ASD.</t>
  </si>
  <si>
    <t>Online services that are no longer supported by vendors are removed.</t>
  </si>
  <si>
    <t>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</si>
  <si>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online services, and as such while this control should be implemented as appropriate, it is not considered within the technical scope of these security documentation templates.</t>
  </si>
  <si>
    <t>Cessation of support</t>
  </si>
  <si>
    <t>Office productivity suites, web browsers and their extensions, email clients, PDF software, Adobe Flash Player, and security products that are no longer supported by vendors are removed.</t>
  </si>
  <si>
    <t>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</si>
  <si>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Applications other than office productivity suites, web browsers and their extensions, email clients, PDF software, Adobe Flash Player, and security products that are no longer supported by vendors are removed.</t>
  </si>
  <si>
    <t>Operating systems that are no longer supported by vendors are replaced.</t>
  </si>
  <si>
    <t>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</si>
  <si>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ISM-1753</t>
  </si>
  <si>
    <t>Internet-facing network devices that are no longer supported by vendors are replaced.</t>
  </si>
  <si>
    <t>The appropriate management of network devices and other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</si>
  <si>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per ISM-1704 above</t>
  </si>
  <si>
    <t>ISM-1981</t>
  </si>
  <si>
    <t>Non-internet-facing network devices that are no longer supported by vendors are replaced.</t>
  </si>
  <si>
    <t>per ISM-1753 above</t>
  </si>
  <si>
    <t>ISM-1982</t>
  </si>
  <si>
    <t>Networked IT equipment that is no longer supported by vendors is replaced.</t>
  </si>
  <si>
    <t>ISM-1809</t>
  </si>
  <si>
    <t>When applications, operating systems, network devices or networked IT equipment that are no longer supported by vendors cannot be immediately removed or replaced, compensating controls are implemented until such time that they can be removed or replaced.</t>
  </si>
  <si>
    <t>Data backup and restoration</t>
  </si>
  <si>
    <t>ISM-1510</t>
  </si>
  <si>
    <t>A digital preservation policy is developed, implemented and maintained.</t>
  </si>
  <si>
    <t>The appropriate development of a digital preservation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</si>
  <si>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Digital preservation policy</t>
  </si>
  <si>
    <t>ISM-1547</t>
  </si>
  <si>
    <t>Data backup processes, and supporting data backup procedures, are developed, implemented and maintained.</t>
  </si>
  <si>
    <t>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</si>
  <si>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t>
  </si>
  <si>
    <t>Data backup and restoration processes and procedures</t>
  </si>
  <si>
    <t>ISM-1548</t>
  </si>
  <si>
    <t>Data restoration processes, and supporting data restoration procedures, are developed, implemented and maintained.</t>
  </si>
  <si>
    <t>per ISM-1547 above</t>
  </si>
  <si>
    <t>Backups of data, applications and settings are performed and retained in accordance with business criticality and business continuity requirements.</t>
  </si>
  <si>
    <t>Performing and retaining backups</t>
  </si>
  <si>
    <t>Backups of data, applications and settings are synchronised to enable restoration to a common point in time.</t>
  </si>
  <si>
    <t>Backups of data, applications and settings are retained in a secure and resilient manner.</t>
  </si>
  <si>
    <t>Unprivileged user accounts cannot access backups belonging to other user accounts.</t>
  </si>
  <si>
    <t>Backup access</t>
  </si>
  <si>
    <t>Unprivileged user accounts cannot access their own backups.</t>
  </si>
  <si>
    <t>Privileged user accounts (excluding backup administrator accounts) cannot access backups belonging to other user accounts.</t>
  </si>
  <si>
    <t>Privileged user accounts (excluding backup administrator accounts) cannot access their own backups.</t>
  </si>
  <si>
    <t>per ISM-1813 above</t>
  </si>
  <si>
    <t>Unprivileged user accounts are prevented from modifying and deleting backups.</t>
  </si>
  <si>
    <t>Backup modification and deletion</t>
  </si>
  <si>
    <t>Privileged user accounts (excluding backup administrator accounts) are prevented from modifying and deleting backups.</t>
  </si>
  <si>
    <t>per ISM-175 above</t>
  </si>
  <si>
    <t>Backup administrator accounts are prevented from modifying and deleting backups during their retention period.</t>
  </si>
  <si>
    <t>Restoration of data, applications and settings from backups to a common point in time is tested as part of disaster recovery exercises.</t>
  </si>
  <si>
    <t>Testing restoration of backups</t>
  </si>
  <si>
    <t>Guidelines for System Monitoring</t>
  </si>
  <si>
    <t>Event logging and monitoring</t>
  </si>
  <si>
    <t>ISM-0580</t>
  </si>
  <si>
    <t>An event logging policy is developed, implemented and maintained.</t>
  </si>
  <si>
    <t>The appropriate management of event logging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</si>
  <si>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Event logging policy</t>
  </si>
  <si>
    <t>ISM-1405</t>
  </si>
  <si>
    <t>A centralised event logging facility is implemented.</t>
  </si>
  <si>
    <t>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</si>
  <si>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</si>
  <si>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Centralised event logging facility</t>
  </si>
  <si>
    <t>ISM-1983</t>
  </si>
  <si>
    <t>Event logs sent to a centralised event logging facility are done so as soon as possible after they occur.</t>
  </si>
  <si>
    <t>ISM-1984</t>
  </si>
  <si>
    <t>Event logs sent to a centralised event logging facility are encrypted in transit.</t>
  </si>
  <si>
    <t>ISM-1985</t>
  </si>
  <si>
    <t>Event logs are protected from unauthorised access.</t>
  </si>
  <si>
    <t>Event logs are protected from unauthorised modification and deletion.</t>
  </si>
  <si>
    <t>The Blueprint provides guidance for organisations to Microsoft Log Analytics in accordance with this control.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</si>
  <si>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ISM-0988</t>
  </si>
  <si>
    <t>An accurate and consistent time source is used for event logging.</t>
  </si>
  <si>
    <t>ISM-0585</t>
  </si>
  <si>
    <t>For each event logged, the date and time of the event, the relevant user or process, the relevant filename, the event description, and the information technology equipment involved are recorded.</t>
  </si>
  <si>
    <t>Event log details</t>
  </si>
  <si>
    <t>ISM-1959</t>
  </si>
  <si>
    <t>To the extent possible, event logs are captured and stored in a consistent and structured format.</t>
  </si>
  <si>
    <t>ISM-1986</t>
  </si>
  <si>
    <t>Event logs from critical servers are analysed in a timely manner to detect cyber security events.</t>
  </si>
  <si>
    <t>Out of scope</t>
  </si>
  <si>
    <t>The Blueprint does not provide guidance on the analysis of logs after they have been sent to Log Analytics</t>
  </si>
  <si>
    <t>Event log monitoring</t>
  </si>
  <si>
    <t>Event logs from internet-facing servers are analysed in a timely manner to detect cyber security events.</t>
  </si>
  <si>
    <t>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</si>
  <si>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Event logs from non-internet-facing servers are analysed in a timely manner to detect cyber security events.</t>
  </si>
  <si>
    <t>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</si>
  <si>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Event logs from workstations are analysed in a timely manner to detect cyber security events.</t>
  </si>
  <si>
    <t>per ISM-1907 above</t>
  </si>
  <si>
    <t>ISM-1987</t>
  </si>
  <si>
    <t>Event logs from security products are analysed in a timely manner to detect cyber security events.</t>
  </si>
  <si>
    <t>per ISM-1986 above</t>
  </si>
  <si>
    <t>ISM-1960</t>
  </si>
  <si>
    <t>Event logs from internet-facing network devices are analysed in a timely manner to detect cyber security events.</t>
  </si>
  <si>
    <t>ISM-1961</t>
  </si>
  <si>
    <t>Event logs from non-internet-facing network devices are analysed in a timely manner to detect cyber security events.</t>
  </si>
  <si>
    <t>Cyber security events are analysed in a timely manner to identify cyber security incidents.</t>
  </si>
  <si>
    <t>The Blueprint provides guidance for organisations to configure relevant Microsoft services to send logs to Log Analytics for monitoring and processing.
This control applies to a number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</si>
  <si>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ISM-1988</t>
  </si>
  <si>
    <t>Event logs are retained in a searchable manner for at least 12 months.</t>
  </si>
  <si>
    <t>Event log retention</t>
  </si>
  <si>
    <t>ISM-1989</t>
  </si>
  <si>
    <t>Event logs are retained as per minimum retention requirements for various classes of records as set out by the National Archives of Australia’s Administrative Functions Disposal Authority Express (AFDA Express) Version 2 publication.</t>
  </si>
  <si>
    <t>Guidelines for Software Development</t>
  </si>
  <si>
    <t>Application development</t>
  </si>
  <si>
    <t>ISM-0400</t>
  </si>
  <si>
    <t>Development, testing and production environments are segregated.</t>
  </si>
  <si>
    <t>The appropriate development of applications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</si>
  <si>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Development, testing and production environments</t>
  </si>
  <si>
    <t>ISM-1419</t>
  </si>
  <si>
    <t>Development and modification of software only takes place in development environments.</t>
  </si>
  <si>
    <t>per ISM-0400 above</t>
  </si>
  <si>
    <t>ISM-1420</t>
  </si>
  <si>
    <t>Data from production environments is not used in a development or testing environment unless the environment is secured to the same level as the production environment.</t>
  </si>
  <si>
    <t>ISM-1422</t>
  </si>
  <si>
    <t>Unauthorised access to the authoritative source for software is prevented.</t>
  </si>
  <si>
    <t>ISM-1816</t>
  </si>
  <si>
    <t>Unauthorised modification of the authoritative source for software is prevented.</t>
  </si>
  <si>
    <t>ISM-0401</t>
  </si>
  <si>
    <t>Secure-by-design and secure-by-default principles, use of memory-safe programming languages where possible, and secure programming practices are used as part of application development.</t>
  </si>
  <si>
    <t>Secure software design and development</t>
  </si>
  <si>
    <t>ISM-1780</t>
  </si>
  <si>
    <t>SecDevOps practices are used for application development.</t>
  </si>
  <si>
    <t>ISM-1238</t>
  </si>
  <si>
    <t>Threat modelling is used in support of application development.</t>
  </si>
  <si>
    <t>ISM-1922</t>
  </si>
  <si>
    <t>The Open Worldwide Application Security Project (OWASP) Mobile Application Security Verification Standard is used in the development of mobile applications.</t>
  </si>
  <si>
    <t>ISM-1923</t>
  </si>
  <si>
    <t>The OWASP Top 10 for Large Language Model Applications are mitigated in the development of large language model applications.</t>
  </si>
  <si>
    <t>ISM-1924</t>
  </si>
  <si>
    <t>Large language model applications evaluate the sentence perplexity of user prompts to detect and mitigate adversarial suffixes designed to assist in the generation of sensitive or harmful content.</t>
  </si>
  <si>
    <t>ISM-1796</t>
  </si>
  <si>
    <t>Files containing executable content are digitally signed as part of application development.</t>
  </si>
  <si>
    <t>ISM-1797</t>
  </si>
  <si>
    <t>Installers, patches and updates are digitally signed or provided with cryptographic checksums as part of application development.</t>
  </si>
  <si>
    <t>ISM-1798</t>
  </si>
  <si>
    <t>Secure configuration guidance is produced as part of application development.</t>
  </si>
  <si>
    <t>ISM-1730</t>
  </si>
  <si>
    <t>A software bill of materials is produced and made available to consumers of software.</t>
  </si>
  <si>
    <t>Software bill of materials</t>
  </si>
  <si>
    <t>ISM-0402</t>
  </si>
  <si>
    <t>Applications are comprehensively tested for vulnerabilities, using static application security testing and dynamic application security testing, prior to their initial release and any subsequent releases.</t>
  </si>
  <si>
    <t>Application security testing</t>
  </si>
  <si>
    <t>ISM-1616</t>
  </si>
  <si>
    <t>A vulnerability disclosure program is implemented to assist with the secure development and maintenance of products and services.</t>
  </si>
  <si>
    <t>Vulnerability disclosure program</t>
  </si>
  <si>
    <t>ISM-1755</t>
  </si>
  <si>
    <t>A vulnerability disclosure policy is developed, implemented and maintained.</t>
  </si>
  <si>
    <t>ISM-1756</t>
  </si>
  <si>
    <t>Vulnerability disclosure processes, and supporting vulnerability disclosure procedures, are developed, implemented and maintained.</t>
  </si>
  <si>
    <t>ISM-1717</t>
  </si>
  <si>
    <t>A ‘security.txt’ file is hosted for each of an organisation’s internet-facing website domains to assist in the responsible disclosure of vulnerabilities in the organisation’s products and services.</t>
  </si>
  <si>
    <t>ISM-1908</t>
  </si>
  <si>
    <t>Vulnerabilities identified in applications are publicly disclosed (where appropriate to do so) by software developers in a timely manner.</t>
  </si>
  <si>
    <t>Reporting and resolving vulnerabilities</t>
  </si>
  <si>
    <t>ISM-1754</t>
  </si>
  <si>
    <t>Vulnerabilities identified in applications are resolved by software developers in a timely manner.</t>
  </si>
  <si>
    <t>ISM-1909</t>
  </si>
  <si>
    <t>In resolving vulnerabilities, software developers perform root cause analysis and, to the greatest extent possible, seek to remediate entire vulnerability classes.</t>
  </si>
  <si>
    <t>Web application development</t>
  </si>
  <si>
    <t>ISM-0971</t>
  </si>
  <si>
    <t>The OWASP Application Security Verification Standard is used in the development of web applications.</t>
  </si>
  <si>
    <t>Secure web application design and development</t>
  </si>
  <si>
    <t>ISM-1849</t>
  </si>
  <si>
    <t>The OWASP Top 10 Proactive Controls are used in the development of web applications.</t>
  </si>
  <si>
    <t>per ISM-0971 above</t>
  </si>
  <si>
    <t>ISM-1850</t>
  </si>
  <si>
    <t>The OWASP Top 10 are mitigated in the development of web applications.</t>
  </si>
  <si>
    <t>ISM-1239</t>
  </si>
  <si>
    <t>Robust web application frameworks are used in the development of web applications.</t>
  </si>
  <si>
    <t>Web application frameworks</t>
  </si>
  <si>
    <t>ISM-1552</t>
  </si>
  <si>
    <t>All web application content is offered exclusively using HTTPS.</t>
  </si>
  <si>
    <t>Web application interactions</t>
  </si>
  <si>
    <t>ISM-1851</t>
  </si>
  <si>
    <t>The OWASP API Security Top 10 are mitigated in the development of web APIs.</t>
  </si>
  <si>
    <t>Web application programming interfaces</t>
  </si>
  <si>
    <t>ISM-1818</t>
  </si>
  <si>
    <t>Authentication and authorisation of clients is performed when clients call web APIs that facilitate modification of data.</t>
  </si>
  <si>
    <t>ISM-1817</t>
  </si>
  <si>
    <t>Authentication and authorisation of clients is performed when clients call web APIs that facilitate access to data not authorised for release into the public domain.</t>
  </si>
  <si>
    <t>ISM-1910</t>
  </si>
  <si>
    <t>Web API calls that facilitate modification of data, or access to data not authorised for release into the public domain, are centrally logged.</t>
  </si>
  <si>
    <t>ISM-1240</t>
  </si>
  <si>
    <t>Validation or sanitisation is performed on all input handled by web applications.</t>
  </si>
  <si>
    <t>Web application input handling</t>
  </si>
  <si>
    <t>ISM-1241</t>
  </si>
  <si>
    <t>Output encoding is performed on all output produced by web applications.</t>
  </si>
  <si>
    <t>Web application output encoding</t>
  </si>
  <si>
    <t>ISM-1424</t>
  </si>
  <si>
    <t>Web applications implement Content-Security-Policy, HSTS and X-Frame-Options via security policy in response headers.</t>
  </si>
  <si>
    <t>Web browser-based controls</t>
  </si>
  <si>
    <t>ISM-1862</t>
  </si>
  <si>
    <t>If using a WAF, disclosing the IP addresses of web servers under an organisation’s control (referred to as origin servers) is avoided and access to the origin servers is restricted to the WAF and authorised management networks.</t>
  </si>
  <si>
    <t>Web application firewalls</t>
  </si>
  <si>
    <t>ISM-1275</t>
  </si>
  <si>
    <t>All queries to databases from web applications are filtered for legitimate content and correct syntax.</t>
  </si>
  <si>
    <t>per ISM-1243 above</t>
  </si>
  <si>
    <t>Web application interaction with databases</t>
  </si>
  <si>
    <t>ISM-1276</t>
  </si>
  <si>
    <t>Parameterised queries or stored procedures, instead of dynamically generated queries, are used by web applications for database interactions.</t>
  </si>
  <si>
    <t>ISM-1278</t>
  </si>
  <si>
    <t>Web applications are designed or configured to provide as little error information as possible about the structure of databases.</t>
  </si>
  <si>
    <t>ISM-1536</t>
  </si>
  <si>
    <t>All queries to databases from web applications that are initiated by users, and any resulting crash or error messages, are centrally logged.</t>
  </si>
  <si>
    <t>ISM-1911</t>
  </si>
  <si>
    <t>Web application crashes and error messages are centrally logged.</t>
  </si>
  <si>
    <t>Web application event logging</t>
  </si>
  <si>
    <t>Guidelines for Database Systems</t>
  </si>
  <si>
    <t>Database servers</t>
  </si>
  <si>
    <t>ISM-1269</t>
  </si>
  <si>
    <t>Database servers and web servers are functionally separated.</t>
  </si>
  <si>
    <t>The appropriate management of databases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</si>
  <si>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databases, and as such while this control should be implemented as appropriate, it is not considered within the technical scope of these security documentation templates.</t>
  </si>
  <si>
    <t>Functional separation between database servers and web servers</t>
  </si>
  <si>
    <t>ISM-1277</t>
  </si>
  <si>
    <t>Data communicated between database servers and web servers is encrypted.</t>
  </si>
  <si>
    <t>per ISM-1269 above</t>
  </si>
  <si>
    <t>Communications between database servers and web servers</t>
  </si>
  <si>
    <t>ISM-1270</t>
  </si>
  <si>
    <t>Database servers are placed on a different network segment to user workstations.</t>
  </si>
  <si>
    <t>Network environment</t>
  </si>
  <si>
    <t>ISM-1271</t>
  </si>
  <si>
    <t>Network access controls are implemented to restrict database server communications to strictly defined network resources, such as web servers, application servers and storage area networks.</t>
  </si>
  <si>
    <t>ISM-1272</t>
  </si>
  <si>
    <t>If only local access to a database is required, networking functionality of database management system software is disabled or directed to listen solely to the localhost interface.</t>
  </si>
  <si>
    <t>ISM-1273</t>
  </si>
  <si>
    <t>Development and testing environments do not use the same database servers as production environments.</t>
  </si>
  <si>
    <t>Separation of development, testing and production database servers</t>
  </si>
  <si>
    <t>Databases</t>
  </si>
  <si>
    <t>ISM-1243</t>
  </si>
  <si>
    <t>A database register is developed, implemented, maintained and verified on a regular basis.</t>
  </si>
  <si>
    <t>Database register</t>
  </si>
  <si>
    <t>ISM-1256</t>
  </si>
  <si>
    <t>File-based access controls are applied to database files.</t>
  </si>
  <si>
    <t>Protecting databases</t>
  </si>
  <si>
    <t>ISM-0393</t>
  </si>
  <si>
    <t>Databases and their contents are classified based on the sensitivity or classification of data that they contain.</t>
  </si>
  <si>
    <t>Protecting database contents</t>
  </si>
  <si>
    <t>ISM-1255</t>
  </si>
  <si>
    <t>Database users’ ability to access, insert, modify and remove database contents is restricted based on their work duties.</t>
  </si>
  <si>
    <t>ISM-1268</t>
  </si>
  <si>
    <t>The need-to-know principle is enforced for database contents through the application of minimum privileges, database views and database roles.</t>
  </si>
  <si>
    <t>ISM-1274</t>
  </si>
  <si>
    <t>Database contents from production environments are not used in development or testing environments unless the environment is secured to the same level as the production environment.</t>
  </si>
  <si>
    <t>Separation of development, testing and production databases</t>
  </si>
  <si>
    <t>ISM-1537</t>
  </si>
  <si>
    <t>Security-relevant events for databases are centrally logged, including: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</si>
  <si>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Database event logging</t>
  </si>
  <si>
    <t>Guidelines for Email</t>
  </si>
  <si>
    <t>Email usage</t>
  </si>
  <si>
    <t>ISM-0264</t>
  </si>
  <si>
    <t>An email usage policy is developed, implemented and maintained.</t>
  </si>
  <si>
    <t>The appropriate management of email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</si>
  <si>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Email usage policy</t>
  </si>
  <si>
    <t>ISM-0267</t>
  </si>
  <si>
    <t>Access to non-approved webmail services is blocked.</t>
  </si>
  <si>
    <t>The appropriate management of web content filtering forms part of the responsibility of the organisation that owns the system built using the Blueprint. 
Implementation of this control is often completed as part of a separate system specific to gateway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</si>
  <si>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comprehensive management of web content filtering.
Microsoft Defender for Endpoint can provide a level of web content filtering for endpoints within the context of the services covered by the Blueprint design and implementation, but its use is generally in addition to the appropriate implementation within an organisation's gateway, and configuration guidance of this under the Blueprint is currently minimal.
It is the responsibility of the organisation that owns the system built using the Blueprint to configure, test and maintain effective implementation of this control within its operating context.</t>
  </si>
  <si>
    <t>Webmail services</t>
  </si>
  <si>
    <t>ISM-0270</t>
  </si>
  <si>
    <t>Protective markings are applied to emails and reflect the highest sensitivity or classification of the subject, body and attachments.</t>
  </si>
  <si>
    <t>The appropriate management of protective markings for email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protective markings in Microsoft Outlook.
It should also be ensured that this control is appropriately assessed and documented for any other systems within the organisation that are leveraged for overall operation of this system.</t>
  </si>
  <si>
    <t>The Blueprint provides guidance for the organisation to configure Microsoft Information Protection in Outlook to achieve a baseline implementation of this control.
It is the responsibility of the organisation that owns the system built using the Blueprint to configure, test and maintain effective implementation of this control within its operating context, including applying appropriate gateway level controls</t>
  </si>
  <si>
    <t>Protective markings for emails</t>
  </si>
  <si>
    <t>ISM-0271</t>
  </si>
  <si>
    <t>Protective marking tools do not automatically insert protective markings into emails.</t>
  </si>
  <si>
    <t>per ISM-0270 above</t>
  </si>
  <si>
    <t>Protective marking tools</t>
  </si>
  <si>
    <t>ISM-0272</t>
  </si>
  <si>
    <t>Protective marking tools do not allow users to select protective markings that a system has not been authorised to process, store or communicate.</t>
  </si>
  <si>
    <t>ISM-1089</t>
  </si>
  <si>
    <t>Protective marking tools do not allow users replying to or forwarding emails to select protective markings lower than previously used.</t>
  </si>
  <si>
    <t xml:space="preserve">Organisations should note that Microsoft's implementation of Microsoft Information Protection in Outlook allows users to lower the classification of an email, and does not allow this setting to be changed. 
As such implementation of this control is not possible using native tooling, and organisations should risk assess the impact that this deviation from ISM recommendations has in the organisations context.
</t>
  </si>
  <si>
    <t>ISM-0565</t>
  </si>
  <si>
    <t>Email servers are configured to block, log and report emails with inappropriate protective markings.</t>
  </si>
  <si>
    <t>The Blueprint provides guidance for the organisation to configure Microsoft Exchange Online to achieve a baseline implementation of this control where the system built using the Blueprint utilises these services in a cloud configuration.
The Blueprint design and implementation does not cover the organisation's direct management of Microsoft Exchange on premise where the system built using the Blueprint utilises these services in a hybrid configuration.
Where the organisation decides to implement Microsoft Exchange Server within the security boundary of this system, it is responsible for assessing and documenting the risk and applicability to each associated individual security control.
It is the responsibility of the organisation that owns the system built using the Blueprint to configure, test and maintain effective implementation of this control within its operating context.</t>
  </si>
  <si>
    <t>Handling emails with inappropriate, invalid or missing protective markings</t>
  </si>
  <si>
    <t>ISM-1023</t>
  </si>
  <si>
    <t>The intended recipients of blocked inbound emails, and the senders of blocked outbound emails, are notified.</t>
  </si>
  <si>
    <t>The appropriate management of email filtering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filtering of user emails in Microsoft Exchange.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</si>
  <si>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per ISM-0565 above</t>
  </si>
  <si>
    <t>ISM-0269</t>
  </si>
  <si>
    <t>Emails containing Australian Eyes Only, Australian Government Access Only or Releasable To data are not sent to email distribution lists unless the nationality of all members of email distribution lists can be confirmed.</t>
  </si>
  <si>
    <t>Email distribution lists</t>
  </si>
  <si>
    <t>Email gateways and servers</t>
  </si>
  <si>
    <t>ISM-0569</t>
  </si>
  <si>
    <t>Emails are routed via centralised email gateways.</t>
  </si>
  <si>
    <t>The appropriate management of email routing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routing of emails in and out of the organisations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</si>
  <si>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It is the responsibility of the organisation that owns the system built using the Blueprint to configure, test and maintain effective implementation of this control within its operating context.</t>
  </si>
  <si>
    <t>Centralised email gateways</t>
  </si>
  <si>
    <t>ISM-0571</t>
  </si>
  <si>
    <t>When users send or receive emails, an authenticated and encrypted channel is used to route emails via their organisation’s centralised email gateways.</t>
  </si>
  <si>
    <t>per ISM-0569 above</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</si>
  <si>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Where the organisation utilises Exchange Online in a cloud native deployment, the Blueprint provides guidance for the configuration of traffic between external users and Exchange Online to be encrypted with TLS 1.2, and for Exchange Online to forward emails to the organisations existing email gateway via an Exchange connector.
It is the responsibility of the organisation that owns the system built using the Blueprint to configure, test and maintain effective implementation of this control within its operating context.</t>
  </si>
  <si>
    <t>ISM-0570</t>
  </si>
  <si>
    <t>Where backup or alternative email gateways are in place, they are maintained at the same standard as the primary email gateway.</t>
  </si>
  <si>
    <t>The Blueprint design and implementation does provide guidance related to alternative email gateways, and as such while this control should be implemented as appropriate, it is not considered within the technical scope of these security documentation templates.</t>
  </si>
  <si>
    <t>Email gateway maintenance activities</t>
  </si>
  <si>
    <t>ISM-0567</t>
  </si>
  <si>
    <t>Email servers only relay emails destined for or originating from their domains (including subdomains).</t>
  </si>
  <si>
    <t>The Blueprint provides guidance for configuring Microsoft Exchange Online and Microsoft Exchange Server in cloud native and hybrid configurations respectively to prevent these services from being configured as open relays.
It is the responsibility of the organisation that owns the system built using the Blueprint to configure, test and maintain effective implementation of this control within its operating context.</t>
  </si>
  <si>
    <t>Open relay email servers</t>
  </si>
  <si>
    <t>ISM-0572</t>
  </si>
  <si>
    <t>Opportunistic TLS encryption is enabled on email servers that make incoming or outgoing email connections over public network infrastructure.</t>
  </si>
  <si>
    <t>The Blueprint provides guidance for the organisation to configure Microsoft Exchange Online to achieve a baseline implementation of this control where the system built using the Blueprint utilises these services in a cloud configuration.
Note: Exchange Online implements MTA-STS for outbound mail flow.
It is the responsibility of the organisation that owns the system built using the Blueprint to configure, test and maintain effective implementation of this control within its operating context, including applying appropriate gateway level controls.</t>
  </si>
  <si>
    <t>Email server transport encryption</t>
  </si>
  <si>
    <t>ISM-1589</t>
  </si>
  <si>
    <t>MTA-STS is enabled to prevent the unencrypted transfer of emails between email servers.</t>
  </si>
  <si>
    <t>The Blueprint provides guidance for the organisation to configure Microsoft Exchange Online to achieve a baseline implementation of this control where the system built using the Blueprint utilises these services in a cloud configuration.
Note: Exchange Online implements TLS 1.2 for opportunistic TLS encryption where supported by the other mail server.
It is the responsibility of the organisation that owns the system built using the Blueprint to configure, test and maintain effective implementation of this control within its operating context, including applying appropriate gateway level controls.</t>
  </si>
  <si>
    <t>ISM-0574</t>
  </si>
  <si>
    <t>SPF is used to specify authorised email servers (or lack thereof) for an organisation’s domains (including subdomains).</t>
  </si>
  <si>
    <t>per ISM-1589 above</t>
  </si>
  <si>
    <t>Sender Policy Framework</t>
  </si>
  <si>
    <t>ISM-1183</t>
  </si>
  <si>
    <t>A hard fail SPF record is used when specifying authorised email servers (or lack thereof) for an organisation’s domains (including subdomains).</t>
  </si>
  <si>
    <t>ISM-1151</t>
  </si>
  <si>
    <t>SPF is used to verify the authenticity of incoming emails.</t>
  </si>
  <si>
    <t>ISM-0861</t>
  </si>
  <si>
    <t>DKIM signing is enabled on emails originating from an organisation’s domains (including subdomains).</t>
  </si>
  <si>
    <t>DomainKeys Identified Mail</t>
  </si>
  <si>
    <t>ISM-1026</t>
  </si>
  <si>
    <t>DKIM signatures on incoming emails are verified.</t>
  </si>
  <si>
    <t>ISM-1027</t>
  </si>
  <si>
    <t>Email distribution list software used by external senders is configured such that it does not break the validity of the sender’s DKIM signature.</t>
  </si>
  <si>
    <t>ISM-1540</t>
  </si>
  <si>
    <t>DMARC records are configured for an organisation’s domains (including subdomains) such that emails are rejected if they do not pass DMARC checks.</t>
  </si>
  <si>
    <t>Domain-based Message Authentication, Reporting and Conformance</t>
  </si>
  <si>
    <t>ISM-1799</t>
  </si>
  <si>
    <t>Incoming emails are rejected if they do not pass DMARC checks.</t>
  </si>
  <si>
    <t>ISM-1234</t>
  </si>
  <si>
    <t>Email content filtering is implemented to filter potentially harmful content in email bodies and attachments.</t>
  </si>
  <si>
    <t xml:space="preserve">The Blueprint provides guidance for organisations to centrally configure Microsoft Windows Defender for Endpoint/Exchange to implement and achieve this control. Defender provides content filtering including sandboxing of attachments (Safe Attachments) and inspection of links (Safe Links).
It is the responsibility of the organisation that owns the system built using the Blueprint to configure, test and maintain effective implementation of this control within its operating context, including applying appropriate gateway level controls.
</t>
  </si>
  <si>
    <t>Email content filtering</t>
  </si>
  <si>
    <t>ISM-1502</t>
  </si>
  <si>
    <t>Emails arriving via an external connection where the email source address uses an internal domain, or internal subdomain, are blocked at the email gateway.</t>
  </si>
  <si>
    <t>The Blueprint design and implementation does not cover the organisation's direct management of email gateways, and as such these are not considered within the technical scope of these security documentation templates.
It is the responsibility of the organisation that owns the system built using the Blueprint to configure, test and maintain effective implementation of this control within its operating context, including applying appropriate gateway level controls.</t>
  </si>
  <si>
    <t>Blocking suspicious emails</t>
  </si>
  <si>
    <t>ISM-1024</t>
  </si>
  <si>
    <t>Notifications of undeliverable emails are only sent to senders that can be verified via SPF or other trusted means.</t>
  </si>
  <si>
    <t>per ISM-1502 above</t>
  </si>
  <si>
    <t>Notifications of undeliverable emails</t>
  </si>
  <si>
    <t>Guidelines for Networking</t>
  </si>
  <si>
    <t>Network design and configuration</t>
  </si>
  <si>
    <t>ISM-0518</t>
  </si>
  <si>
    <t>Network documentation is developed, implemented and maintained.</t>
  </si>
  <si>
    <t>The appropriate management of network design and configuration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</si>
  <si>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Blueprint design and implementation does not cover the organisation's direct management of network design and configuration, and as such while this control should be implemented as appropriate, it is not considered within the technical scope of these security documentation templates.</t>
  </si>
  <si>
    <t>Network documentation</t>
  </si>
  <si>
    <t>ISM-0516</t>
  </si>
  <si>
    <t>Network documentation includes high-level network diagrams showing all connections into networks and logical network diagrams showing all critical servers, high-value servers, network devices and network security appliances.</t>
  </si>
  <si>
    <t>per ISM-0518 above</t>
  </si>
  <si>
    <t>ISM-1912</t>
  </si>
  <si>
    <t>Network documentation includes device settings for all critical servers, high-value servers, network devices and network security appliances.</t>
  </si>
  <si>
    <t>ISM-1178</t>
  </si>
  <si>
    <t>Network documentation provided to a third party, or published in public tender documentation, only contains details necessary for other parties to undertake contractual services.</t>
  </si>
  <si>
    <t>ISM-1781</t>
  </si>
  <si>
    <t>All data communicated over network infrastructure is encrypted.</t>
  </si>
  <si>
    <t>Network encryption</t>
  </si>
  <si>
    <t>ISM-1181</t>
  </si>
  <si>
    <t>Networks are segregated into multiple network zones according to the criticality of servers, services and data.</t>
  </si>
  <si>
    <t>Network segmentation and segregation</t>
  </si>
  <si>
    <t>ISM-1577</t>
  </si>
  <si>
    <t>An organisation’s networks are segregated from their service providers’ networks.</t>
  </si>
  <si>
    <t>ISM-1532</t>
  </si>
  <si>
    <t>VLANs are not used to separate network traffic between an organisation’s networks and public network infrastructure.</t>
  </si>
  <si>
    <t>Using Virtual Local Area Networks</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</si>
  <si>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</si>
  <si>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</si>
  <si>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</si>
  <si>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</si>
  <si>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</si>
  <si>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</si>
  <si>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</si>
  <si>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</si>
  <si>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</si>
  <si>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</si>
  <si>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Using Internet Protocol version 6</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</si>
  <si>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</si>
  <si>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</si>
  <si>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</si>
  <si>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</si>
  <si>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</si>
  <si>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</si>
  <si>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</si>
  <si>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</si>
  <si>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</si>
  <si>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Network access controls are implemented on networks to prevent the connection of unauthorised network devices and networked IT equipment.</t>
  </si>
  <si>
    <t>Network access controls</t>
  </si>
  <si>
    <t>ISM-1182</t>
  </si>
  <si>
    <t>Network access controls are implemented to limit the flow of network traffic within and between network segments to only that required for business purposes.</t>
  </si>
  <si>
    <t>ISM-0385</t>
  </si>
  <si>
    <t>Servers maintain effective functional separation with other servers allowing them to operate independently.</t>
  </si>
  <si>
    <t>Functional separation between servers</t>
  </si>
  <si>
    <t>ISM-1479</t>
  </si>
  <si>
    <t>Servers minimise communications with other servers at the network and file system level.</t>
  </si>
  <si>
    <t>ISM-1863</t>
  </si>
  <si>
    <t>Networked management interfaces for IT equipment are not directly exposed to the internet.</t>
  </si>
  <si>
    <t>Networked management interfaces</t>
  </si>
  <si>
    <t>ISM-1006</t>
  </si>
  <si>
    <t>Security measures are implemented to prevent unauthorised access to network management traffic.</t>
  </si>
  <si>
    <t>Network management traffic</t>
  </si>
  <si>
    <t>ISM-1962</t>
  </si>
  <si>
    <t>SMB version 1 is not used on networks.</t>
  </si>
  <si>
    <t>Using the Server Message Block protocol</t>
  </si>
  <si>
    <t>ISM-1311</t>
  </si>
  <si>
    <t>SNMP version 1 and SNMP version 2 are not used on networks.</t>
  </si>
  <si>
    <t>Using the Simple Network Management Protocol</t>
  </si>
  <si>
    <t>ISM-1312</t>
  </si>
  <si>
    <t>All default SNMP community strings on network devices are changed and write access is disabled.</t>
  </si>
  <si>
    <t>ISM-1028</t>
  </si>
  <si>
    <t>A NIDS or NIPS is deployed in gateways between an organisation’s networks and other networks they do not manage.</t>
  </si>
  <si>
    <t>Using Network-based Intrusion Detection and Prevention Systems</t>
  </si>
  <si>
    <t>ISM-1030</t>
  </si>
  <si>
    <t>A NIDS or NIPS is located immediately inside the outermost firewall for gateways and configured to generate event logs and alerts for network traffic that contravenes any rule in a firewall ruleset.</t>
  </si>
  <si>
    <t>ISM-1627</t>
  </si>
  <si>
    <t>Inbound network connections from anonymity networks are blocked.</t>
  </si>
  <si>
    <t>Blocking anonymity network traffic</t>
  </si>
  <si>
    <t>ISM-1628</t>
  </si>
  <si>
    <t>Outbound network connections to anonymity networks are blocked.</t>
  </si>
  <si>
    <t>Nov-20</t>
  </si>
  <si>
    <t>ISM-1782</t>
  </si>
  <si>
    <t>A protective DNS service is used to block access to known malicious domain names.</t>
  </si>
  <si>
    <t>Protective Domain Name System Services</t>
  </si>
  <si>
    <t>ISM-1800</t>
  </si>
  <si>
    <t>Network devices are flashed with trusted firmware before they are used for the first time.</t>
  </si>
  <si>
    <t>Flashing network devices with trusted firmware before first use</t>
  </si>
  <si>
    <t>ISM-1304</t>
  </si>
  <si>
    <t>Default user accounts or credentials for network devices, including for any pre-configured user accounts, are changed.</t>
  </si>
  <si>
    <t>Default user accounts and credentials for network devices</t>
  </si>
  <si>
    <t>ISM-0534</t>
  </si>
  <si>
    <t>Unused physical ports on network devices are disabled.</t>
  </si>
  <si>
    <t>Disabling unused physical ports on network devices</t>
  </si>
  <si>
    <t>ISM-1801</t>
  </si>
  <si>
    <t>Network devices are restarted on at least a monthly basis.</t>
  </si>
  <si>
    <t>Regularly restarting network devices</t>
  </si>
  <si>
    <t>ISM-1963</t>
  </si>
  <si>
    <t>Security-relevant events for internet-facing network devices are centrally logged.</t>
  </si>
  <si>
    <t>Network device event logging</t>
  </si>
  <si>
    <t>ISM-1964</t>
  </si>
  <si>
    <t>Security-relevant events for non-internet-facing network devices are centrally logged.</t>
  </si>
  <si>
    <t>Wireless networks</t>
  </si>
  <si>
    <t>ISM-1314</t>
  </si>
  <si>
    <t>All wireless devices are Wi-Fi Alliance certified.</t>
  </si>
  <si>
    <t>The appropriate management of wireless networks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</si>
  <si>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wireless networks, and as such while this control should be implemented as appropriate, it is not considered within the technical scope of these security documentation templates.</t>
  </si>
  <si>
    <t>Choosing wireless devices</t>
  </si>
  <si>
    <t>ISM-0536</t>
  </si>
  <si>
    <t>Public wireless networks provided for general public use are segregated from all other organisation networks.</t>
  </si>
  <si>
    <t>per ISM-1314 above</t>
  </si>
  <si>
    <t>Public wireless networks</t>
  </si>
  <si>
    <t>ISM-1315</t>
  </si>
  <si>
    <t>The administrative interface on wireless access points is disabled for wireless network connections.</t>
  </si>
  <si>
    <t>Administrative interfaces for wireless access points</t>
  </si>
  <si>
    <t>ISM-1710</t>
  </si>
  <si>
    <t>Settings for wireless access points are hardened.</t>
  </si>
  <si>
    <t>Default settings</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</si>
  <si>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</si>
  <si>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</si>
  <si>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</si>
  <si>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</si>
  <si>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</si>
  <si>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</si>
  <si>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ISM-1320</t>
  </si>
  <si>
    <t>MAC address filtering is not used to restrict which devices can connect to wireless networks.</t>
  </si>
  <si>
    <t>Media Access Control address filtering</t>
  </si>
  <si>
    <t>ISM-1319</t>
  </si>
  <si>
    <t>Static addressing is not used for assigning IP addresses on wireless networks.</t>
  </si>
  <si>
    <t>Static addressing</t>
  </si>
  <si>
    <t>ISM-1332</t>
  </si>
  <si>
    <t>WPA3-Enterprise 192-bit mode is used to protect the confidentiality and integrity of all wireless network traffic.</t>
  </si>
  <si>
    <t>Confidentiality and integrity of wireless network traffic</t>
  </si>
  <si>
    <t>ISM-1321</t>
  </si>
  <si>
    <t>802.1X authentication with EAP-TLS, using X.509 certificates, is used for mutual authentication; with all other EAP methods disabled on supplicants and authentication servers.</t>
  </si>
  <si>
    <t>802.1X authentication</t>
  </si>
  <si>
    <t>ISM-1711</t>
  </si>
  <si>
    <t>User identity confidentiality is used if available with EAP-TLS implementations.</t>
  </si>
  <si>
    <t>ISM-1322</t>
  </si>
  <si>
    <t>Evaluated supplicants, authenticators, wireless access points and authentication servers are used in wireless networks.</t>
  </si>
  <si>
    <t>Evaluation of 802.1X authentication implementation</t>
  </si>
  <si>
    <t>ISM-1324</t>
  </si>
  <si>
    <t>Certificates are generated using an evaluated certificate authority or hardware security module.</t>
  </si>
  <si>
    <t>Generating and issuing certificates for authentication</t>
  </si>
  <si>
    <t>ISM-1323</t>
  </si>
  <si>
    <t>Certificates are required for devices and users accessing wireless networks.</t>
  </si>
  <si>
    <t>ISM-1327</t>
  </si>
  <si>
    <t>Certificates are protected by logical and physical access controls, encryption, and user authentication.</t>
  </si>
  <si>
    <t>ISM-1330</t>
  </si>
  <si>
    <t>The PMK caching period is not set to greater than 1440 minutes (24 hours).</t>
  </si>
  <si>
    <t>Caching 802.1X authentication outcomes</t>
  </si>
  <si>
    <t>ISM-1712</t>
  </si>
  <si>
    <t>The use of FT (802.11r) is disabled unless authenticator-to-authenticator communications are secured by an ASD-Approved Cryptographic Protocol.</t>
  </si>
  <si>
    <t>Fast Basic Service Set Transition</t>
  </si>
  <si>
    <t>ISM-1454</t>
  </si>
  <si>
    <t>Communications between authenticators and a RADIUS server are encapsulated with an additional layer of encryption using RADIUS over Internet Protocol Security or RADIUS over Transport Layer Security.</t>
  </si>
  <si>
    <t>Remote Authentication Dial-In User Service authentication</t>
  </si>
  <si>
    <t>ISM-1334</t>
  </si>
  <si>
    <t>Wireless networks implement sufficient frequency separation from other wireless networks.</t>
  </si>
  <si>
    <t>Interference between wireless networks</t>
  </si>
  <si>
    <t>ISM-1335</t>
  </si>
  <si>
    <t>Wireless access points enable the use of the 802.11w amendment to protect management frames.</t>
  </si>
  <si>
    <t>Protecting management frames on wireless networks</t>
  </si>
  <si>
    <t>ISM-1338</t>
  </si>
  <si>
    <t>Instead of deploying a small number of wireless access points that broadcast on high power, a greater number of wireless access points that use less broadcast power are deployed to achieve the desired footprint for wireless networks.</t>
  </si>
  <si>
    <t>Wireless network footprint</t>
  </si>
  <si>
    <t>ISM-1013</t>
  </si>
  <si>
    <t>The effective range of wireless communications outside an organisation’s area of control is limited by implementing RF shielding on facilities in which SECRET or TOP SECRET wireless networks are used.</t>
  </si>
  <si>
    <t>Service continuity for online services</t>
  </si>
  <si>
    <t>ISM-1437</t>
  </si>
  <si>
    <t>Cloud service providers are used for hosting online services.</t>
  </si>
  <si>
    <t>The appropriate management of online services forms part of the responsibility of the organisation that owns the system built using the Blueprint. 
Implementation of this control is often completed as part of a separate system specific to the hosting of online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</si>
  <si>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hosting of online services, and as such this is not considered within the technical scope of this SSP Annex. </t>
  </si>
  <si>
    <t>Cloud-based hosting of online services</t>
  </si>
  <si>
    <t>ISM-1579</t>
  </si>
  <si>
    <t>Cloud service providers’ ability to dynamically scale resources in response to a genuine spike in demand is discussed and verified as part of capacity and availability planning for online services.</t>
  </si>
  <si>
    <t>per ISM-1437 above</t>
  </si>
  <si>
    <t>Capacity and availability planning and monitoring for online services</t>
  </si>
  <si>
    <t>ISM-1580</t>
  </si>
  <si>
    <t>Where a high availability requirement exists for online services, the services are architected to automatically transition between availability zones.</t>
  </si>
  <si>
    <t>per ISM-1579 above</t>
  </si>
  <si>
    <t>ISM-1581</t>
  </si>
  <si>
    <t>Continuous real-time monitoring of the capacity and availability of online services is performed.</t>
  </si>
  <si>
    <t>ISM-1438</t>
  </si>
  <si>
    <t>Where a high availability requirement exists for website hosting, CDNs that cache websites are used.</t>
  </si>
  <si>
    <t>Using content delivery networks</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</si>
  <si>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</si>
  <si>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</si>
  <si>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</si>
  <si>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</si>
  <si>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Denial-of-service attack mitigation strategies</t>
  </si>
  <si>
    <t>ISM-1436</t>
  </si>
  <si>
    <t>Critical online services are segregated from other online services that are more likely to be targeted as part of denial-of-service attacks.</t>
  </si>
  <si>
    <t>ISM-1432</t>
  </si>
  <si>
    <t>Domain names for online services are protected via registrar locking and confirming that domain registration details are correct.</t>
  </si>
  <si>
    <t>Guidelines for Cryptography</t>
  </si>
  <si>
    <t>Cryptographic fundamentals</t>
  </si>
  <si>
    <t>ISM-0499</t>
  </si>
  <si>
    <t>Communications security doctrine produced by ASD for the management and operation of HACE is complied with.</t>
  </si>
  <si>
    <t>Communications security doctrine</t>
  </si>
  <si>
    <t>ISM-1802</t>
  </si>
  <si>
    <t>HACE are issued an Approval for Use by ASD and operated in accordance with the latest version of their associated Australian Communications Security Instructions.</t>
  </si>
  <si>
    <t>Approved High Assurance Cryptographic Equipment</t>
  </si>
  <si>
    <t>ISM-0507</t>
  </si>
  <si>
    <t>Cryptographic key management processes, and supporting cryptographic key management procedures, are developed, implemented and maintained.</t>
  </si>
  <si>
    <t>The appropriate management of cryptographic key management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</si>
  <si>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It is the responsibility of the organisation to evaluate its current cryptographic key management practices, identify any gaps or weaknesses that need to be addressed to effectively implement this control.</t>
  </si>
  <si>
    <t>Cryptographic key management processes and procedures</t>
  </si>
  <si>
    <t>ISM-1080</t>
  </si>
  <si>
    <t>An ASD-Approved Cryptographic Algorithm (AACA) or high assurance cryptographic algorithm is used when encrypting media.</t>
  </si>
  <si>
    <t>The appropriate management of cryptographic Algorithm forms part of the responsibility of the organisation that owns the system built using the Blueprint. 
This pertains to devices or media used by Microsoft within the tenant, as well as the management of endpoint devices configured through Intune.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</si>
  <si>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BitLocker on local organisation owned machines to achieve a baseline implementation of this control in that context. 
Microsoft 365 services are within the scope of the Blueprint default AES-256 encryption for sensitive data being access, stored, processed and transmitted by the system including when the sensitive data is in transit or at rest. 
The organisation is responsible for the development of policies, processes supporting the use and protection of encryption.</t>
  </si>
  <si>
    <t>Encrypting data at rest</t>
  </si>
  <si>
    <t>ISM-0457</t>
  </si>
  <si>
    <t>Cryptographic equipment or software that has completed a Common Criteria evaluation against a Protection Profile is used when encrypting media that contains OFFICIAL: Sensitive or PROTECTED data.</t>
  </si>
  <si>
    <t>per ISM-1080 above</t>
  </si>
  <si>
    <t>ISM-0460</t>
  </si>
  <si>
    <t>HACE is used when encrypting media that contains SECRET or TOP SECRET data.</t>
  </si>
  <si>
    <t>13</t>
  </si>
  <si>
    <t>ISM-0459</t>
  </si>
  <si>
    <t>Full disk encryption, or partial encryption where access controls will only allow writing to the encrypted partition, is implemented when encrypting data at rest.</t>
  </si>
  <si>
    <t>ISM-0469</t>
  </si>
  <si>
    <t>An ASD-Approved Cryptographic Protocol (AACP) or high assurance cryptographic protocol is used to protect data when communicated over network infrastructure.</t>
  </si>
  <si>
    <t>This control applies to data transmitted within the authorisation boundary of this system. When considering all layers involved in this system, this may involve a shared responsibility between Microsoft and the organisation that owns the system built using the Blueprint.
organisations are responsible for reviewing Microsoft's implementation of this control within its own operating context to assess the risks and suitability of the system meeting their needs.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</si>
  <si>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By default, the communications between Microsoft services take place over TLS or IPsec, and all customer-facing servers negotiate a secure session using TLS with client machines, and this is not configurable by the customer for the Microsoft services within the scope of the Blueprint.
It is the responsibility of the organisation that owns the system built using the Blueprint to configure, test and maintain effective implementation of this control within its operating context, including in any other supporting systems or services.</t>
  </si>
  <si>
    <t>Encrypting data in transit</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</si>
  <si>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</si>
  <si>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</si>
  <si>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per ISM-0469 above</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</si>
  <si>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any other supporting systems.</t>
  </si>
  <si>
    <t>ISM-0467</t>
  </si>
  <si>
    <t>HACE is used to protect SECRET and TOP SECRET data when communicated over insufficiently secure networks, outside of appropriately secure areas or via public network infrastructure.</t>
  </si>
  <si>
    <t>12</t>
  </si>
  <si>
    <t>ISM-0455</t>
  </si>
  <si>
    <t>Where practical, cryptographic equipment and software provides a means of data recovery to allow for circumstances where the encryption key is unavailable due to loss, damage or failure.</t>
  </si>
  <si>
    <t>The Blueprint provides guidance for the organisation to configure Microsoft Entra ID as the central store within M365 environment, and utilise BitLocker setup and Intune to achieve a baseline implementation of this control in that context.
It is the responsibility of the organisation that owns the system built using the Blueprint to configure, test and maintain effective implementation of this control within its operating context.</t>
  </si>
  <si>
    <t>Data recovery</t>
  </si>
  <si>
    <t>ISM-0462</t>
  </si>
  <si>
    <t>When a user authenticates to the encryption functionality of IT equipment or media, it is treated in accordance with its original sensitivity or classification until the user deauthenticates from the encryption functionality.</t>
  </si>
  <si>
    <t>The Blueprint design and implementation does not cover the organisation's direct management of encryption of ICT equipment or media, and as such while this control should be implemented as appropriate, it is not considered within the technical scope of these security documentation templates.</t>
  </si>
  <si>
    <t>Handling encrypted IT equipment and media</t>
  </si>
  <si>
    <t>ISM-0501</t>
  </si>
  <si>
    <t>Keyed cryptographic equipment is transported based on the sensitivity or classification of its keying material.</t>
  </si>
  <si>
    <t>per ISM-0465 above</t>
  </si>
  <si>
    <t>Transporting cryptographic equipment</t>
  </si>
  <si>
    <t>ISM-0142</t>
  </si>
  <si>
    <t>The compromise or suspected compromise of cryptographic equipment or associated keying material is reported to the Chief Information Security Officer, or one of their delegates, as soon as possible after it occurs.</t>
  </si>
  <si>
    <t>Reporting cryptographic-related cyber security incidents</t>
  </si>
  <si>
    <t>ISM-1091</t>
  </si>
  <si>
    <t>Keying material is changed when compromised or suspected of being compromised.</t>
  </si>
  <si>
    <t>ASD-Approved Cryptographic Algorithms</t>
  </si>
  <si>
    <t>ISM-0471</t>
  </si>
  <si>
    <t>Only AACAs or high assurance cryptographic algorithms are used by cryptographic equipment and software.</t>
  </si>
  <si>
    <t>The appropriate management of AACAs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</si>
  <si>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By default, the cryptographic algorithms used by Microsoft for these services are all AACAs,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 
Organisations should implement this control with a knowledge of the AACA recommended key size.</t>
  </si>
  <si>
    <t>Using ASD-Approved Cryptographic Algorithms</t>
  </si>
  <si>
    <t>ISM-0994</t>
  </si>
  <si>
    <t>ECDH is used in preference to DH.</t>
  </si>
  <si>
    <t>per ISM-0471 above</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</si>
  <si>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t>
  </si>
  <si>
    <t>Asymmetric cryptographic algorithms</t>
  </si>
  <si>
    <t>ISM-0472</t>
  </si>
  <si>
    <t>When using DH for agreeing on encryption session keys, a modulus of at least 2048 bits is used, preferably 3072 bits.</t>
  </si>
  <si>
    <t>The appropriate management of Diffie-Hellman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</si>
  <si>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Diffie-Hellman, and as such while this control should be implemented as appropriate, it is not considered within the technical scope of these security documentation templates.</t>
  </si>
  <si>
    <t>Using Diffie-Hellman</t>
  </si>
  <si>
    <t>ISM-1759</t>
  </si>
  <si>
    <t>When using DH for agreeing on encryption session keys, a modulus of at least 3072 bits is used, preferably 3072 bits.</t>
  </si>
  <si>
    <t>ISM-1629</t>
  </si>
  <si>
    <t>When using DH for agreeing on encryption session keys, a modulus and associated parameters are selected according to NIST SP 800-56A Rev. 3.</t>
  </si>
  <si>
    <t>ISM-1446</t>
  </si>
  <si>
    <t>When using elliptic curve cryptography, a suitable curve from NIST SP 800-186 is used.</t>
  </si>
  <si>
    <t>The Blueprint provides guidance for the organisation to configure Microsoft services to achieve a baseline implementation of this control.
Within the scope of the Microsoft services covered by the Blueprint, the organisation building the system is reliant on Microsoft's implementation of elliptic curve cryptography, noting that Microsoft provides P-256, P-384 or P-521 curves for its implementation.
Where the organisation decides to implement elliptic curve cryptography  for supporting systems within the security boundary of this system, it is also responsible for assessing and documenting the risk and applicability to each associated individual security control.</t>
  </si>
  <si>
    <t>Using Elliptic Curve Cryptography</t>
  </si>
  <si>
    <t>ISM-0474</t>
  </si>
  <si>
    <t>When using ECDH for agreeing on encryption session keys, a base point order and key size of at least 224 bits is used, preferably the NIST P-384 curve.</t>
  </si>
  <si>
    <t>per ISM-1446 above</t>
  </si>
  <si>
    <t>Using Elliptic Curve Diffie-Hellman</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</si>
  <si>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</si>
  <si>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</si>
  <si>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</si>
  <si>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</si>
  <si>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</si>
  <si>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</si>
  <si>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The Blueprint provides guidance for the organisation to configure M365 services to achieve a baseline implementation of this control.
Within the scope of the Microsoft services covered by the Blueprint, the organisation building the system is reliant on Microsoft's implementation of digital signatures, noting that Microsoft implements ECDSA with a key size of at least 256 bits.
Where the organisation decides to implement digital signatures for supporting systems within the security boundary of this system, it is also responsible for assessing and documenting the risk and applicability to each associated individual security control.</t>
  </si>
  <si>
    <t>Using the Elliptic Curve Digital Signature Algorithm</t>
  </si>
  <si>
    <t>ISM-1763</t>
  </si>
  <si>
    <t>When using ECDSA for digital signatures, NIST P-256, P-384 or P-521 curves are used, preferably the NIST P-384 curve.</t>
  </si>
  <si>
    <t>ISM-1764</t>
  </si>
  <si>
    <t>When using ECDSA for digital signatures, NIST P-384 or P-521 curves are used, preferably the NIST P-384 curve.</t>
  </si>
  <si>
    <t>ISM-1990</t>
  </si>
  <si>
    <t>When using ML-DSA and ML-KEM, as per FIPS 204 and FIPS 203 respectively, adherence to pre-requisite FIPS publications is preferred.</t>
  </si>
  <si>
    <t>Using post-quantum cryptographic algorithms</t>
  </si>
  <si>
    <t>ISM-1991</t>
  </si>
  <si>
    <t>When using ML-DSA for digital signatures, ML-DSA-65 or ML-DSA-87 is used, preferably ML-DSA-87.</t>
  </si>
  <si>
    <t>Using the Module-Lattice-Based Digital Signature Algorithm</t>
  </si>
  <si>
    <t>ISM-1992</t>
  </si>
  <si>
    <t>When using ML-DSA for digital signatures, the hedged variant is used whenever possible.</t>
  </si>
  <si>
    <t>ISM-1993</t>
  </si>
  <si>
    <t>Pre-hashed variants of ML-DSA-65 and ML-DSA-87 are only used when the performance of default variants is unacceptable.</t>
  </si>
  <si>
    <t>ISM-1994</t>
  </si>
  <si>
    <t>When the pre-hashed variants of ML-DSA-65 and ML-DSA-87 are used, at least SHA-384 and SHA-512 respectively are used for pre-hashing.</t>
  </si>
  <si>
    <t>ISM-1995</t>
  </si>
  <si>
    <t>When using ML-KEM for encapsulating encryption session keys (and similar keys), ML-KEM-768 or ML-KEM-1024 is used, preferably ML-KEM-1024.</t>
  </si>
  <si>
    <t>Using the Module-Lattice-Based Key Encapsulation Mechanism</t>
  </si>
  <si>
    <t>ISM-0476</t>
  </si>
  <si>
    <t>When using RSA for digital signatures, and transporting encryption session keys (and similar keys), a modulus of at least 2048 bits is used, preferably 3072 bits.</t>
  </si>
  <si>
    <t>per ISM-475 above</t>
  </si>
  <si>
    <t>Using Rivest-Shamir-Adleman</t>
  </si>
  <si>
    <t>ISM-1765</t>
  </si>
  <si>
    <t>When using RSA for digital signatures, and transporting encryption session keys (and similar keys), a modulus of at least 3072 bits is used, preferably 3072 bits.</t>
  </si>
  <si>
    <t>ISM-0477</t>
  </si>
  <si>
    <t>When using RSA for digital signatures, and for transporting encryption session keys (and similar keys), a different key pair is used for digital signatures and transporting encryption session keys.</t>
  </si>
  <si>
    <t>ISM-1766</t>
  </si>
  <si>
    <t>When using SHA-2 for hashing, an output size of at least 224 bits is used, preferably SHA-384 or SHA-512.</t>
  </si>
  <si>
    <t xml:space="preserve">The Blueprint provides guidance for the organisation to configure Microsoft Entra ID as the central store of access management for M365 to achieve a baseline implementation of this control.
Note, SHA-384 is the preferred hashing algorithm used as part of TLS for Office 365 components.
It is the responsibility of the organisation that owns the system built using the Blueprint to configure, test and maintain effective implementation of this control within its operating context.
</t>
  </si>
  <si>
    <t>Using Secure Hashing Algorithms</t>
  </si>
  <si>
    <t>ISM-1767</t>
  </si>
  <si>
    <t>When using SHA-2 for hashing, an output size of at least 256 bits is used, preferably SHA-384 or SHA-512.</t>
  </si>
  <si>
    <t>ISM-1768</t>
  </si>
  <si>
    <t>When using SHA-2 for hashing, an output size of at least 384 bits is used, preferably SHA-384 or SHA-512.</t>
  </si>
  <si>
    <t>ISM-1769</t>
  </si>
  <si>
    <t>When using AES for encryption, AES-128, AES-192 or AES-256 is used, preferably AES-256.</t>
  </si>
  <si>
    <t>The appropriate management of encryptions method forms part of the responsibility of the organisation that owns the system built using the Blueprint.
The Blueprint provides guidance for  BitLocker encryption configurations to achieve the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</si>
  <si>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to achieve a baseline implementation of this control, particularly to configure BitLocker encryption as it utilises AES-256.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</si>
  <si>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Using symmetric cryptographic algorithms</t>
  </si>
  <si>
    <t>ISM-1770</t>
  </si>
  <si>
    <t>When using AES for encryption, AES-192 or AES-256 is used, preferably AES-256.</t>
  </si>
  <si>
    <t>ISM-0479</t>
  </si>
  <si>
    <t>Symmetric cryptographic algorithms are not used in Electronic Codebook Mode.</t>
  </si>
  <si>
    <t>The appropriate management of symmetric cryptographic algorithms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</si>
  <si>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symmetric cryptographic algorithms, and as such while this control should be implemented as appropriate, it is not considered within the technical scope of these security documentation templates.</t>
  </si>
  <si>
    <t>ISM-1917</t>
  </si>
  <si>
    <t>The development and procurement of new cryptographic equipment and software ensures support for the use of ML-DSA-87, ML-KEM-1024, SHA-384, SHA-512 and AES-256 by no later than 2030.</t>
  </si>
  <si>
    <t>The appropriate management of future cryptographic requirements and dependencies post-quantum cryptographic standards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</si>
  <si>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future post-quantum cryptographic standards, and as such while this control should be implemented as appropriate, it is not considered within the technical scope of these security documentation templates.</t>
  </si>
  <si>
    <t>Transitioning to post-quantum cryptography</t>
  </si>
  <si>
    <t>ISM-1996</t>
  </si>
  <si>
    <t>When a post-quantum traditional hybrid scheme is used, either the post-quantum cryptographic algorithm, the traditional cryptographic algorithm or both are AACAs.</t>
  </si>
  <si>
    <t>Post-quantum traditional hybrid schemes</t>
  </si>
  <si>
    <t>ASD-Approved Cryptographic Protocols</t>
  </si>
  <si>
    <t>ISM-0481</t>
  </si>
  <si>
    <t>Only AACPs or high assurance cryptographic protocols are used by cryptographic equipment and software.</t>
  </si>
  <si>
    <t>The appropriate management of AACPs forms part of the responsibility of the organisation that owns the system built using the Blueprint.
The Blueprint provides guidance for AACPs where systems are implemented using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</si>
  <si>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AACPs to achieve a baseline implementation of this control.
Note, the implementation is applicable whereby M365 services are utilised only.
It is the responsibility of the organisation that owns the system built using the Blueprint to configure, test and maintain effective implementation of this control within its operating context.</t>
  </si>
  <si>
    <t>Using ASD-Approved Cryptographic Protocols</t>
  </si>
  <si>
    <t>Transport Layer Security</t>
  </si>
  <si>
    <t>ISM-1139</t>
  </si>
  <si>
    <t>Only the latest version of TLS is used for TLS connections.</t>
  </si>
  <si>
    <t>The appropriate management of TLS connections used forms part of the responsibility of the organisation that owns the system built using the Blueprint.
The Blueprint by defaults implements TLC 1.2 for inter-server communications within MS, client to MS services, and between on-premise services to MS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</si>
  <si>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implementation by default utilises TLS1.2 to achieve a baseline implementation of this control.
Note, TLS1.2 is used rather than the latest TLS1.3 for MS365 services therefore, the full implementation of this control is not possible using m365 services.
It is the responsibility of the organisation that owns the system built using the Blueprint to configure, test and maintain effective implementation of this control within its operating context.</t>
  </si>
  <si>
    <t>Configuring Transport Layer Security</t>
  </si>
  <si>
    <t>ISM-1369</t>
  </si>
  <si>
    <t>AES-GCM is used for encryption of TLS connections.</t>
  </si>
  <si>
    <t>per ISM-1139 above</t>
  </si>
  <si>
    <t>The Blueprint provides guidance for the organisation to configure Microsoft Entra ID as the central store of access management for M365 to achieve a baseline implementation of this control.
It is the responsibility of the organisation that owns the system built using the Blueprint to configure, test and maintain effective implementation of this control within its operating context.</t>
  </si>
  <si>
    <t>ISM-1370</t>
  </si>
  <si>
    <t>Only server-initiated secure renegotiation is used for TLS connections.</t>
  </si>
  <si>
    <t>per ISM-1369 above</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</si>
  <si>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</si>
  <si>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</si>
  <si>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</si>
  <si>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</si>
  <si>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</si>
  <si>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</si>
  <si>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</si>
  <si>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</si>
  <si>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</si>
  <si>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</si>
  <si>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</si>
  <si>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</si>
  <si>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</si>
  <si>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</si>
  <si>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Secure Shell</t>
  </si>
  <si>
    <t>ISM-1506</t>
  </si>
  <si>
    <t>The use of SSH version 1 is disabled for SSH connections.</t>
  </si>
  <si>
    <t>The Blueprint design and implementation does provide guidance that relates to the use of secure shell,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</si>
  <si>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secure shell, and as such this is not considered within the technical scope of this SSP Annex.</t>
  </si>
  <si>
    <t>Configuring Secure Shell</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</si>
  <si>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</si>
  <si>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</si>
  <si>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per ISM-1506 above</t>
  </si>
  <si>
    <t>ISM-0485</t>
  </si>
  <si>
    <t>Public key-based authentication is used for SSH connections.</t>
  </si>
  <si>
    <t>Authentication mechanisms</t>
  </si>
  <si>
    <t>ISM-1449</t>
  </si>
  <si>
    <t>SSH private keys are protected with a passphrase or a key encryption key.</t>
  </si>
  <si>
    <t>ISM-0487</t>
  </si>
  <si>
    <t>When using logins without a passphrase for SSH connections, the following are disabled:
• access from IP addresses that do not require access
• port forwarding
• agent credential forwarding
• X11 forwarding
• console access.</t>
  </si>
  <si>
    <t>Automated remote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</si>
  <si>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</si>
  <si>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</si>
  <si>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</si>
  <si>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</si>
  <si>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SSH-agent</t>
  </si>
  <si>
    <t>Secure/Multipurpose Internet Mail Extension</t>
  </si>
  <si>
    <t>ISM-0490</t>
  </si>
  <si>
    <t>ISM-0505</t>
  </si>
  <si>
    <t>ISM-0508</t>
  </si>
  <si>
    <t>ISM-0509</t>
  </si>
  <si>
    <t>ISM-0510</t>
  </si>
  <si>
    <t>ISM-0511</t>
  </si>
  <si>
    <t>ISM-0495</t>
  </si>
  <si>
    <t>ISM-0496</t>
  </si>
  <si>
    <t>ISM-0497</t>
  </si>
  <si>
    <t>ISM-0498</t>
  </si>
  <si>
    <t>ISM-0500</t>
  </si>
  <si>
    <t>ISM-0502</t>
  </si>
  <si>
    <t>ISM-0503</t>
  </si>
  <si>
    <t>ISM-0504</t>
  </si>
  <si>
    <t>ISM-0491</t>
  </si>
  <si>
    <t>ISM-0492</t>
  </si>
  <si>
    <t>ISM-0493</t>
  </si>
  <si>
    <t>Internet Protocol Security</t>
  </si>
  <si>
    <t>ISM-0494</t>
  </si>
  <si>
    <t>Tunnel mode is used for IPsec connections; however, if using transport mode, an IP tunnel is used.</t>
  </si>
  <si>
    <t>The Blueprint design and implementation does provide guidance that relates to the use of IPsec,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</si>
  <si>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Internet Protocol Security, and as such this is not considered within the technical scope of this SSP Annex.</t>
  </si>
  <si>
    <t>Mode of operation</t>
  </si>
  <si>
    <t>The ESP protocol is used for authentication and encryption of IPsec connections.</t>
  </si>
  <si>
    <t>per ISM-0494 above</t>
  </si>
  <si>
    <t>Protocol selection</t>
  </si>
  <si>
    <t>ISM-1233</t>
  </si>
  <si>
    <t>IKE version 2 is used for key exchange when establishing IPsec connections.</t>
  </si>
  <si>
    <t>Key exchange</t>
  </si>
  <si>
    <t>ISM-1771</t>
  </si>
  <si>
    <t>AES is used for encrypting IPsec connections, preferably ENCR_AES_GCM_16.</t>
  </si>
  <si>
    <t>Encryption algorithms</t>
  </si>
  <si>
    <t>ISM-1772</t>
  </si>
  <si>
    <t>PRF_HMAC_SHA2_256, PRF_HMAC_SHA2_384 or PRF_HMAC_SHA2_512 is used for IPsec connections, preferably PRF_HMAC_SHA2_512.</t>
  </si>
  <si>
    <t>Pseudorandom function</t>
  </si>
  <si>
    <t>ISM-0998</t>
  </si>
  <si>
    <t>AUTH_HMAC_SHA2_256_128, AUTH_HMAC_SHA2_384_192, AUTH_HMAC_SHA2_512_256 or NONE (only with AES-GCM) is used for authenticating IPsec connections, preferably NONE.</t>
  </si>
  <si>
    <t>Integrity algorithms</t>
  </si>
  <si>
    <t>ISM-0999</t>
  </si>
  <si>
    <t>DH or ECDH is used for key establishment of IPsec connections, preferably 384-bit random ECP group, 3072-bit MODP Group or 4096-bit MODP Group.</t>
  </si>
  <si>
    <t>Diffie-Hellman groups</t>
  </si>
  <si>
    <t>A security association lifetime of less than four hours (14400 seconds) is used for IPsec connections.</t>
  </si>
  <si>
    <t>Security association lifetimes</t>
  </si>
  <si>
    <t>ISM-1000</t>
  </si>
  <si>
    <t>PFS is used for IPsec connections.</t>
  </si>
  <si>
    <t>Perfect Forward Secrecy</t>
  </si>
  <si>
    <t>Guidelines for Gateways</t>
  </si>
  <si>
    <t>Gateways</t>
  </si>
  <si>
    <t>ISM-0628</t>
  </si>
  <si>
    <t>Gateways are implemented between networks belonging to different security domains.</t>
  </si>
  <si>
    <t>The appropriate management of gateways forms part of the responsibility of the organisation that owns the system built using the Blueprint. This may be the use of an organisation's own internal gateway, the consumption of a shared service such as GovLink TLS, or both.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</si>
  <si>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gateways, and as such while this control should be implemented as appropriate, it is not considered within the technical scope of these security documentation templates.</t>
  </si>
  <si>
    <t>Implementing gateways</t>
  </si>
  <si>
    <t>ISM-0637</t>
  </si>
  <si>
    <t>Gateways implement a demilitarised zone if external parties require access to an organisation’s services.</t>
  </si>
  <si>
    <t>per ISM-0628 above</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</si>
  <si>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</si>
  <si>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</si>
  <si>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</si>
  <si>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</si>
  <si>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</si>
  <si>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</si>
  <si>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ISM-1520</t>
  </si>
  <si>
    <t>System administrators for gateways undergo appropriate employment screening, and where necessary hold an appropriate security clearance, based on the sensitivity or classification of gateways.</t>
  </si>
  <si>
    <t>System administrators for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</si>
  <si>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</si>
  <si>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</si>
  <si>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</si>
  <si>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</si>
  <si>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</si>
  <si>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</si>
  <si>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</si>
  <si>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</si>
  <si>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</si>
  <si>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</si>
  <si>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ISM-1774</t>
  </si>
  <si>
    <t>Gateways are managed via a secure path isolated from all connected networks.</t>
  </si>
  <si>
    <t>System administration of gateways</t>
  </si>
  <si>
    <t>ISM-0629</t>
  </si>
  <si>
    <t>For gateways between networks belonging to different security domains, any shared components are managed by system administrators for the higher security domain or by system administrators from a mutually agreed upon third party.</t>
  </si>
  <si>
    <t>ISM-0619</t>
  </si>
  <si>
    <t>Users authenticate to other networks accessed via gateways.</t>
  </si>
  <si>
    <t>Authenticating to networks accessed via gateways</t>
  </si>
  <si>
    <t>ISM-0622</t>
  </si>
  <si>
    <t>IT equipment authenticates to other networks accessed via gateways.</t>
  </si>
  <si>
    <t>ISM-1783</t>
  </si>
  <si>
    <t>Public IP addresses controlled by, or used by, an organisation are signed by valid ROA records.</t>
  </si>
  <si>
    <t>Border Gateway Protocol route security</t>
  </si>
  <si>
    <t>ISM-0634</t>
  </si>
  <si>
    <t>Security-relevant events for gateways are centrally logged, including:
• data packets and data flows permitted through gateways
• data packets and data flows attempting to leave gateways
• real-time alerts for attempted intrusions.</t>
  </si>
  <si>
    <t>Gateway event logging</t>
  </si>
  <si>
    <t>ISM-1037</t>
  </si>
  <si>
    <t>Gateways undergo testing following configuration changes, and at regular intervals no more than six months apart, to validate they conform to expected security configurations.</t>
  </si>
  <si>
    <t>Assessment of gateways</t>
  </si>
  <si>
    <t>ISM-0100</t>
  </si>
  <si>
    <t>Gateways undergo a security assessment by an IRAP assessor at least every 24 months.</t>
  </si>
  <si>
    <t>Cross Domain Solutions</t>
  </si>
  <si>
    <t>ISM-0626</t>
  </si>
  <si>
    <t>CDSs are implemented between SECRET or TOP SECRET networks and any other networks belonging to different security domains.</t>
  </si>
  <si>
    <t>Implementing Cross Domain Solutions</t>
  </si>
  <si>
    <t>ISM-0597</t>
  </si>
  <si>
    <t>When planning, designing, implementing or introducing additional connectivity to CDSs, ASD is consulted and any directions provided by ASD are complied with.</t>
  </si>
  <si>
    <t>Consultation on Cross Domain Solutions</t>
  </si>
  <si>
    <t>ISM-0635</t>
  </si>
  <si>
    <t>CDSs implement isolated upward and downward network paths.</t>
  </si>
  <si>
    <t>Separation of data flows</t>
  </si>
  <si>
    <t>ISM-1522</t>
  </si>
  <si>
    <t>CDSs implement independent security-enforcing functions for upward and downward network paths.</t>
  </si>
  <si>
    <t>ISM-1521</t>
  </si>
  <si>
    <t>CDSs implement protocol breaks at each network layer.</t>
  </si>
  <si>
    <t>ISM-0670</t>
  </si>
  <si>
    <t>Security-relevant events for CDSs are centrally logged.</t>
  </si>
  <si>
    <t>Cross Domain Solution event logging</t>
  </si>
  <si>
    <t>ISM-1523</t>
  </si>
  <si>
    <t>A sample of security-relevant events relating to data transfer policies are taken at least every three months and assessed against security policies for CDSs to identify any operational failures.</t>
  </si>
  <si>
    <t>ISM-0610</t>
  </si>
  <si>
    <t>Users are trained on the secure use of CDSs before access is granted.</t>
  </si>
  <si>
    <t>User training</t>
  </si>
  <si>
    <t>Firewalls</t>
  </si>
  <si>
    <t>ISM-1528</t>
  </si>
  <si>
    <t>Evaluated firewalls are used between an organisation’s networks and public network infrastructure.</t>
  </si>
  <si>
    <t>The appropriate management of firewalls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</si>
  <si>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firewalls, and as such while this control should be implemented as appropriate, it is not considered within the technical scope of these security documentation templates.</t>
  </si>
  <si>
    <t>Using firewalls</t>
  </si>
  <si>
    <t>ISM-0639</t>
  </si>
  <si>
    <t>Evaluated firewalls are used between networks belonging to different security domains.</t>
  </si>
  <si>
    <t>per ISM-1528 above</t>
  </si>
  <si>
    <t>Diodes</t>
  </si>
  <si>
    <t>ISM-0643</t>
  </si>
  <si>
    <t>Evaluated diodes are used for controlling the data flow of unidirectional gateways between an organisation’s networks and public network infrastructure.</t>
  </si>
  <si>
    <t>The Blueprint design and implementation does provide guidance that relates to the use of diodes,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</si>
  <si>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diodes, and as such while this control should be implemented as appropriate, it is not considered within the technical scope of these security documentation templates.</t>
  </si>
  <si>
    <t>Using diodes</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</si>
  <si>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</si>
  <si>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</si>
  <si>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</si>
  <si>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</si>
  <si>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per ISM-0643 above</t>
  </si>
  <si>
    <t>ISM-1158</t>
  </si>
  <si>
    <t>Evaluated diodes used for controlling the data flow of unidirectional gateways between SECRET or TOP SECRET networks and any other networks complete a high assurance evaluation.</t>
  </si>
  <si>
    <t>Web proxies</t>
  </si>
  <si>
    <t>ISM-0258</t>
  </si>
  <si>
    <t>A web usage policy is developed, implemented and maintained.</t>
  </si>
  <si>
    <t>The appropriate development and implementation of a web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</si>
  <si>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Web usage policy</t>
  </si>
  <si>
    <t>ISM-0260</t>
  </si>
  <si>
    <t>All web access, including that by internal servers, is conducted through web proxies.</t>
  </si>
  <si>
    <t>The appropriate management of web proxies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</si>
  <si>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web proxies, and as such while this control should be implemented as appropriate, it is not considered within the technical scope of these security documentation templates.
Defender for Cloud Apps configured as a Cloud Access Security Broker (CASB) can provide proxy functionality for Microsoft 365 traffic within the context of the services covered by the Blueprint's design and implementation, but their use is generally in addition to the appropriate implementation within an organisation's gateway, and their configuration is not currently covered as part of the Blueprint.</t>
  </si>
  <si>
    <t>Using web proxies</t>
  </si>
  <si>
    <t>ISM-0261</t>
  </si>
  <si>
    <t>The following details are centrally logged for websites accessed via web proxies:
• web address
• date and time
• user
• amount of data uploaded and downloaded
• internal and external IP addresses.</t>
  </si>
  <si>
    <t>per ISM-0260 above</t>
  </si>
  <si>
    <t>Web proxy event logging</t>
  </si>
  <si>
    <t>Web content filters</t>
  </si>
  <si>
    <t>ISM-0963</t>
  </si>
  <si>
    <t>Web content filtering is implemented to filter potentially harmful web-based content.</t>
  </si>
  <si>
    <t>The appropriate management of web content filtering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</si>
  <si>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comprehensive management of web content filtering, and as such while this control should be implemented as appropriate, it is not considered within the technical scope of these security documentation templates.
Microsoft Defender for Endpoint can provide a level of web content filtering for endpoints within the context of the services covered by The Blueprint design and implementation, but its use is generally in addition to the appropriate use within an organisation's gateway, its configuration under The Blueprint is currently minimal.</t>
  </si>
  <si>
    <t>Using web content filters</t>
  </si>
  <si>
    <t>ISM-0961</t>
  </si>
  <si>
    <t>Client-side active content is restricted by web content filters to an organisation-approved list of domain names.</t>
  </si>
  <si>
    <t>per ISM-0963 above</t>
  </si>
  <si>
    <t>ISM-1237</t>
  </si>
  <si>
    <t>Web content filtering is applied to outbound web traffic where appropriate.</t>
  </si>
  <si>
    <t>ISM-0263</t>
  </si>
  <si>
    <t>TLS traffic communicated through gateways is decrypted and inspected.</t>
  </si>
  <si>
    <t>Transport Layer Security filtering</t>
  </si>
  <si>
    <t>ISM-0958</t>
  </si>
  <si>
    <t>An organisation-approved list of domain names, or list of website categories, is implemented for all Hypertext Transfer Protocol and Hypertext Transfer Protocol Secure traffic communicated through gateways.</t>
  </si>
  <si>
    <t>Allowing and blocking access to domain names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</si>
  <si>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</si>
  <si>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</si>
  <si>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</si>
  <si>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</si>
  <si>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Content filtering</t>
  </si>
  <si>
    <t>ISM-0659</t>
  </si>
  <si>
    <t>Files imported or exported via gateways or CDSs undergo content filtering checks.</t>
  </si>
  <si>
    <t>The appropriate management of files imported or exported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</si>
  <si>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gateway content filtering, and as such while this control should be implemented as appropriate, it is not considered within the technical scope of these security documentation templates.</t>
  </si>
  <si>
    <t>Performing content filtering</t>
  </si>
  <si>
    <t>ISM-0651</t>
  </si>
  <si>
    <t>Files identified by content filtering checks as malicious, or that cannot be inspected, are blocked.</t>
  </si>
  <si>
    <t>per ISM-0659 above</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</si>
  <si>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</si>
  <si>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</si>
  <si>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</si>
  <si>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</si>
  <si>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ISM-1293</t>
  </si>
  <si>
    <t>Encrypted files imported or exported via gateways or CDSs are decrypted in order to undergo content filtering checks.</t>
  </si>
  <si>
    <t>Encrypted files</t>
  </si>
  <si>
    <t>ISM-1289</t>
  </si>
  <si>
    <t>Archive files imported or exported via gateways or CDSs are unpacked in order to undergo content filtering checks.</t>
  </si>
  <si>
    <t>Archive files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</si>
  <si>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</si>
  <si>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</si>
  <si>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</si>
  <si>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</si>
  <si>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Antivirus scanning</t>
  </si>
  <si>
    <t>ISM-1389</t>
  </si>
  <si>
    <t>Executable files imported via gateways or CDSs are automatically executed in a sandbox to detect any suspicious behaviour.</t>
  </si>
  <si>
    <t>Automated dynamic analysis</t>
  </si>
  <si>
    <t>ISM-0649</t>
  </si>
  <si>
    <t>Files imported or exported via gateways or CDSs are filtered for allowed file types.</t>
  </si>
  <si>
    <t>Allowing specific content types</t>
  </si>
  <si>
    <t>ISM-1284</t>
  </si>
  <si>
    <t>Files imported or exported via gateways or CDSs undergo content validation.</t>
  </si>
  <si>
    <t>Content validation</t>
  </si>
  <si>
    <t>ISM-1965</t>
  </si>
  <si>
    <t>Files imported or exported via gateways or CDSs undergo content checking.</t>
  </si>
  <si>
    <t>Content checking</t>
  </si>
  <si>
    <t>ISM-1286</t>
  </si>
  <si>
    <t>Files imported or exported via gateways or CDSs undergo content conversion.</t>
  </si>
  <si>
    <t>Content conversion</t>
  </si>
  <si>
    <t>ISM-1287</t>
  </si>
  <si>
    <t>Files imported or exported via gateways or CDSs undergo content sanitisation.</t>
  </si>
  <si>
    <t>Content sanitisation</t>
  </si>
  <si>
    <t>ISM-0677</t>
  </si>
  <si>
    <t>Files imported or exported via gateways or CDSs that have a digital signature or cryptographic checksum are validated.</t>
  </si>
  <si>
    <t>Validating file integrity</t>
  </si>
  <si>
    <t>Peripheral switches</t>
  </si>
  <si>
    <t>ISM-0591</t>
  </si>
  <si>
    <t>Evaluated peripheral switches are used when sharing peripherals between systems.</t>
  </si>
  <si>
    <t>The appropriate management of peripheral switches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</si>
  <si>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peripheral switches, and as such while this control should be implemented as appropriate, it is not considered within the technical scope of these security documentation templates.</t>
  </si>
  <si>
    <t>Using peripheral switches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</si>
  <si>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</si>
  <si>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</si>
  <si>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</si>
  <si>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</si>
  <si>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Guidelines for Data Transfers</t>
  </si>
  <si>
    <t>Data transfers</t>
  </si>
  <si>
    <t>ISM-0663</t>
  </si>
  <si>
    <t>Data transfer processes, and supporting data transfer procedures, are developed, implemented and maintained.</t>
  </si>
  <si>
    <t>The appropriate management of data transfer processes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</si>
  <si>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data transfer processes, and as such while this control should be implemented as appropriate, it is not considered within the technical scope of these security documentation templates.</t>
  </si>
  <si>
    <t>Data transfer processes and procedures</t>
  </si>
  <si>
    <t>ISM-1535</t>
  </si>
  <si>
    <t>Processes, and supporting procedures, are developed, implemented and maintained to prevent AUSTEO, AGAO and REL data in textual and non-textual formats from being exported to unsuitable foreign systems.</t>
  </si>
  <si>
    <t>ISM-0661</t>
  </si>
  <si>
    <t>Users transferring data to and from systems are held accountable for data transfers they perform.</t>
  </si>
  <si>
    <t>per ISM-0663 above</t>
  </si>
  <si>
    <t>User responsibilities</t>
  </si>
  <si>
    <t>ISM-0657</t>
  </si>
  <si>
    <t>When manually importing data to systems, the data is scanned for malicious and active content.</t>
  </si>
  <si>
    <t>Manual import of data</t>
  </si>
  <si>
    <t>ISM-1778</t>
  </si>
  <si>
    <t>When manually importing data to systems, all data that fails security checks is quarantined until reviewed and subsequently approved or not approved for release.</t>
  </si>
  <si>
    <t>ISM-0664</t>
  </si>
  <si>
    <t>Data exported from SECRET and TOP SECRET systems is reviewed and authorised by a trusted source beforehand.</t>
  </si>
  <si>
    <t>Authorising export of data</t>
  </si>
  <si>
    <t>ISM-0675</t>
  </si>
  <si>
    <t>Data authorised for export from SECRET and TOP SECRET systems is digitally signed by a trusted source.</t>
  </si>
  <si>
    <t>ISM-0665</t>
  </si>
  <si>
    <t>Trusted sources for SECRET and TOP SECRET systems are limited to people and services that have been authorised as such by the Chief Information Security Officer.</t>
  </si>
  <si>
    <t>ISM-1187</t>
  </si>
  <si>
    <t>When manually exporting data from systems, the data is checked for unsuitable protective markings.</t>
  </si>
  <si>
    <t>Manual export of data</t>
  </si>
  <si>
    <t>ISM-0669</t>
  </si>
  <si>
    <t>When manually exporting data from SECRET and TOP SECRET systems, digital signatures are validated and keyword checks are performed within all textual data.</t>
  </si>
  <si>
    <t>ISM-1779</t>
  </si>
  <si>
    <t>When manually exporting data from systems, all data that fails security checks is quarantined until reviewed and subsequently approved or not approved for release.</t>
  </si>
  <si>
    <t>ISM-1586</t>
  </si>
  <si>
    <t>Data transfer logs are used to record all data imports and exports from systems.</t>
  </si>
  <si>
    <t>Monitoring data import and export</t>
  </si>
  <si>
    <t>ISM-1294</t>
  </si>
  <si>
    <t>Data transfer logs for systems are partially verified at least monthly.</t>
  </si>
  <si>
    <t>ISM-0660</t>
  </si>
  <si>
    <t>Data transfer logs for SECRET and TOP SECRET systems are fully verified at least 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</si>
</sst>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26"/>
      <color theme="0"/>
      <name val="Calibri"/>
      <family val="2"/>
      <scheme val="minor"/>
    </font>
    <font>
      <sz val="12"/>
      <color theme="0"/>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0"/>
      <color theme="0"/>
      <name val="Calibri"/>
      <family val="2"/>
      <scheme val="minor"/>
    </font>
    <font>
      <b/>
      <sz val="10"/>
      <name val="Calibri"/>
      <family val="2"/>
      <scheme val="minor"/>
    </font>
    <font>
      <b/>
      <sz val="11"/>
      <color rgb="FF000000"/>
      <name val="Calibri"/>
      <family val="2"/>
      <scheme val="minor"/>
    </font>
    <font>
      <b/>
      <sz val="10"/>
      <color rgb="FF000000"/>
      <name val="Calibri"/>
      <family val="2"/>
      <scheme val="minor"/>
    </font>
    <font>
      <sz val="10"/>
      <color rgb="FF000000"/>
      <name val="Calibri"/>
      <family val="2"/>
      <scheme val="minor"/>
    </font>
    <font>
      <b/>
      <sz val="11"/>
      <name val="Calibri"/>
      <family val="2"/>
      <scheme val="minor"/>
    </font>
    <font>
      <i/>
      <sz val="10"/>
      <color rgb="FF000000"/>
      <name val="Calibri"/>
      <family val="2"/>
      <scheme val="minor"/>
    </font>
    <font>
      <sz val="10"/>
      <color theme="0"/>
      <name val="Calibri"/>
      <family val="2"/>
      <scheme val="minor"/>
    </font>
    <font>
      <sz val="11"/>
      <color rgb="FF000000"/>
      <name val="Calibri"/>
      <family val="2"/>
      <scheme val="minor"/>
    </font>
    <font>
      <sz val="8"/>
      <name val="Calibri"/>
      <family val="2"/>
      <scheme val="minor"/>
    </font>
  </fonts>
  <fills count="15">
    <fill>
      <patternFill patternType="none"/>
    </fill>
    <fill>
      <patternFill patternType="gray125"/>
    </fill>
    <fill>
      <patternFill patternType="solid">
        <fgColor theme="1"/>
        <bgColor indexed="64"/>
      </patternFill>
    </fill>
    <fill>
      <patternFill patternType="solid">
        <fgColor rgb="FF006DB7"/>
        <bgColor indexed="64"/>
      </patternFill>
    </fill>
    <fill>
      <patternFill patternType="solid">
        <fgColor rgb="FFCC99FF"/>
        <bgColor indexed="64"/>
      </patternFill>
    </fill>
    <fill>
      <patternFill patternType="solid">
        <fgColor rgb="FFA9D08E"/>
        <bgColor indexed="64"/>
      </patternFill>
    </fill>
    <fill>
      <patternFill patternType="solid">
        <fgColor rgb="FFD9EAD3"/>
        <bgColor indexed="64"/>
      </patternFill>
    </fill>
    <fill>
      <patternFill patternType="solid">
        <fgColor rgb="FFE06666"/>
        <bgColor indexed="64"/>
      </patternFill>
    </fill>
    <fill>
      <patternFill patternType="solid">
        <fgColor rgb="FFF4CACA"/>
        <bgColor indexed="64"/>
      </patternFill>
    </fill>
    <fill>
      <patternFill patternType="solid">
        <fgColor rgb="FF000000"/>
        <bgColor indexed="64"/>
      </patternFill>
    </fill>
    <fill>
      <patternFill patternType="solid">
        <fgColor rgb="FFD0CECE"/>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2" tint="-0.499984740745262"/>
        <bgColor indexed="64"/>
      </patternFill>
    </fill>
  </fills>
  <borders count="9">
    <border>
      <left/>
      <right/>
      <top/>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98">
    <xf numFmtId="0" fontId="0" fillId="0" borderId="0" xfId="0"/>
    <xf numFmtId="49" fontId="3" fillId="0" borderId="0" xfId="0" applyNumberFormat="1" applyFont="1" applyAlignment="1">
      <alignment horizontal="center" vertical="top"/>
    </xf>
    <xf numFmtId="49" fontId="3" fillId="0" borderId="0" xfId="0" applyNumberFormat="1" applyFont="1" applyAlignment="1">
      <alignment horizontal="left" vertical="top"/>
    </xf>
    <xf numFmtId="49" fontId="4" fillId="0" borderId="0" xfId="0" applyNumberFormat="1" applyFont="1" applyAlignment="1">
      <alignment vertical="top" wrapText="1"/>
    </xf>
    <xf numFmtId="49" fontId="4" fillId="0" borderId="0" xfId="0" applyNumberFormat="1" applyFont="1" applyAlignment="1">
      <alignment horizontal="center" vertical="top" wrapText="1"/>
    </xf>
    <xf numFmtId="49" fontId="5" fillId="0" borderId="1" xfId="0" applyNumberFormat="1" applyFont="1" applyBorder="1" applyAlignment="1">
      <alignment vertical="top" wrapText="1"/>
    </xf>
    <xf numFmtId="49" fontId="5" fillId="0" borderId="0" xfId="0" applyNumberFormat="1" applyFont="1" applyAlignment="1">
      <alignment vertical="top" wrapText="1"/>
    </xf>
    <xf numFmtId="49" fontId="5" fillId="0" borderId="0" xfId="0" applyNumberFormat="1" applyFont="1" applyAlignment="1">
      <alignment horizontal="center" vertical="top" wrapText="1"/>
    </xf>
    <xf numFmtId="49" fontId="2" fillId="3" borderId="1" xfId="0" applyNumberFormat="1"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4" fillId="0" borderId="0" xfId="0" applyFont="1" applyAlignment="1">
      <alignment horizontal="center" vertical="center" wrapText="1"/>
    </xf>
    <xf numFmtId="0" fontId="0" fillId="0" borderId="5" xfId="0" applyBorder="1" applyAlignment="1">
      <alignment horizontal="left" vertical="top" wrapText="1" indent="2"/>
    </xf>
    <xf numFmtId="49" fontId="2" fillId="3" borderId="1" xfId="0" applyNumberFormat="1" applyFont="1" applyFill="1" applyBorder="1" applyAlignment="1">
      <alignmen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4" fillId="4" borderId="0" xfId="0" applyFont="1"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8" fillId="9" borderId="0" xfId="0" applyFont="1" applyFill="1" applyAlignment="1">
      <alignment horizontal="center" vertical="center" wrapText="1"/>
    </xf>
    <xf numFmtId="0" fontId="4" fillId="10" borderId="0" xfId="0" applyFont="1" applyFill="1" applyAlignment="1">
      <alignment horizontal="center" vertical="center" wrapText="1"/>
    </xf>
    <xf numFmtId="0" fontId="0" fillId="0" borderId="0" xfId="0" applyAlignment="1">
      <alignment vertical="top" wrapText="1"/>
    </xf>
    <xf numFmtId="0" fontId="5" fillId="2" borderId="0" xfId="0" applyFont="1" applyFill="1" applyAlignment="1">
      <alignment vertical="center"/>
    </xf>
    <xf numFmtId="0" fontId="11" fillId="2" borderId="0" xfId="0" applyFont="1" applyFill="1" applyAlignment="1">
      <alignment vertical="center"/>
    </xf>
    <xf numFmtId="49" fontId="11" fillId="13" borderId="0" xfId="0" applyNumberFormat="1" applyFont="1" applyFill="1" applyAlignment="1">
      <alignment horizontal="center" vertical="center"/>
    </xf>
    <xf numFmtId="49" fontId="11" fillId="13" borderId="0" xfId="0" applyNumberFormat="1" applyFont="1" applyFill="1" applyAlignment="1">
      <alignment vertical="top"/>
    </xf>
    <xf numFmtId="0" fontId="11" fillId="14" borderId="0" xfId="0" applyFont="1" applyFill="1" applyAlignment="1">
      <alignment vertical="center"/>
    </xf>
    <xf numFmtId="0" fontId="5" fillId="14" borderId="0" xfId="0" applyFont="1" applyFill="1" applyAlignment="1">
      <alignment vertical="center"/>
    </xf>
    <xf numFmtId="0" fontId="9" fillId="2" borderId="0" xfId="0" applyFont="1" applyFill="1" applyAlignment="1">
      <alignment vertical="center"/>
    </xf>
    <xf numFmtId="0" fontId="5" fillId="0" borderId="0" xfId="0" applyFont="1" applyAlignment="1">
      <alignment vertical="center"/>
    </xf>
    <xf numFmtId="0" fontId="3" fillId="0" borderId="0" xfId="0" applyFont="1" applyAlignment="1">
      <alignment horizontal="left" vertical="center" wrapText="1"/>
    </xf>
    <xf numFmtId="0" fontId="12" fillId="2" borderId="0" xfId="0" applyFont="1" applyFill="1" applyAlignment="1">
      <alignment vertical="center" wrapText="1"/>
    </xf>
    <xf numFmtId="49" fontId="10" fillId="11" borderId="0" xfId="0" applyNumberFormat="1" applyFont="1" applyFill="1" applyAlignment="1">
      <alignment vertical="center"/>
    </xf>
    <xf numFmtId="0" fontId="0" fillId="2" borderId="0" xfId="0" applyFill="1"/>
    <xf numFmtId="0" fontId="3" fillId="12" borderId="0" xfId="0" applyFont="1" applyFill="1" applyAlignment="1">
      <alignment vertical="top"/>
    </xf>
    <xf numFmtId="49" fontId="3" fillId="13" borderId="0" xfId="0" applyNumberFormat="1" applyFont="1" applyFill="1" applyAlignment="1">
      <alignment vertical="top"/>
    </xf>
    <xf numFmtId="49" fontId="3" fillId="14" borderId="0" xfId="0" applyNumberFormat="1" applyFont="1" applyFill="1" applyAlignment="1">
      <alignment vertical="center"/>
    </xf>
    <xf numFmtId="49" fontId="3" fillId="0" borderId="0" xfId="0" applyNumberFormat="1" applyFont="1" applyAlignment="1">
      <alignment horizontal="center" vertical="center" wrapText="1"/>
    </xf>
    <xf numFmtId="0" fontId="13" fillId="2" borderId="0" xfId="0" applyFont="1" applyFill="1" applyAlignment="1">
      <alignment horizontal="center" vertical="center" wrapText="1"/>
    </xf>
    <xf numFmtId="0" fontId="3" fillId="0" borderId="0" xfId="0" applyFont="1" applyAlignment="1">
      <alignment horizontal="center" vertical="center" wrapText="1"/>
    </xf>
    <xf numFmtId="0" fontId="0" fillId="2" borderId="0" xfId="0" applyFill="1" applyAlignment="1">
      <alignment vertical="center"/>
    </xf>
    <xf numFmtId="49" fontId="3" fillId="0" borderId="0" xfId="0" applyNumberFormat="1" applyFont="1" applyAlignment="1">
      <alignment horizontal="left" vertical="center" wrapText="1"/>
    </xf>
    <xf numFmtId="0" fontId="0" fillId="0" borderId="0" xfId="0" applyAlignment="1">
      <alignment vertical="center"/>
    </xf>
    <xf numFmtId="0" fontId="6" fillId="2" borderId="0" xfId="0" applyFont="1" applyFill="1" applyAlignment="1">
      <alignment vertical="center"/>
    </xf>
    <xf numFmtId="0" fontId="14" fillId="0" borderId="0" xfId="0" applyFont="1" applyAlignment="1">
      <alignment horizontal="center" vertical="center" wrapText="1"/>
    </xf>
    <xf numFmtId="0" fontId="14" fillId="0" borderId="0" xfId="0" applyFont="1" applyAlignment="1">
      <alignment vertical="center" wrapText="1"/>
    </xf>
    <xf numFmtId="0" fontId="13" fillId="2" borderId="0" xfId="0" applyFont="1" applyFill="1" applyAlignment="1">
      <alignment vertical="center" wrapText="1"/>
    </xf>
    <xf numFmtId="0" fontId="13" fillId="0" borderId="0" xfId="0" applyFont="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15" fillId="2" borderId="0" xfId="0" applyFont="1" applyFill="1" applyAlignment="1">
      <alignment vertical="center"/>
    </xf>
    <xf numFmtId="0" fontId="14" fillId="2" borderId="0" xfId="0" applyFont="1" applyFill="1" applyAlignment="1">
      <alignment vertical="center" wrapText="1"/>
    </xf>
    <xf numFmtId="0" fontId="4" fillId="0" borderId="0" xfId="0" applyFont="1" applyAlignment="1">
      <alignment vertical="center" wrapText="1"/>
    </xf>
    <xf numFmtId="0" fontId="0" fillId="0" borderId="0" xfId="0" applyAlignment="1">
      <alignment horizontal="left" vertical="center" wrapText="1"/>
    </xf>
    <xf numFmtId="0" fontId="14" fillId="2" borderId="0" xfId="0" applyFont="1" applyFill="1" applyAlignment="1">
      <alignment horizontal="justify" vertical="center" wrapText="1"/>
    </xf>
    <xf numFmtId="0" fontId="17" fillId="0" borderId="0" xfId="0" applyFont="1" applyAlignment="1">
      <alignment horizontal="center" vertical="center"/>
    </xf>
    <xf numFmtId="0" fontId="17" fillId="0" borderId="0" xfId="0" applyFont="1" applyAlignment="1">
      <alignment vertical="center"/>
    </xf>
    <xf numFmtId="0" fontId="10" fillId="2" borderId="0" xfId="0" applyFont="1" applyFill="1" applyAlignment="1">
      <alignment vertical="center"/>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left" vertical="center"/>
    </xf>
    <xf numFmtId="0" fontId="0" fillId="2" borderId="0" xfId="0" applyFill="1" applyAlignment="1">
      <alignment vertical="center" wrapText="1"/>
    </xf>
    <xf numFmtId="0" fontId="14" fillId="0" borderId="0" xfId="0" applyFont="1" applyAlignment="1">
      <alignment horizontal="justify" vertical="center" wrapText="1"/>
    </xf>
    <xf numFmtId="0" fontId="18" fillId="0" borderId="0" xfId="0" applyFont="1" applyAlignment="1">
      <alignment horizontal="center" vertical="center" wrapText="1"/>
    </xf>
    <xf numFmtId="0" fontId="4" fillId="0" borderId="0" xfId="0" applyFont="1" applyAlignment="1">
      <alignment wrapText="1"/>
    </xf>
    <xf numFmtId="0" fontId="6" fillId="0" borderId="0" xfId="0" applyFont="1" applyAlignment="1">
      <alignment vertical="center"/>
    </xf>
    <xf numFmtId="0" fontId="0" fillId="0" borderId="0" xfId="0" applyAlignment="1">
      <alignment horizontal="center" vertical="center"/>
    </xf>
    <xf numFmtId="0" fontId="4" fillId="0" borderId="0" xfId="0" applyFont="1"/>
    <xf numFmtId="0" fontId="6" fillId="2" borderId="0" xfId="0" applyFont="1" applyFill="1"/>
    <xf numFmtId="0" fontId="6" fillId="2" borderId="0" xfId="0" applyFont="1" applyFill="1" applyAlignment="1">
      <alignment wrapText="1"/>
    </xf>
    <xf numFmtId="0" fontId="0" fillId="0" borderId="0" xfId="0" applyAlignment="1">
      <alignment horizontal="center"/>
    </xf>
    <xf numFmtId="49" fontId="3" fillId="0" borderId="0" xfId="0" applyNumberFormat="1" applyFont="1" applyAlignment="1">
      <alignment horizontal="center" vertical="center"/>
    </xf>
    <xf numFmtId="0" fontId="7" fillId="0" borderId="0" xfId="0" applyFont="1" applyAlignment="1">
      <alignment horizontal="center" vertical="center"/>
    </xf>
    <xf numFmtId="0" fontId="0" fillId="0" borderId="0" xfId="0" applyAlignment="1">
      <alignment vertical="center" wrapText="1"/>
    </xf>
    <xf numFmtId="49" fontId="4" fillId="0" borderId="0" xfId="0" applyNumberFormat="1" applyFont="1" applyAlignment="1">
      <alignment horizontal="center" vertical="center" wrapText="1"/>
    </xf>
    <xf numFmtId="0" fontId="0" fillId="2" borderId="0" xfId="0" applyFill="1" applyAlignment="1">
      <alignment horizontal="center" vertical="center"/>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49" fontId="2" fillId="3" borderId="0" xfId="0" applyNumberFormat="1" applyFont="1" applyFill="1" applyAlignment="1">
      <alignment horizontal="left" vertical="top" wrapText="1"/>
    </xf>
    <xf numFmtId="49" fontId="2" fillId="3" borderId="5" xfId="0" applyNumberFormat="1"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49" fontId="2" fillId="3" borderId="1" xfId="0" applyNumberFormat="1" applyFont="1" applyFill="1" applyBorder="1" applyAlignment="1">
      <alignment horizontal="left" vertical="top" wrapText="1"/>
    </xf>
    <xf numFmtId="0" fontId="9" fillId="0" borderId="1" xfId="0" applyFont="1" applyBorder="1" applyAlignment="1">
      <alignment horizontal="left" vertical="top" wrapText="1"/>
    </xf>
    <xf numFmtId="49" fontId="1" fillId="2" borderId="2" xfId="0" applyNumberFormat="1" applyFont="1" applyFill="1" applyBorder="1" applyAlignment="1">
      <alignment horizontal="center" vertical="top" wrapText="1"/>
    </xf>
    <xf numFmtId="49" fontId="1" fillId="2" borderId="3" xfId="0" applyNumberFormat="1"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0" fontId="10" fillId="11" borderId="0" xfId="0" applyFont="1" applyFill="1" applyAlignment="1">
      <alignment horizontal="left" vertical="center"/>
    </xf>
    <xf numFmtId="0" fontId="11" fillId="12" borderId="0" xfId="0" applyFont="1" applyFill="1" applyAlignment="1">
      <alignment horizontal="left" vertical="center"/>
    </xf>
    <xf numFmtId="0" fontId="11" fillId="12" borderId="0" xfId="0" applyFont="1" applyFill="1" applyAlignment="1">
      <alignment horizontal="left" vertical="center" wrapText="1"/>
    </xf>
    <xf numFmtId="0" fontId="11" fillId="12" borderId="0" xfId="0" applyFont="1" applyFill="1" applyAlignment="1">
      <alignment horizontal="left"/>
    </xf>
  </cellXfs>
  <cellStyles count="1">
    <cellStyle name="Normal" xfId="0" builtinId="0"/>
  </cellStyles>
  <dxfs count="165">
    <dxf>
      <font>
        <color theme="0"/>
      </font>
      <fill>
        <patternFill>
          <bgColor rgb="FF001E45"/>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ill>
        <patternFill>
          <bgColor rgb="FFD0CECE"/>
        </patternFill>
      </fill>
    </dxf>
    <dxf>
      <fill>
        <patternFill>
          <bgColor rgb="FFA9D08E"/>
        </patternFill>
      </fill>
    </dxf>
    <dxf>
      <fill>
        <patternFill>
          <bgColor rgb="FFD9EAD3"/>
        </patternFill>
      </fill>
    </dxf>
    <dxf>
      <fill>
        <patternFill>
          <bgColor rgb="FFCC99FF"/>
        </patternFill>
      </fill>
    </dxf>
    <dxf>
      <fill>
        <patternFill>
          <bgColor rgb="FFD0CECE"/>
        </patternFill>
      </fill>
    </dxf>
    <dxf>
      <font>
        <color theme="0"/>
      </font>
      <fill>
        <patternFill>
          <bgColor rgb="FF000000"/>
        </patternFill>
      </fill>
    </dxf>
    <dxf>
      <fill>
        <patternFill>
          <bgColor rgb="FFF4CACA"/>
        </patternFill>
      </fill>
    </dxf>
    <dxf>
      <fill>
        <patternFill>
          <bgColor rgb="FFE06666"/>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ill>
        <patternFill>
          <bgColor rgb="FFD9E1F2"/>
        </patternFill>
      </fill>
    </dxf>
    <dxf>
      <fill>
        <patternFill>
          <bgColor rgb="FF8EA9DB"/>
        </patternFill>
      </fill>
    </dxf>
    <dxf>
      <fill>
        <patternFill>
          <bgColor rgb="FFA9D08E"/>
        </patternFill>
      </fill>
    </dxf>
    <dxf>
      <fill>
        <patternFill>
          <bgColor rgb="FFCC99FF"/>
        </patternFill>
      </fill>
    </dxf>
    <dxf>
      <fill>
        <patternFill>
          <bgColor rgb="FFD9EAD3"/>
        </patternFill>
      </fill>
    </dxf>
    <dxf>
      <border>
        <bottom style="thin">
          <color auto="1"/>
        </bottom>
        <vertical/>
        <horizontal/>
      </border>
    </dxf>
    <dxf>
      <font>
        <b/>
        <i val="0"/>
      </font>
      <fill>
        <patternFill>
          <bgColor theme="3" tint="0.59996337778862885"/>
        </patternFill>
      </fill>
    </dxf>
    <dxf>
      <font>
        <b/>
        <i val="0"/>
      </font>
      <fill>
        <patternFill>
          <bgColor theme="0" tint="-0.34998626667073579"/>
        </patternFill>
      </fill>
    </dxf>
    <dxf>
      <font>
        <b/>
        <i val="0"/>
        <color theme="0"/>
      </font>
      <fill>
        <patternFill>
          <bgColor theme="1"/>
        </patternFill>
      </fill>
    </dxf>
    <dxf>
      <border>
        <bottom style="thin">
          <color auto="1"/>
        </bottom>
        <vertical/>
        <horizontal/>
      </border>
    </dxf>
    <dxf>
      <font>
        <color theme="0"/>
      </font>
      <fill>
        <patternFill>
          <bgColor rgb="FF001E45"/>
        </patternFill>
      </fill>
    </dxf>
    <dxf>
      <font>
        <color theme="0"/>
      </font>
      <fill>
        <patternFill>
          <bgColor rgb="FF001E45"/>
        </patternFill>
      </fill>
    </dxf>
    <dxf>
      <font>
        <color theme="0"/>
      </font>
      <fill>
        <patternFill>
          <bgColor rgb="FF00B5D1"/>
        </patternFill>
      </fill>
    </dxf>
    <dxf>
      <font>
        <b/>
        <i val="0"/>
      </font>
      <fill>
        <patternFill>
          <bgColor theme="3" tint="0.59996337778862885"/>
        </patternFill>
      </fill>
    </dxf>
    <dxf>
      <font>
        <b/>
        <i val="0"/>
      </font>
      <fill>
        <patternFill>
          <bgColor theme="0" tint="-0.34998626667073579"/>
        </patternFill>
      </fill>
    </dxf>
    <dxf>
      <font>
        <b/>
        <i val="0"/>
        <color theme="0"/>
      </font>
      <fill>
        <patternFill>
          <bgColor theme="1"/>
        </patternFill>
      </fill>
    </dxf>
    <dxf>
      <font>
        <b/>
        <i val="0"/>
        <color theme="0"/>
      </font>
      <fill>
        <patternFill>
          <bgColor theme="1"/>
        </patternFill>
      </fill>
    </dxf>
    <dxf>
      <font>
        <b/>
        <i val="0"/>
      </font>
      <fill>
        <patternFill>
          <bgColor theme="0" tint="-0.34998626667073579"/>
        </patternFill>
      </fill>
    </dxf>
    <dxf>
      <font>
        <b/>
        <i val="0"/>
      </font>
      <fill>
        <patternFill>
          <bgColor theme="3" tint="0.59996337778862885"/>
        </patternFill>
      </fill>
    </dxf>
    <dxf>
      <font>
        <b/>
        <i val="0"/>
      </font>
      <fill>
        <patternFill>
          <bgColor theme="0" tint="-0.34998626667073579"/>
        </patternFill>
      </fill>
    </dxf>
    <dxf>
      <font>
        <b/>
        <i val="0"/>
      </font>
      <fill>
        <patternFill>
          <bgColor theme="3" tint="0.59996337778862885"/>
        </patternFill>
      </fill>
    </dxf>
    <dxf>
      <font>
        <b/>
        <i val="0"/>
        <color theme="0"/>
      </font>
      <fill>
        <patternFill>
          <bgColor theme="1"/>
        </patternFill>
      </fill>
    </dxf>
    <dxf>
      <font>
        <b/>
        <i val="0"/>
      </font>
      <fill>
        <patternFill>
          <bgColor theme="3" tint="0.59996337778862885"/>
        </patternFill>
      </fill>
    </dxf>
    <dxf>
      <font>
        <b/>
        <i val="0"/>
      </font>
      <fill>
        <patternFill>
          <bgColor theme="0" tint="-0.34998626667073579"/>
        </patternFill>
      </fill>
    </dxf>
    <dxf>
      <font>
        <b/>
        <i val="0"/>
        <color theme="0"/>
      </font>
      <fill>
        <patternFill>
          <bgColor theme="1"/>
        </patternFill>
      </fill>
    </dxf>
    <dxf>
      <font>
        <b/>
        <i val="0"/>
      </font>
      <fill>
        <patternFill>
          <bgColor theme="3" tint="0.59996337778862885"/>
        </patternFill>
      </fill>
    </dxf>
    <dxf>
      <font>
        <b/>
        <i val="0"/>
      </font>
      <fill>
        <patternFill>
          <bgColor theme="0" tint="-0.34998626667073579"/>
        </patternFill>
      </fill>
    </dxf>
    <dxf>
      <font>
        <b/>
        <i val="0"/>
        <color theme="0"/>
      </font>
      <fill>
        <patternFill>
          <bgColor theme="1"/>
        </patternFill>
      </fill>
    </dxf>
    <dxf>
      <font>
        <b/>
        <i val="0"/>
      </font>
      <fill>
        <patternFill>
          <bgColor theme="0" tint="-0.24994659260841701"/>
        </patternFill>
      </fill>
    </dxf>
    <dxf>
      <font>
        <b/>
        <i val="0"/>
      </font>
      <fill>
        <patternFill>
          <bgColor theme="4" tint="0.39994506668294322"/>
        </patternFill>
      </fill>
    </dxf>
    <dxf>
      <font>
        <b/>
        <i val="0"/>
        <color theme="0"/>
      </font>
      <fill>
        <patternFill>
          <bgColor theme="1"/>
        </patternFill>
      </fill>
    </dxf>
    <dxf>
      <font>
        <b/>
        <i val="0"/>
      </font>
      <fill>
        <patternFill>
          <bgColor theme="0" tint="-0.24994659260841701"/>
        </patternFill>
      </fill>
    </dxf>
    <dxf>
      <font>
        <b/>
        <i val="0"/>
        <color theme="0"/>
      </font>
      <fill>
        <patternFill>
          <bgColor theme="1"/>
        </patternFill>
      </fill>
    </dxf>
    <dxf>
      <font>
        <b/>
        <i val="0"/>
      </font>
      <fill>
        <patternFill>
          <bgColor rgb="FFBFBFBF"/>
        </patternFill>
      </fill>
    </dxf>
    <dxf>
      <font>
        <b/>
        <i val="0"/>
        <color theme="0"/>
      </font>
      <fill>
        <patternFill>
          <bgColor theme="1"/>
        </patternFill>
      </fill>
    </dxf>
    <dxf>
      <font>
        <b/>
        <i val="0"/>
      </font>
      <fill>
        <patternFill>
          <bgColor rgb="FF95B3D7"/>
        </patternFill>
      </fill>
    </dxf>
    <dxf>
      <font>
        <b/>
        <i val="0"/>
      </font>
      <fill>
        <patternFill>
          <bgColor rgb="FF95B3D7"/>
        </patternFill>
      </fill>
    </dxf>
    <dxf>
      <font>
        <b/>
        <i val="0"/>
      </font>
      <fill>
        <patternFill>
          <bgColor theme="4" tint="0.39994506668294322"/>
        </patternFill>
      </fill>
    </dxf>
    <dxf>
      <font>
        <b/>
        <i val="0"/>
        <color theme="0"/>
      </font>
      <fill>
        <patternFill>
          <bgColor theme="1"/>
        </patternFill>
      </fill>
    </dxf>
    <dxf>
      <font>
        <b/>
        <i val="0"/>
      </font>
      <fill>
        <patternFill>
          <bgColor theme="0" tint="-0.24994659260841701"/>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vertical/>
        <horizontal/>
      </border>
    </dxf>
    <dxf>
      <font>
        <color theme="0"/>
      </font>
      <fill>
        <patternFill>
          <bgColor rgb="FF001E45"/>
        </patternFill>
      </fill>
    </dxf>
    <dxf>
      <font>
        <color theme="0"/>
      </font>
      <fill>
        <patternFill>
          <bgColor rgb="FF00B5D1"/>
        </patternFill>
      </fill>
    </dxf>
    <dxf>
      <font>
        <color theme="0"/>
      </font>
      <fill>
        <patternFill>
          <bgColor rgb="FF001E45"/>
        </patternFill>
      </fill>
    </dxf>
    <dxf>
      <font>
        <color theme="0"/>
      </font>
      <fill>
        <patternFill>
          <bgColor rgb="FF00B5D1"/>
        </patternFill>
      </fill>
    </dxf>
    <dxf>
      <font>
        <b/>
        <i val="0"/>
        <color theme="0"/>
      </font>
      <fill>
        <patternFill>
          <bgColor theme="1"/>
        </patternFill>
      </fill>
    </dxf>
    <dxf>
      <font>
        <b/>
        <i val="0"/>
      </font>
      <fill>
        <patternFill>
          <bgColor theme="0" tint="-0.34998626667073579"/>
        </patternFill>
      </fill>
    </dxf>
    <dxf>
      <font>
        <b/>
        <i val="0"/>
        <color theme="0"/>
      </font>
      <fill>
        <patternFill>
          <bgColor rgb="FF001E45"/>
        </patternFill>
      </fill>
    </dxf>
    <dxf>
      <font>
        <b/>
        <i val="0"/>
        <color theme="0"/>
      </font>
      <fill>
        <patternFill>
          <bgColor theme="1"/>
        </patternFill>
      </fill>
    </dxf>
    <dxf>
      <font>
        <b/>
        <i val="0"/>
      </font>
      <fill>
        <patternFill>
          <bgColor theme="0" tint="-0.24994659260841701"/>
        </patternFill>
      </fill>
    </dxf>
    <dxf>
      <font>
        <b/>
        <i val="0"/>
        <color theme="0"/>
      </font>
      <fill>
        <patternFill>
          <bgColor theme="1"/>
        </patternFill>
      </fill>
    </dxf>
    <dxf>
      <font>
        <b/>
        <i val="0"/>
        <color theme="1"/>
      </font>
      <fill>
        <patternFill patternType="solid">
          <fgColor auto="1"/>
          <bgColor rgb="FF95B3D7"/>
        </patternFill>
      </fill>
    </dxf>
    <dxf>
      <font>
        <b/>
        <i val="0"/>
      </font>
      <fill>
        <patternFill>
          <bgColor rgb="FFBFBFBF"/>
        </patternFill>
      </fill>
    </dxf>
    <dxf>
      <font>
        <b/>
        <i val="0"/>
      </font>
      <fill>
        <patternFill>
          <bgColor rgb="FF8DB4E2"/>
        </patternFill>
      </fill>
    </dxf>
    <dxf>
      <border>
        <bottom style="thin">
          <color auto="1"/>
        </bottom>
        <vertical/>
        <horizontal/>
      </border>
    </dxf>
    <dxf>
      <font>
        <b/>
        <i val="0"/>
        <color theme="1"/>
      </font>
      <fill>
        <patternFill>
          <bgColor rgb="FF00B5D1"/>
        </patternFill>
      </fill>
    </dxf>
    <dxf>
      <font>
        <color theme="0"/>
      </font>
      <fill>
        <patternFill>
          <bgColor rgb="FF001E45"/>
        </patternFill>
      </fill>
    </dxf>
    <dxf>
      <font>
        <color theme="0"/>
      </font>
      <fill>
        <patternFill>
          <bgColor rgb="FF00B5D1"/>
        </patternFill>
      </fill>
    </dxf>
    <dxf>
      <font>
        <color theme="0"/>
      </font>
      <fill>
        <patternFill>
          <bgColor rgb="FF001E45"/>
        </patternFill>
      </fill>
    </dxf>
    <dxf>
      <font>
        <color theme="0"/>
      </font>
      <fill>
        <patternFill>
          <bgColor rgb="FF00B5D1"/>
        </patternFill>
      </fill>
    </dxf>
    <dxf>
      <font>
        <color theme="0"/>
      </font>
      <fill>
        <patternFill>
          <bgColor rgb="FF001E45"/>
        </patternFill>
      </fill>
    </dxf>
    <dxf>
      <font>
        <color theme="0"/>
      </font>
      <fill>
        <patternFill>
          <bgColor rgb="FF00B5D1"/>
        </patternFill>
      </fill>
    </dxf>
    <dxf>
      <font>
        <color theme="0"/>
      </font>
      <fill>
        <patternFill>
          <bgColor rgb="FF00B5D1"/>
        </patternFill>
      </fill>
    </dxf>
    <dxf>
      <font>
        <color theme="0"/>
      </font>
      <fill>
        <patternFill>
          <bgColor rgb="FF001E45"/>
        </patternFill>
      </fill>
    </dxf>
    <dxf>
      <font>
        <color theme="0"/>
      </font>
      <fill>
        <patternFill>
          <bgColor rgb="FF001E45"/>
        </patternFill>
      </fill>
    </dxf>
    <dxf>
      <font>
        <color theme="0"/>
      </font>
      <fill>
        <patternFill>
          <bgColor rgb="FF00B5D1"/>
        </patternFill>
      </fill>
    </dxf>
    <dxf>
      <font>
        <color theme="0"/>
      </font>
      <fill>
        <patternFill>
          <bgColor rgb="FF001E45"/>
        </patternFill>
      </fill>
    </dxf>
    <dxf>
      <font>
        <color theme="0"/>
      </font>
      <fill>
        <patternFill>
          <bgColor rgb="FF00B5D1"/>
        </patternFill>
      </fill>
    </dxf>
    <dxf>
      <font>
        <color theme="0"/>
      </font>
      <fill>
        <patternFill>
          <bgColor rgb="FF001E45"/>
        </patternFill>
      </fill>
    </dxf>
    <dxf>
      <font>
        <color theme="0"/>
      </font>
      <fill>
        <patternFill>
          <bgColor rgb="FF00B5D1"/>
        </patternFill>
      </fill>
    </dxf>
    <dxf>
      <font>
        <color theme="0"/>
      </font>
      <fill>
        <patternFill>
          <bgColor rgb="FF00B5D1"/>
        </patternFill>
      </fill>
    </dxf>
    <dxf>
      <font>
        <color theme="0"/>
      </font>
      <fill>
        <patternFill>
          <bgColor rgb="FF001E45"/>
        </patternFill>
      </fill>
    </dxf>
    <dxf>
      <font>
        <color theme="0"/>
      </font>
      <fill>
        <patternFill>
          <bgColor rgb="FF001E45"/>
        </patternFill>
      </fill>
    </dxf>
    <dxf>
      <font>
        <color theme="0"/>
      </font>
      <fill>
        <patternFill>
          <bgColor rgb="FF00B5D1"/>
        </patternFill>
      </fill>
    </dxf>
    <dxf>
      <font>
        <b/>
        <i val="0"/>
      </font>
      <fill>
        <patternFill>
          <bgColor theme="3" tint="0.59996337778862885"/>
        </patternFill>
      </fill>
    </dxf>
    <dxf>
      <font>
        <color theme="0"/>
      </font>
      <fill>
        <patternFill>
          <bgColor rgb="FF001E45"/>
        </patternFill>
      </fill>
    </dxf>
    <dxf>
      <font>
        <color theme="0"/>
      </font>
      <fill>
        <patternFill>
          <bgColor rgb="FF00B5D1"/>
        </patternFill>
      </fill>
    </dxf>
    <dxf>
      <font>
        <color theme="0"/>
      </font>
      <fill>
        <patternFill>
          <bgColor rgb="FF001E45"/>
        </patternFill>
      </fill>
    </dxf>
    <dxf>
      <font>
        <color theme="0"/>
      </font>
      <fill>
        <patternFill>
          <bgColor rgb="FF00B5D1"/>
        </patternFill>
      </fill>
    </dxf>
    <dxf>
      <font>
        <color theme="0"/>
      </font>
      <fill>
        <patternFill>
          <bgColor rgb="FF001E45"/>
        </patternFill>
      </fill>
    </dxf>
    <dxf>
      <font>
        <color theme="0"/>
      </font>
      <fill>
        <patternFill>
          <bgColor rgb="FF00B5D1"/>
        </patternFill>
      </fill>
    </dxf>
    <dxf>
      <border>
        <bottom style="thin">
          <color auto="1"/>
        </bottom>
        <vertical/>
        <horizontal/>
      </border>
    </dxf>
    <dxf>
      <font>
        <b/>
        <i val="0"/>
        <color theme="1"/>
      </font>
      <fill>
        <patternFill>
          <bgColor rgb="FF00B5D1"/>
        </patternFill>
      </fill>
    </dxf>
    <dxf>
      <font>
        <b/>
        <i val="0"/>
        <color theme="0"/>
      </font>
      <fill>
        <patternFill>
          <bgColor rgb="FF001E45"/>
        </patternFill>
      </fill>
    </dxf>
    <dxf>
      <border>
        <bottom style="thin">
          <color auto="1"/>
        </bottom>
        <vertical/>
        <horizontal/>
      </border>
    </dxf>
    <dxf>
      <border>
        <bottom style="thin">
          <color auto="1"/>
        </bottom>
        <vertical/>
        <horizontal/>
      </border>
    </dxf>
    <dxf>
      <font>
        <color theme="0"/>
      </font>
      <fill>
        <patternFill>
          <bgColor rgb="FF00B5D1"/>
        </patternFill>
      </fill>
    </dxf>
    <dxf>
      <border>
        <bottom style="thin">
          <color auto="1"/>
        </bottom>
        <vertical/>
        <horizontal/>
      </border>
    </dxf>
    <dxf>
      <border>
        <bottom style="thin">
          <color auto="1"/>
        </bottom>
        <vertical/>
        <horizontal/>
      </border>
    </dxf>
    <dxf>
      <fill>
        <patternFill>
          <bgColor rgb="FFFFFF00"/>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ill>
        <patternFill>
          <bgColor rgb="FFD0CECE"/>
        </patternFill>
      </fill>
    </dxf>
    <dxf>
      <fill>
        <patternFill>
          <bgColor rgb="FFCC99FF"/>
        </patternFill>
      </fill>
    </dxf>
    <dxf>
      <fill>
        <patternFill>
          <bgColor rgb="FFA9D08E"/>
        </patternFill>
      </fill>
    </dxf>
    <dxf>
      <fill>
        <patternFill>
          <bgColor rgb="FFD9EAD3"/>
        </patternFill>
      </fill>
    </dxf>
    <dxf>
      <fill>
        <patternFill>
          <bgColor rgb="FFE06666"/>
        </patternFill>
      </fill>
    </dxf>
    <dxf>
      <fill>
        <patternFill>
          <bgColor rgb="FFF4CACA"/>
        </patternFill>
      </fill>
    </dxf>
    <dxf>
      <fill>
        <patternFill>
          <bgColor rgb="FF000000"/>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ill>
        <patternFill>
          <bgColor rgb="FFD0CECE"/>
        </patternFill>
      </fill>
    </dxf>
    <dxf>
      <fill>
        <patternFill>
          <bgColor rgb="FFD9E1F2"/>
        </patternFill>
      </fill>
    </dxf>
    <dxf>
      <fill>
        <patternFill>
          <bgColor rgb="FF8EA9DB"/>
        </patternFill>
      </fill>
    </dxf>
    <dxf>
      <fill>
        <patternFill>
          <bgColor rgb="FFD9EAD3"/>
        </patternFill>
      </fill>
    </dxf>
    <dxf>
      <fill>
        <patternFill>
          <bgColor rgb="FFA9D08E"/>
        </patternFill>
      </fill>
    </dxf>
    <dxf>
      <fill>
        <patternFill>
          <bgColor rgb="FFCC99FF"/>
        </patternFill>
      </fill>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b/>
        <i val="0"/>
      </font>
      <fill>
        <patternFill>
          <bgColor theme="0" tint="-0.34998626667073579"/>
        </patternFill>
      </fill>
    </dxf>
    <dxf>
      <font>
        <b/>
        <i val="0"/>
      </font>
      <fill>
        <patternFill>
          <bgColor theme="3" tint="0.5999633777886288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ont>
        <b/>
        <i val="0"/>
        <color theme="1"/>
      </font>
      <fill>
        <patternFill>
          <bgColor rgb="FF00B5D1"/>
        </patternFill>
      </fill>
    </dxf>
    <dxf>
      <font>
        <b/>
        <i val="0"/>
        <color theme="0"/>
      </font>
      <fill>
        <patternFill>
          <bgColor rgb="FF001E45"/>
        </patternFill>
      </fill>
    </dxf>
    <dxf>
      <border>
        <bottom style="thin">
          <color auto="1"/>
        </bottom>
        <vertical/>
        <horizontal/>
      </border>
    </dxf>
    <dxf>
      <font>
        <color theme="1"/>
      </font>
      <fill>
        <patternFill>
          <bgColor rgb="FF00B5D1"/>
        </patternFill>
      </fill>
      <border>
        <left/>
        <right/>
        <top/>
        <bottom/>
        <vertical/>
        <horizontal/>
      </border>
    </dxf>
    <dxf>
      <font>
        <b/>
        <i val="0"/>
        <color theme="0"/>
      </font>
      <fill>
        <patternFill>
          <bgColor rgb="FF001E45"/>
        </patternFill>
      </fill>
      <border>
        <vertical/>
        <horizontal/>
      </border>
    </dxf>
    <dxf>
      <border>
        <bottom style="thin">
          <color auto="1"/>
        </bottom>
        <vertical/>
        <horizontal/>
      </border>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s>
  <tableStyles count="0" defaultTableStyle="TableStyleMedium9" defaultPivotStyle="PivotStyleLight16"/>
  <colors>
    <mruColors>
      <color rgb="FFD0CECE"/>
      <color rgb="FF000000"/>
      <color rgb="FFF4CACA"/>
      <color rgb="FFE06666"/>
      <color rgb="FFD9EAD3"/>
      <color rgb="FFA9D08E"/>
      <color rgb="FFCC99FF"/>
      <color rgb="FFD9E1F2"/>
      <color rgb="FF8EA9DB"/>
      <color rgb="FF00B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EF95-4359-416A-9B74-55AC2D5E141B}">
  <dimension ref="B1:D42"/>
  <sheetViews>
    <sheetView showGridLines="0" tabSelected="1" workbookViewId="0"/>
  </sheetViews>
  <sheetFormatPr defaultRowHeight="15" x14ac:dyDescent="0.25"/>
  <cols>
    <col min="2" max="2" width="3" style="17" customWidth="1"/>
    <col min="3" max="3" width="19.5703125" style="26" customWidth="1"/>
    <col min="4" max="4" width="88.85546875" style="26" customWidth="1"/>
  </cols>
  <sheetData>
    <row r="1" spans="2:4" ht="33.75" x14ac:dyDescent="0.25">
      <c r="B1" s="91" t="s">
        <v>0</v>
      </c>
      <c r="C1" s="92"/>
      <c r="D1" s="93"/>
    </row>
    <row r="2" spans="2:4" ht="15.75" x14ac:dyDescent="0.25">
      <c r="B2" s="89" t="s">
        <v>1</v>
      </c>
      <c r="C2" s="84"/>
      <c r="D2" s="85"/>
    </row>
    <row r="3" spans="2:4" ht="279" customHeight="1" x14ac:dyDescent="0.25">
      <c r="B3" s="86" t="s">
        <v>2</v>
      </c>
      <c r="C3" s="87"/>
      <c r="D3" s="88"/>
    </row>
    <row r="4" spans="2:4" ht="15.75" x14ac:dyDescent="0.25">
      <c r="B4" s="89" t="s">
        <v>3</v>
      </c>
      <c r="C4" s="84"/>
      <c r="D4" s="85"/>
    </row>
    <row r="5" spans="2:4" ht="15.75" x14ac:dyDescent="0.25">
      <c r="B5" s="8"/>
      <c r="C5" s="84" t="s">
        <v>4</v>
      </c>
      <c r="D5" s="85"/>
    </row>
    <row r="6" spans="2:4" ht="168.95" customHeight="1" x14ac:dyDescent="0.25">
      <c r="B6" s="90" t="s">
        <v>5</v>
      </c>
      <c r="C6" s="87"/>
      <c r="D6" s="88"/>
    </row>
    <row r="7" spans="2:4" ht="9.6" customHeight="1" x14ac:dyDescent="0.25">
      <c r="B7" s="9"/>
      <c r="C7" s="10"/>
      <c r="D7" s="11"/>
    </row>
    <row r="8" spans="2:4" ht="18.75" customHeight="1" x14ac:dyDescent="0.25">
      <c r="B8" s="9"/>
      <c r="C8" s="12" t="s">
        <v>6</v>
      </c>
      <c r="D8" s="13" t="s">
        <v>7</v>
      </c>
    </row>
    <row r="9" spans="2:4" ht="18.75" customHeight="1" x14ac:dyDescent="0.25">
      <c r="B9" s="9"/>
      <c r="C9" s="12"/>
      <c r="D9" s="11"/>
    </row>
    <row r="10" spans="2:4" ht="18.75" customHeight="1" x14ac:dyDescent="0.25">
      <c r="B10" s="9"/>
      <c r="C10" s="12" t="s">
        <v>8</v>
      </c>
      <c r="D10" s="13" t="s">
        <v>9</v>
      </c>
    </row>
    <row r="11" spans="2:4" ht="18.75" customHeight="1" x14ac:dyDescent="0.25">
      <c r="B11" s="9"/>
      <c r="C11" s="12"/>
      <c r="D11" s="11"/>
    </row>
    <row r="12" spans="2:4" ht="18.75" customHeight="1" x14ac:dyDescent="0.25">
      <c r="B12" s="9"/>
      <c r="C12" s="12" t="s">
        <v>10</v>
      </c>
      <c r="D12" s="13" t="s">
        <v>11</v>
      </c>
    </row>
    <row r="13" spans="2:4" ht="18.75" customHeight="1" x14ac:dyDescent="0.25">
      <c r="B13" s="9"/>
      <c r="C13" s="10"/>
      <c r="D13" s="11"/>
    </row>
    <row r="14" spans="2:4" ht="15.75" customHeight="1" x14ac:dyDescent="0.25">
      <c r="B14" s="14"/>
      <c r="C14" s="84" t="s">
        <v>12</v>
      </c>
      <c r="D14" s="85"/>
    </row>
    <row r="15" spans="2:4" ht="67.5" customHeight="1" x14ac:dyDescent="0.25">
      <c r="B15" s="86" t="s">
        <v>13</v>
      </c>
      <c r="C15" s="87"/>
      <c r="D15" s="88"/>
    </row>
    <row r="16" spans="2:4" ht="16.5" customHeight="1" x14ac:dyDescent="0.25">
      <c r="B16" s="9"/>
      <c r="C16" s="10"/>
      <c r="D16" s="11"/>
    </row>
    <row r="17" spans="2:4" ht="30" x14ac:dyDescent="0.25">
      <c r="B17" s="15"/>
      <c r="C17" s="12" t="s">
        <v>6</v>
      </c>
      <c r="D17" s="13" t="s">
        <v>14</v>
      </c>
    </row>
    <row r="18" spans="2:4" x14ac:dyDescent="0.25">
      <c r="B18" s="16"/>
      <c r="C18" s="12"/>
      <c r="D18" s="11"/>
    </row>
    <row r="19" spans="2:4" ht="30" x14ac:dyDescent="0.25">
      <c r="B19" s="16"/>
      <c r="C19" s="12" t="s">
        <v>8</v>
      </c>
      <c r="D19" s="13" t="s">
        <v>15</v>
      </c>
    </row>
    <row r="20" spans="2:4" x14ac:dyDescent="0.25">
      <c r="B20" s="16"/>
      <c r="C20" s="12"/>
      <c r="D20" s="11"/>
    </row>
    <row r="21" spans="2:4" x14ac:dyDescent="0.25">
      <c r="B21" s="16"/>
      <c r="C21" s="12" t="s">
        <v>10</v>
      </c>
      <c r="D21" s="13" t="s">
        <v>11</v>
      </c>
    </row>
    <row r="22" spans="2:4" x14ac:dyDescent="0.25">
      <c r="B22" s="16"/>
      <c r="C22" s="17"/>
      <c r="D22" s="11"/>
    </row>
    <row r="23" spans="2:4" ht="15.75" customHeight="1" x14ac:dyDescent="0.25">
      <c r="B23" s="89" t="s">
        <v>16</v>
      </c>
      <c r="C23" s="84"/>
      <c r="D23" s="85"/>
    </row>
    <row r="24" spans="2:4" ht="15.75" customHeight="1" x14ac:dyDescent="0.25">
      <c r="B24" s="14"/>
      <c r="C24" s="84" t="s">
        <v>17</v>
      </c>
      <c r="D24" s="85"/>
    </row>
    <row r="25" spans="2:4" ht="18" customHeight="1" x14ac:dyDescent="0.25">
      <c r="B25" s="86" t="s">
        <v>18</v>
      </c>
      <c r="C25" s="87"/>
      <c r="D25" s="88"/>
    </row>
    <row r="26" spans="2:4" x14ac:dyDescent="0.25">
      <c r="B26" s="16"/>
      <c r="C26" s="17"/>
      <c r="D26" s="11"/>
    </row>
    <row r="27" spans="2:4" ht="60" x14ac:dyDescent="0.25">
      <c r="B27" s="16"/>
      <c r="C27" s="18" t="s">
        <v>19</v>
      </c>
      <c r="D27" s="13" t="s">
        <v>20</v>
      </c>
    </row>
    <row r="28" spans="2:4" x14ac:dyDescent="0.25">
      <c r="B28" s="16"/>
      <c r="C28" s="19"/>
      <c r="D28" s="11"/>
    </row>
    <row r="29" spans="2:4" ht="75" x14ac:dyDescent="0.25">
      <c r="B29" s="16"/>
      <c r="C29" s="20" t="s">
        <v>21</v>
      </c>
      <c r="D29" s="13" t="s">
        <v>22</v>
      </c>
    </row>
    <row r="30" spans="2:4" x14ac:dyDescent="0.25">
      <c r="B30" s="16"/>
      <c r="C30" s="19"/>
      <c r="D30" s="11"/>
    </row>
    <row r="31" spans="2:4" ht="30" x14ac:dyDescent="0.25">
      <c r="B31" s="16"/>
      <c r="C31" s="21" t="s">
        <v>23</v>
      </c>
      <c r="D31" s="13" t="s">
        <v>24</v>
      </c>
    </row>
    <row r="32" spans="2:4" x14ac:dyDescent="0.25">
      <c r="B32" s="16"/>
      <c r="C32" s="19"/>
      <c r="D32" s="11"/>
    </row>
    <row r="33" spans="2:4" ht="45" x14ac:dyDescent="0.25">
      <c r="B33" s="16"/>
      <c r="C33" s="22" t="s">
        <v>25</v>
      </c>
      <c r="D33" s="13" t="s">
        <v>26</v>
      </c>
    </row>
    <row r="34" spans="2:4" x14ac:dyDescent="0.25">
      <c r="B34" s="16"/>
      <c r="C34" s="19"/>
      <c r="D34" s="11"/>
    </row>
    <row r="35" spans="2:4" ht="45" x14ac:dyDescent="0.25">
      <c r="B35" s="16"/>
      <c r="C35" s="23" t="s">
        <v>27</v>
      </c>
      <c r="D35" s="13" t="s">
        <v>28</v>
      </c>
    </row>
    <row r="36" spans="2:4" x14ac:dyDescent="0.25">
      <c r="B36" s="16"/>
      <c r="C36" s="19"/>
      <c r="D36" s="11"/>
    </row>
    <row r="37" spans="2:4" ht="60" x14ac:dyDescent="0.25">
      <c r="B37" s="16"/>
      <c r="C37" s="24" t="s">
        <v>29</v>
      </c>
      <c r="D37" s="13" t="s">
        <v>30</v>
      </c>
    </row>
    <row r="38" spans="2:4" x14ac:dyDescent="0.25">
      <c r="B38" s="16"/>
      <c r="C38" s="19"/>
      <c r="D38" s="11"/>
    </row>
    <row r="39" spans="2:4" ht="60" x14ac:dyDescent="0.25">
      <c r="B39" s="15"/>
      <c r="C39" s="25" t="s">
        <v>31</v>
      </c>
      <c r="D39" s="13" t="s">
        <v>32</v>
      </c>
    </row>
    <row r="40" spans="2:4" x14ac:dyDescent="0.25">
      <c r="B40" s="16"/>
      <c r="C40" s="12"/>
      <c r="D40" s="11"/>
    </row>
    <row r="41" spans="2:4" ht="15.75" x14ac:dyDescent="0.25">
      <c r="B41" s="89" t="s">
        <v>33</v>
      </c>
      <c r="C41" s="84"/>
      <c r="D41" s="85"/>
    </row>
    <row r="42" spans="2:4" ht="44.1" customHeight="1" thickBot="1" x14ac:dyDescent="0.3">
      <c r="B42" s="81" t="s">
        <v>34</v>
      </c>
      <c r="C42" s="82"/>
      <c r="D42" s="83"/>
    </row>
  </sheetData>
  <mergeCells count="13">
    <mergeCell ref="B6:D6"/>
    <mergeCell ref="B1:D1"/>
    <mergeCell ref="B2:D2"/>
    <mergeCell ref="B3:D3"/>
    <mergeCell ref="B4:D4"/>
    <mergeCell ref="C5:D5"/>
    <mergeCell ref="B42:D42"/>
    <mergeCell ref="C14:D14"/>
    <mergeCell ref="B15:D15"/>
    <mergeCell ref="B23:D23"/>
    <mergeCell ref="C24:D24"/>
    <mergeCell ref="B25:D25"/>
    <mergeCell ref="B41:D41"/>
  </mergeCells>
  <conditionalFormatting sqref="C8:C9">
    <cfRule type="expression" dxfId="164" priority="18">
      <formula>AND(NOT($AD8=$AD12),NOT(ISBLANK($AD8)),NOT(ISBLANK($AD12)))</formula>
    </cfRule>
  </conditionalFormatting>
  <conditionalFormatting sqref="C8:C12">
    <cfRule type="containsText" dxfId="163" priority="10" operator="containsText" text="Scope">
      <formula>NOT(ISERROR(SEARCH("Scope",C8)))</formula>
    </cfRule>
    <cfRule type="containsText" dxfId="162" priority="11" operator="containsText" text="No">
      <formula>NOT(ISERROR(SEARCH("No",C8)))</formula>
    </cfRule>
    <cfRule type="containsText" dxfId="161" priority="12" operator="containsText" text="Yes">
      <formula>NOT(ISERROR(SEARCH("Yes",C8)))</formula>
    </cfRule>
    <cfRule type="expression" dxfId="160" priority="13">
      <formula>ISNUMBER(SEARCH("Guidelines",$A8))</formula>
    </cfRule>
    <cfRule type="expression" dxfId="159" priority="14">
      <formula>NOT(ISBLANK($A8))</formula>
    </cfRule>
  </conditionalFormatting>
  <conditionalFormatting sqref="C10">
    <cfRule type="expression" dxfId="158" priority="16">
      <formula>AND(NOT($AD10=$AD11),NOT(ISBLANK($AD10)),NOT(ISBLANK($AD11)))</formula>
    </cfRule>
  </conditionalFormatting>
  <conditionalFormatting sqref="C11">
    <cfRule type="expression" dxfId="157" priority="17">
      <formula>AND(NOT($AD11=$AD13),NOT(ISBLANK($AD11)),NOT(ISBLANK($AD13)))</formula>
    </cfRule>
  </conditionalFormatting>
  <conditionalFormatting sqref="C12">
    <cfRule type="expression" dxfId="156" priority="15">
      <formula>AND(NOT($AD12=$AD13),NOT(ISBLANK($AD12)),NOT(ISBLANK($AD13)))</formula>
    </cfRule>
  </conditionalFormatting>
  <conditionalFormatting sqref="C17:C18">
    <cfRule type="expression" dxfId="155" priority="9">
      <formula>AND(NOT($AD17=$AD21),NOT(ISBLANK($AD17)),NOT(ISBLANK($AD21)))</formula>
    </cfRule>
  </conditionalFormatting>
  <conditionalFormatting sqref="C17:C21">
    <cfRule type="containsText" dxfId="154" priority="1" operator="containsText" text="Scope">
      <formula>NOT(ISERROR(SEARCH("Scope",C17)))</formula>
    </cfRule>
    <cfRule type="containsText" dxfId="153" priority="2" operator="containsText" text="No">
      <formula>NOT(ISERROR(SEARCH("No",C17)))</formula>
    </cfRule>
    <cfRule type="containsText" dxfId="152" priority="3" operator="containsText" text="Yes">
      <formula>NOT(ISERROR(SEARCH("Yes",C17)))</formula>
    </cfRule>
    <cfRule type="expression" dxfId="151" priority="4">
      <formula>ISNUMBER(SEARCH("Guidelines",$A17))</formula>
    </cfRule>
    <cfRule type="expression" dxfId="150" priority="5">
      <formula>NOT(ISBLANK($A17))</formula>
    </cfRule>
  </conditionalFormatting>
  <conditionalFormatting sqref="C19">
    <cfRule type="expression" dxfId="149" priority="7">
      <formula>AND(NOT($AD19=$AD20),NOT(ISBLANK($AD19)),NOT(ISBLANK($AD20)))</formula>
    </cfRule>
  </conditionalFormatting>
  <conditionalFormatting sqref="C20">
    <cfRule type="expression" dxfId="148" priority="8">
      <formula>AND(NOT($AD20=$AD22),NOT(ISBLANK($AD20)),NOT(ISBLANK($AD22)))</formula>
    </cfRule>
  </conditionalFormatting>
  <conditionalFormatting sqref="C21">
    <cfRule type="expression" dxfId="147" priority="6">
      <formula>AND(NOT($AD21=$AD22),NOT(ISBLANK($AD21)),NOT(ISBLANK($AD22)))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E88C2-8B4F-4D56-821A-D4F70D21812A}">
  <sheetPr>
    <outlinePr summaryBelow="0" summaryRight="0"/>
  </sheetPr>
  <dimension ref="A1:AB186"/>
  <sheetViews>
    <sheetView zoomScaleNormal="100" workbookViewId="0">
      <pane xSplit="5" ySplit="2" topLeftCell="I3" activePane="bottomRight" state="frozen"/>
      <selection pane="topRight"/>
      <selection pane="bottomLeft"/>
      <selection pane="bottomRight"/>
    </sheetView>
  </sheetViews>
  <sheetFormatPr defaultRowHeight="15" outlineLevelRow="2" outlineLevelCol="1" x14ac:dyDescent="0.25"/>
  <cols>
    <col min="1" max="1" width="2.85546875" customWidth="1"/>
    <col min="2" max="2" width="11.140625" style="71" customWidth="1" outlineLevel="1"/>
    <col min="3" max="3" width="59.85546875" style="72" customWidth="1" outlineLevel="1"/>
    <col min="4" max="4" width="40.7109375" style="72" customWidth="1" outlineLevel="1"/>
    <col min="5" max="5" width="2.5703125" customWidth="1"/>
    <col min="6" max="6" width="11.42578125" style="12" customWidth="1" outlineLevel="1"/>
    <col min="7" max="7" width="65" style="57" customWidth="1" outlineLevel="1"/>
    <col min="8" max="8" width="11.42578125" style="12" customWidth="1" outlineLevel="1"/>
    <col min="9" max="9" width="63.42578125" style="57" customWidth="1" outlineLevel="1"/>
    <col min="10" max="10" width="2.5703125" customWidth="1"/>
    <col min="11" max="11" width="28.140625" style="72" customWidth="1" outlineLevel="1"/>
    <col min="12" max="12" width="27.5703125" style="72" customWidth="1" outlineLevel="1"/>
    <col min="13" max="13" width="36.5703125" customWidth="1" outlineLevel="1"/>
    <col min="14" max="14" width="2.5703125" customWidth="1"/>
    <col min="15" max="24" width="9.140625" style="19" outlineLevel="1"/>
    <col min="25" max="27" width="18.5703125" style="58" customWidth="1" outlineLevel="1"/>
    <col min="28" max="28" width="2.5703125" customWidth="1"/>
  </cols>
  <sheetData>
    <row r="1" spans="1:28" x14ac:dyDescent="0.25">
      <c r="A1" s="36"/>
      <c r="B1" s="37" t="s">
        <v>35</v>
      </c>
      <c r="C1" s="37"/>
      <c r="D1" s="37"/>
      <c r="E1" s="38"/>
      <c r="F1" s="39" t="s">
        <v>3</v>
      </c>
      <c r="G1" s="39"/>
      <c r="H1" s="39"/>
      <c r="I1" s="39"/>
      <c r="J1" s="38"/>
      <c r="K1" s="40" t="s">
        <v>36</v>
      </c>
      <c r="L1" s="40" t="s">
        <v>36</v>
      </c>
      <c r="M1" s="40"/>
      <c r="N1" s="38"/>
      <c r="O1" s="41" t="s">
        <v>37</v>
      </c>
      <c r="P1" s="41"/>
      <c r="Q1" s="41"/>
      <c r="R1" s="41"/>
      <c r="S1" s="41"/>
      <c r="T1" s="41"/>
      <c r="U1" s="41"/>
      <c r="V1" s="41"/>
      <c r="W1" s="41"/>
      <c r="X1" s="41"/>
      <c r="Y1" s="41"/>
      <c r="Z1" s="41"/>
      <c r="AA1" s="41"/>
      <c r="AB1" s="38"/>
    </row>
    <row r="2" spans="1:28" s="47" customFormat="1" ht="25.5" customHeight="1" x14ac:dyDescent="0.25">
      <c r="A2" s="36"/>
      <c r="B2" s="42" t="s">
        <v>38</v>
      </c>
      <c r="C2" s="42" t="s">
        <v>39</v>
      </c>
      <c r="D2" s="42" t="s">
        <v>40</v>
      </c>
      <c r="E2" s="43"/>
      <c r="F2" s="44" t="s">
        <v>4</v>
      </c>
      <c r="G2" s="35" t="s">
        <v>41</v>
      </c>
      <c r="H2" s="44" t="s">
        <v>42</v>
      </c>
      <c r="I2" s="35" t="s">
        <v>43</v>
      </c>
      <c r="J2" s="45"/>
      <c r="K2" s="42" t="s">
        <v>17</v>
      </c>
      <c r="L2" s="42" t="s">
        <v>17</v>
      </c>
      <c r="M2" s="42" t="s">
        <v>44</v>
      </c>
      <c r="N2" s="45"/>
      <c r="O2" s="42" t="s">
        <v>45</v>
      </c>
      <c r="P2" s="42" t="s">
        <v>46</v>
      </c>
      <c r="Q2" s="42" t="s">
        <v>47</v>
      </c>
      <c r="R2" s="42" t="s">
        <v>48</v>
      </c>
      <c r="S2" s="42" t="s">
        <v>49</v>
      </c>
      <c r="T2" s="42" t="s">
        <v>50</v>
      </c>
      <c r="U2" s="42" t="s">
        <v>51</v>
      </c>
      <c r="V2" s="42" t="s">
        <v>52</v>
      </c>
      <c r="W2" s="42" t="s">
        <v>53</v>
      </c>
      <c r="X2" s="42" t="s">
        <v>54</v>
      </c>
      <c r="Y2" s="46" t="s">
        <v>55</v>
      </c>
      <c r="Z2" s="46" t="s">
        <v>56</v>
      </c>
      <c r="AA2" s="46" t="s">
        <v>57</v>
      </c>
      <c r="AB2" s="45"/>
    </row>
    <row r="3" spans="1:28" x14ac:dyDescent="0.25">
      <c r="A3" s="48" t="s">
        <v>58</v>
      </c>
      <c r="B3" s="49"/>
      <c r="C3" s="50"/>
      <c r="D3" s="50"/>
      <c r="E3" s="51"/>
      <c r="F3" s="52"/>
      <c r="G3" s="53"/>
      <c r="H3" s="52"/>
      <c r="I3" s="53"/>
      <c r="J3" s="51"/>
      <c r="K3" s="53"/>
      <c r="L3" s="53"/>
      <c r="M3" s="53"/>
      <c r="N3" s="51"/>
      <c r="O3" s="52"/>
      <c r="P3" s="52"/>
      <c r="Q3" s="52"/>
      <c r="R3" s="52"/>
      <c r="S3" s="52"/>
      <c r="T3" s="52"/>
      <c r="U3" s="52"/>
      <c r="V3" s="52"/>
      <c r="W3" s="52"/>
      <c r="X3" s="52"/>
      <c r="Y3" s="54"/>
      <c r="Z3" s="54"/>
      <c r="AA3" s="54"/>
      <c r="AB3" s="51"/>
    </row>
    <row r="4" spans="1:28" outlineLevel="1" x14ac:dyDescent="0.25">
      <c r="A4" s="55" t="s">
        <v>59</v>
      </c>
      <c r="B4" s="49"/>
      <c r="C4" s="50"/>
      <c r="D4" s="50"/>
      <c r="E4" s="51"/>
      <c r="F4" s="52"/>
      <c r="G4" s="53"/>
      <c r="H4" s="52"/>
      <c r="I4" s="53"/>
      <c r="J4" s="51"/>
      <c r="K4" s="53"/>
      <c r="L4" s="53"/>
      <c r="M4" s="53"/>
      <c r="N4" s="51"/>
      <c r="O4" s="52"/>
      <c r="P4" s="52"/>
      <c r="Q4" s="52"/>
      <c r="R4" s="52"/>
      <c r="S4" s="52"/>
      <c r="T4" s="52"/>
      <c r="U4" s="52"/>
      <c r="V4" s="52"/>
      <c r="W4" s="52"/>
      <c r="X4" s="52"/>
      <c r="Y4" s="54"/>
      <c r="Z4" s="54"/>
      <c r="AA4" s="54"/>
      <c r="AB4" s="51"/>
    </row>
    <row r="5" spans="1:28" ht="178.5" outlineLevel="2" x14ac:dyDescent="0.25">
      <c r="A5" s="36"/>
      <c r="B5" s="49" t="s">
        <v>60</v>
      </c>
      <c r="C5" s="50" t="s">
        <v>61</v>
      </c>
      <c r="D5" s="50" t="s">
        <v>62</v>
      </c>
      <c r="E5" s="56"/>
      <c r="F5" s="12" t="str">
        <f>VLOOKUP($B5,'December 2024'!$B:$H,4,FALSE)</f>
        <v>Yes</v>
      </c>
      <c r="G5" s="57" t="str">
        <f>VLOOKUP($B5,'December 2024'!$B:$H,5,FALSE)</f>
        <v>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5" s="12" t="str">
        <f>VLOOKUP($B5,'December 2024'!$B:$H,6,FALSE)</f>
        <v>No</v>
      </c>
      <c r="I5" s="57" t="str">
        <f>VLOOKUP($B5,'December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5" s="38"/>
      <c r="K5" s="12" t="str">
        <f>VLOOKUP($B5,'December 2024'!$B:$Z,9,FALSE)</f>
        <v>Not Assessed</v>
      </c>
      <c r="L5" s="12" t="str">
        <f>VLOOKUP($B5,'December 2024'!$B:$Z,10,FALSE)</f>
        <v>Not Assessed</v>
      </c>
      <c r="M5" s="19" t="str">
        <f>IF(LEN(VLOOKUP($B5,'December 2024'!$B:$Z,11,FALSE))=0,"",VLOOKUP($B5,'December 2024'!$B:$Z,11,FALSE))</f>
        <v/>
      </c>
      <c r="N5" s="38"/>
      <c r="O5" s="19" t="str">
        <f>VLOOKUP($B5,'December 2024'!$B:$Z,13,FALSE)</f>
        <v>0</v>
      </c>
      <c r="P5" s="19" t="str">
        <f>VLOOKUP($B5,'December 2024'!$B:$Z,14,FALSE)</f>
        <v>Dec-22</v>
      </c>
      <c r="Q5" s="19" t="str">
        <f>VLOOKUP($B5,'December 2024'!$B:$Z,15,FALSE)</f>
        <v>Yes</v>
      </c>
      <c r="R5" s="19" t="str">
        <f>VLOOKUP($B5,'December 2024'!$B:$Z,16,FALSE)</f>
        <v>Yes</v>
      </c>
      <c r="S5" s="19" t="str">
        <f>VLOOKUP($B5,'December 2024'!$B:$Z,17,FALSE)</f>
        <v>Yes</v>
      </c>
      <c r="T5" s="19" t="str">
        <f>VLOOKUP($B5,'December 2024'!$B:$Z,18,FALSE)</f>
        <v>Yes</v>
      </c>
      <c r="U5" s="19" t="str">
        <f>VLOOKUP($B5,'December 2024'!$B:$Z,19,FALSE)</f>
        <v>Yes</v>
      </c>
      <c r="V5" s="19" t="str">
        <f>VLOOKUP($B5,'December 2024'!$B:$Z,20,FALSE)</f>
        <v>Yes</v>
      </c>
      <c r="W5" s="19" t="str">
        <f>VLOOKUP($B5,'December 2024'!$B:$Z,21,FALSE)</f>
        <v>Yes</v>
      </c>
      <c r="X5" s="19" t="str">
        <f>VLOOKUP($B5,'December 2024'!$B:$Z,22,FALSE)</f>
        <v>Yes</v>
      </c>
      <c r="Y5" s="58" t="str">
        <f>VLOOKUP($B5,'December 2024'!$B:$Z,23,FALSE)</f>
        <v>Guidelines for System Management</v>
      </c>
      <c r="Z5" s="58" t="str">
        <f>VLOOKUP($B5,'December 2024'!$B:$Z,24,FALSE)</f>
        <v>System patching</v>
      </c>
      <c r="AA5" s="58" t="str">
        <f>VLOOKUP($B5,'December 2024'!$B:$Z,25,FALSE)</f>
        <v>Scanning for unmitigated vulnerabilities</v>
      </c>
      <c r="AB5" s="38"/>
    </row>
    <row r="6" spans="1:28" ht="242.25" outlineLevel="2" x14ac:dyDescent="0.25">
      <c r="A6" s="36"/>
      <c r="B6" s="49" t="s">
        <v>63</v>
      </c>
      <c r="C6" s="50" t="s">
        <v>64</v>
      </c>
      <c r="D6" s="50" t="s">
        <v>62</v>
      </c>
      <c r="E6" s="56"/>
      <c r="F6" s="12" t="str">
        <f>VLOOKUP($B6,'December 2024'!$B:$H,4,FALSE)</f>
        <v>Yes</v>
      </c>
      <c r="G6" s="57" t="str">
        <f>VLOOKUP($B6,'December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 s="12" t="str">
        <f>VLOOKUP($B6,'December 2024'!$B:$H,6,FALSE)</f>
        <v>No</v>
      </c>
      <c r="I6" s="57" t="str">
        <f>VLOOKUP($B6,'December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6" s="38"/>
      <c r="K6" s="12" t="str">
        <f>VLOOKUP($B6,'December 2024'!$B:$Z,9,FALSE)</f>
        <v>Not Assessed</v>
      </c>
      <c r="L6" s="12" t="str">
        <f>VLOOKUP($B6,'December 2024'!$B:$Z,10,FALSE)</f>
        <v>Not Assessed</v>
      </c>
      <c r="M6" s="19" t="str">
        <f>IF(LEN(VLOOKUP($B6,'December 2024'!$B:$Z,11,FALSE))=0,"",VLOOKUP($B6,'December 2024'!$B:$Z,11,FALSE))</f>
        <v/>
      </c>
      <c r="N6" s="38"/>
      <c r="O6" s="19" t="str">
        <f>VLOOKUP($B6,'December 2024'!$B:$Z,13,FALSE)</f>
        <v>0</v>
      </c>
      <c r="P6" s="19" t="str">
        <f>VLOOKUP($B6,'December 2024'!$B:$Z,14,FALSE)</f>
        <v>Dec-22</v>
      </c>
      <c r="Q6" s="19" t="str">
        <f>VLOOKUP($B6,'December 2024'!$B:$Z,15,FALSE)</f>
        <v>Yes</v>
      </c>
      <c r="R6" s="19" t="str">
        <f>VLOOKUP($B6,'December 2024'!$B:$Z,16,FALSE)</f>
        <v>Yes</v>
      </c>
      <c r="S6" s="19" t="str">
        <f>VLOOKUP($B6,'December 2024'!$B:$Z,17,FALSE)</f>
        <v>Yes</v>
      </c>
      <c r="T6" s="19" t="str">
        <f>VLOOKUP($B6,'December 2024'!$B:$Z,18,FALSE)</f>
        <v>Yes</v>
      </c>
      <c r="U6" s="19" t="str">
        <f>VLOOKUP($B6,'December 2024'!$B:$Z,19,FALSE)</f>
        <v>Yes</v>
      </c>
      <c r="V6" s="19" t="str">
        <f>VLOOKUP($B6,'December 2024'!$B:$Z,20,FALSE)</f>
        <v>Yes</v>
      </c>
      <c r="W6" s="19" t="str">
        <f>VLOOKUP($B6,'December 2024'!$B:$Z,21,FALSE)</f>
        <v>Yes</v>
      </c>
      <c r="X6" s="19" t="str">
        <f>VLOOKUP($B6,'December 2024'!$B:$Z,22,FALSE)</f>
        <v>Yes</v>
      </c>
      <c r="Y6" s="58" t="str">
        <f>VLOOKUP($B6,'December 2024'!$B:$Z,23,FALSE)</f>
        <v>Guidelines for System Management</v>
      </c>
      <c r="Z6" s="58" t="str">
        <f>VLOOKUP($B6,'December 2024'!$B:$Z,24,FALSE)</f>
        <v>System patching</v>
      </c>
      <c r="AA6" s="58" t="str">
        <f>VLOOKUP($B6,'December 2024'!$B:$Z,25,FALSE)</f>
        <v>Scanning for unmitigated vulnerabilities</v>
      </c>
      <c r="AB6" s="38"/>
    </row>
    <row r="7" spans="1:28" ht="45" outlineLevel="2" x14ac:dyDescent="0.25">
      <c r="A7" s="36"/>
      <c r="B7" s="49" t="s">
        <v>65</v>
      </c>
      <c r="C7" s="50" t="s">
        <v>66</v>
      </c>
      <c r="D7" s="50"/>
      <c r="E7" s="59"/>
      <c r="F7" s="12" t="str">
        <f>VLOOKUP($B7,'December 2024'!$B:$H,4,FALSE)</f>
        <v>Yes</v>
      </c>
      <c r="G7" s="57" t="str">
        <f>VLOOKUP($B7,'December 2024'!$B:$H,5,FALSE)</f>
        <v>per ISM-1808 above</v>
      </c>
      <c r="H7" s="12" t="str">
        <f>VLOOKUP($B7,'December 2024'!$B:$H,6,FALSE)</f>
        <v>No</v>
      </c>
      <c r="I7" s="57" t="str">
        <f>VLOOKUP($B7,'December 2024'!$B:$H,7,FALSE)</f>
        <v>per ISM-1807 above</v>
      </c>
      <c r="J7" s="38"/>
      <c r="K7" s="12" t="str">
        <f>VLOOKUP($B7,'December 2024'!$B:$Z,9,FALSE)</f>
        <v>Not Assessed</v>
      </c>
      <c r="L7" s="12" t="str">
        <f>VLOOKUP($B7,'December 2024'!$B:$Z,10,FALSE)</f>
        <v>Not Assessed</v>
      </c>
      <c r="M7" s="19" t="str">
        <f>IF(LEN(VLOOKUP($B7,'December 2024'!$B:$Z,11,FALSE))=0,"",VLOOKUP($B7,'December 2024'!$B:$Z,11,FALSE))</f>
        <v/>
      </c>
      <c r="N7" s="38"/>
      <c r="O7" s="19" t="str">
        <f>VLOOKUP($B7,'December 2024'!$B:$Z,13,FALSE)</f>
        <v>1</v>
      </c>
      <c r="P7" s="19" t="str">
        <f>VLOOKUP($B7,'December 2024'!$B:$Z,14,FALSE)</f>
        <v>Sep-23</v>
      </c>
      <c r="Q7" s="19" t="str">
        <f>VLOOKUP($B7,'December 2024'!$B:$Z,15,FALSE)</f>
        <v>Yes</v>
      </c>
      <c r="R7" s="19" t="str">
        <f>VLOOKUP($B7,'December 2024'!$B:$Z,16,FALSE)</f>
        <v>Yes</v>
      </c>
      <c r="S7" s="19" t="str">
        <f>VLOOKUP($B7,'December 2024'!$B:$Z,17,FALSE)</f>
        <v>Yes</v>
      </c>
      <c r="T7" s="19" t="str">
        <f>VLOOKUP($B7,'December 2024'!$B:$Z,18,FALSE)</f>
        <v>Yes</v>
      </c>
      <c r="U7" s="19" t="str">
        <f>VLOOKUP($B7,'December 2024'!$B:$Z,19,FALSE)</f>
        <v>Yes</v>
      </c>
      <c r="V7" s="19" t="str">
        <f>VLOOKUP($B7,'December 2024'!$B:$Z,20,FALSE)</f>
        <v>Yes</v>
      </c>
      <c r="W7" s="19" t="str">
        <f>VLOOKUP($B7,'December 2024'!$B:$Z,21,FALSE)</f>
        <v>Yes</v>
      </c>
      <c r="X7" s="19" t="str">
        <f>VLOOKUP($B7,'December 2024'!$B:$Z,22,FALSE)</f>
        <v>Yes</v>
      </c>
      <c r="Y7" s="58" t="str">
        <f>VLOOKUP($B7,'December 2024'!$B:$Z,23,FALSE)</f>
        <v>Guidelines for System Management</v>
      </c>
      <c r="Z7" s="58" t="str">
        <f>VLOOKUP($B7,'December 2024'!$B:$Z,24,FALSE)</f>
        <v>System patching</v>
      </c>
      <c r="AA7" s="58" t="str">
        <f>VLOOKUP($B7,'December 2024'!$B:$Z,25,FALSE)</f>
        <v>Scanning for unmitigated vulnerabilities</v>
      </c>
      <c r="AB7" s="38"/>
    </row>
    <row r="8" spans="1:28" ht="51" outlineLevel="2" x14ac:dyDescent="0.25">
      <c r="A8" s="36"/>
      <c r="B8" s="49" t="s">
        <v>67</v>
      </c>
      <c r="C8" s="50" t="s">
        <v>68</v>
      </c>
      <c r="D8" s="50" t="s">
        <v>69</v>
      </c>
      <c r="E8" s="56"/>
      <c r="F8" s="12" t="str">
        <f>VLOOKUP($B8,'December 2024'!$B:$H,4,FALSE)</f>
        <v>Yes</v>
      </c>
      <c r="G8" s="57" t="str">
        <f>VLOOKUP($B8,'December 2024'!$B:$H,5,FALSE)</f>
        <v>per ISM-1808 above</v>
      </c>
      <c r="H8" s="12" t="str">
        <f>VLOOKUP($B8,'December 2024'!$B:$H,6,FALSE)</f>
        <v>No</v>
      </c>
      <c r="I8" s="57" t="str">
        <f>VLOOKUP($B8,'December 2024'!$B:$H,7,FALSE)</f>
        <v>per ISM-1807 above</v>
      </c>
      <c r="J8" s="38"/>
      <c r="K8" s="12" t="str">
        <f>VLOOKUP($B8,'December 2024'!$B:$Z,9,FALSE)</f>
        <v>Not Assessed</v>
      </c>
      <c r="L8" s="12" t="str">
        <f>VLOOKUP($B8,'December 2024'!$B:$Z,10,FALSE)</f>
        <v>Not Assessed</v>
      </c>
      <c r="M8" s="19" t="str">
        <f>IF(LEN(VLOOKUP($B8,'December 2024'!$B:$Z,11,FALSE))=0,"",VLOOKUP($B8,'December 2024'!$B:$Z,11,FALSE))</f>
        <v/>
      </c>
      <c r="N8" s="38"/>
      <c r="O8" s="19" t="str">
        <f>VLOOKUP($B8,'December 2024'!$B:$Z,13,FALSE)</f>
        <v>1</v>
      </c>
      <c r="P8" s="19" t="str">
        <f>VLOOKUP($B8,'December 2024'!$B:$Z,14,FALSE)</f>
        <v>Sep-23</v>
      </c>
      <c r="Q8" s="19" t="str">
        <f>VLOOKUP($B8,'December 2024'!$B:$Z,15,FALSE)</f>
        <v>Yes</v>
      </c>
      <c r="R8" s="19" t="str">
        <f>VLOOKUP($B8,'December 2024'!$B:$Z,16,FALSE)</f>
        <v>Yes</v>
      </c>
      <c r="S8" s="19" t="str">
        <f>VLOOKUP($B8,'December 2024'!$B:$Z,17,FALSE)</f>
        <v>Yes</v>
      </c>
      <c r="T8" s="19" t="str">
        <f>VLOOKUP($B8,'December 2024'!$B:$Z,18,FALSE)</f>
        <v>Yes</v>
      </c>
      <c r="U8" s="19" t="str">
        <f>VLOOKUP($B8,'December 2024'!$B:$Z,19,FALSE)</f>
        <v>Yes</v>
      </c>
      <c r="V8" s="19" t="str">
        <f>VLOOKUP($B8,'December 2024'!$B:$Z,20,FALSE)</f>
        <v>Yes</v>
      </c>
      <c r="W8" s="19" t="str">
        <f>VLOOKUP($B8,'December 2024'!$B:$Z,21,FALSE)</f>
        <v>Yes</v>
      </c>
      <c r="X8" s="19" t="str">
        <f>VLOOKUP($B8,'December 2024'!$B:$Z,22,FALSE)</f>
        <v>Yes</v>
      </c>
      <c r="Y8" s="58" t="str">
        <f>VLOOKUP($B8,'December 2024'!$B:$Z,23,FALSE)</f>
        <v>Guidelines for System Management</v>
      </c>
      <c r="Z8" s="58" t="str">
        <f>VLOOKUP($B8,'December 2024'!$B:$Z,24,FALSE)</f>
        <v>System patching</v>
      </c>
      <c r="AA8" s="58" t="str">
        <f>VLOOKUP($B8,'December 2024'!$B:$Z,25,FALSE)</f>
        <v>Scanning for unmitigated vulnerabilities</v>
      </c>
      <c r="AB8" s="38"/>
    </row>
    <row r="9" spans="1:28" ht="102" outlineLevel="2" x14ac:dyDescent="0.25">
      <c r="A9" s="36"/>
      <c r="B9" s="49" t="s">
        <v>70</v>
      </c>
      <c r="C9" s="50" t="s">
        <v>71</v>
      </c>
      <c r="D9" s="50"/>
      <c r="E9" s="56"/>
      <c r="F9" s="12" t="str">
        <f>VLOOKUP($B9,'December 2024'!$B:$H,4,FALSE)</f>
        <v>Yes</v>
      </c>
      <c r="G9" s="57" t="str">
        <f>VLOOKUP($B9,'December 2024'!$B:$H,5,FALSE)</f>
        <v>per ISM-1808 above</v>
      </c>
      <c r="H9" s="12" t="str">
        <f>VLOOKUP($B9,'December 2024'!$B:$H,6,FALSE)</f>
        <v>No</v>
      </c>
      <c r="I9" s="57" t="str">
        <f>VLOOKUP($B9,'December 2024'!$B:$H,7,FALSE)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9" s="38"/>
      <c r="K9" s="12" t="str">
        <f>VLOOKUP($B9,'December 2024'!$B:$Z,9,FALSE)</f>
        <v>Not Assessed</v>
      </c>
      <c r="L9" s="12" t="str">
        <f>VLOOKUP($B9,'December 2024'!$B:$Z,10,FALSE)</f>
        <v>Not Assessed</v>
      </c>
      <c r="M9" s="19" t="str">
        <f>IF(LEN(VLOOKUP($B9,'December 2024'!$B:$Z,11,FALSE))=0,"",VLOOKUP($B9,'December 2024'!$B:$Z,11,FALSE))</f>
        <v/>
      </c>
      <c r="N9" s="38"/>
      <c r="O9" s="19" t="str">
        <f>VLOOKUP($B9,'December 2024'!$B:$Z,13,FALSE)</f>
        <v>0</v>
      </c>
      <c r="P9" s="19" t="str">
        <f>VLOOKUP($B9,'December 2024'!$B:$Z,14,FALSE)</f>
        <v>Sep-23</v>
      </c>
      <c r="Q9" s="19" t="str">
        <f>VLOOKUP($B9,'December 2024'!$B:$Z,15,FALSE)</f>
        <v>Yes</v>
      </c>
      <c r="R9" s="19" t="str">
        <f>VLOOKUP($B9,'December 2024'!$B:$Z,16,FALSE)</f>
        <v>Yes</v>
      </c>
      <c r="S9" s="19" t="str">
        <f>VLOOKUP($B9,'December 2024'!$B:$Z,17,FALSE)</f>
        <v>Yes</v>
      </c>
      <c r="T9" s="19" t="str">
        <f>VLOOKUP($B9,'December 2024'!$B:$Z,18,FALSE)</f>
        <v>Yes</v>
      </c>
      <c r="U9" s="19" t="str">
        <f>VLOOKUP($B9,'December 2024'!$B:$Z,19,FALSE)</f>
        <v>Yes</v>
      </c>
      <c r="V9" s="19" t="str">
        <f>VLOOKUP($B9,'December 2024'!$B:$Z,20,FALSE)</f>
        <v>Yes</v>
      </c>
      <c r="W9" s="19" t="str">
        <f>VLOOKUP($B9,'December 2024'!$B:$Z,21,FALSE)</f>
        <v>Yes</v>
      </c>
      <c r="X9" s="19" t="str">
        <f>VLOOKUP($B9,'December 2024'!$B:$Z,22,FALSE)</f>
        <v>Yes</v>
      </c>
      <c r="Y9" s="58" t="str">
        <f>VLOOKUP($B9,'December 2024'!$B:$Z,23,FALSE)</f>
        <v>Guidelines for System Management</v>
      </c>
      <c r="Z9" s="58" t="str">
        <f>VLOOKUP($B9,'December 2024'!$B:$Z,24,FALSE)</f>
        <v>System patching</v>
      </c>
      <c r="AA9" s="58" t="str">
        <f>VLOOKUP($B9,'December 2024'!$B:$Z,25,FALSE)</f>
        <v>Mitigating known vulnerabilities</v>
      </c>
      <c r="AB9" s="38"/>
    </row>
    <row r="10" spans="1:28" ht="102" outlineLevel="2" x14ac:dyDescent="0.25">
      <c r="A10" s="36"/>
      <c r="B10" s="49" t="s">
        <v>72</v>
      </c>
      <c r="C10" s="50" t="s">
        <v>73</v>
      </c>
      <c r="D10" s="50"/>
      <c r="E10" s="56"/>
      <c r="F10" s="12" t="str">
        <f>VLOOKUP($B10,'December 2024'!$B:$H,4,FALSE)</f>
        <v>Yes</v>
      </c>
      <c r="G10" s="57" t="str">
        <f>VLOOKUP($B10,'December 2024'!$B:$H,5,FALSE)</f>
        <v>per ISM-1808 above</v>
      </c>
      <c r="H10" s="12" t="str">
        <f>VLOOKUP($B10,'December 2024'!$B:$H,6,FALSE)</f>
        <v>No</v>
      </c>
      <c r="I10" s="57" t="str">
        <f>VLOOKUP($B10,'December 2024'!$B:$H,7,FALSE)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0" s="38"/>
      <c r="K10" s="12" t="str">
        <f>VLOOKUP($B10,'December 2024'!$B:$Z,9,FALSE)</f>
        <v>Not Assessed</v>
      </c>
      <c r="L10" s="12" t="str">
        <f>VLOOKUP($B10,'December 2024'!$B:$Z,10,FALSE)</f>
        <v>Not Assessed</v>
      </c>
      <c r="M10" s="19" t="str">
        <f>IF(LEN(VLOOKUP($B10,'December 2024'!$B:$Z,11,FALSE))=0,"",VLOOKUP($B10,'December 2024'!$B:$Z,11,FALSE))</f>
        <v/>
      </c>
      <c r="N10" s="38"/>
      <c r="O10" s="19" t="str">
        <f>VLOOKUP($B10,'December 2024'!$B:$Z,13,FALSE)</f>
        <v>2</v>
      </c>
      <c r="P10" s="19" t="str">
        <f>VLOOKUP($B10,'December 2024'!$B:$Z,14,FALSE)</f>
        <v>Dec-23</v>
      </c>
      <c r="Q10" s="19" t="str">
        <f>VLOOKUP($B10,'December 2024'!$B:$Z,15,FALSE)</f>
        <v>Yes</v>
      </c>
      <c r="R10" s="19" t="str">
        <f>VLOOKUP($B10,'December 2024'!$B:$Z,16,FALSE)</f>
        <v>Yes</v>
      </c>
      <c r="S10" s="19" t="str">
        <f>VLOOKUP($B10,'December 2024'!$B:$Z,17,FALSE)</f>
        <v>Yes</v>
      </c>
      <c r="T10" s="19" t="str">
        <f>VLOOKUP($B10,'December 2024'!$B:$Z,18,FALSE)</f>
        <v>Yes</v>
      </c>
      <c r="U10" s="19" t="str">
        <f>VLOOKUP($B10,'December 2024'!$B:$Z,19,FALSE)</f>
        <v>Yes</v>
      </c>
      <c r="V10" s="19" t="str">
        <f>VLOOKUP($B10,'December 2024'!$B:$Z,20,FALSE)</f>
        <v>Yes</v>
      </c>
      <c r="W10" s="19" t="str">
        <f>VLOOKUP($B10,'December 2024'!$B:$Z,21,FALSE)</f>
        <v>Yes</v>
      </c>
      <c r="X10" s="19" t="str">
        <f>VLOOKUP($B10,'December 2024'!$B:$Z,22,FALSE)</f>
        <v>Yes</v>
      </c>
      <c r="Y10" s="58" t="str">
        <f>VLOOKUP($B10,'December 2024'!$B:$Z,23,FALSE)</f>
        <v>Guidelines for System Management</v>
      </c>
      <c r="Z10" s="58" t="str">
        <f>VLOOKUP($B10,'December 2024'!$B:$Z,24,FALSE)</f>
        <v>System patching</v>
      </c>
      <c r="AA10" s="58" t="str">
        <f>VLOOKUP($B10,'December 2024'!$B:$Z,25,FALSE)</f>
        <v>Mitigating known vulnerabilities</v>
      </c>
      <c r="AB10" s="38"/>
    </row>
    <row r="11" spans="1:28" ht="165.75" outlineLevel="2" x14ac:dyDescent="0.25">
      <c r="A11" s="36"/>
      <c r="B11" s="49" t="s">
        <v>74</v>
      </c>
      <c r="C11" s="50" t="s">
        <v>75</v>
      </c>
      <c r="D11" s="50" t="s">
        <v>76</v>
      </c>
      <c r="E11" s="51"/>
      <c r="F11" s="12" t="str">
        <f>VLOOKUP($B11,'December 2024'!$B:$H,4,FALSE)</f>
        <v>Yes</v>
      </c>
      <c r="G11" s="57" t="str">
        <f>VLOOKUP($B11,'December 2024'!$B:$H,5,FALSE)</f>
        <v>per ISM-1808 above</v>
      </c>
      <c r="H11" s="12" t="str">
        <f>VLOOKUP($B11,'December 2024'!$B:$H,6,FALSE)</f>
        <v>Yes</v>
      </c>
      <c r="I11" s="57" t="str">
        <f>VLOOKUP($B11,'December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1" s="38"/>
      <c r="K11" s="12" t="str">
        <f>VLOOKUP($B11,'December 2024'!$B:$Z,9,FALSE)</f>
        <v>Not Assessed</v>
      </c>
      <c r="L11" s="12" t="str">
        <f>VLOOKUP($B11,'December 2024'!$B:$Z,10,FALSE)</f>
        <v>Not Assessed</v>
      </c>
      <c r="M11" s="19" t="str">
        <f>IF(LEN(VLOOKUP($B11,'December 2024'!$B:$Z,11,FALSE))=0,"",VLOOKUP($B11,'December 2024'!$B:$Z,11,FALSE))</f>
        <v/>
      </c>
      <c r="N11" s="38"/>
      <c r="O11" s="19" t="str">
        <f>VLOOKUP($B11,'December 2024'!$B:$Z,13,FALSE)</f>
        <v>1</v>
      </c>
      <c r="P11" s="19" t="str">
        <f>VLOOKUP($B11,'December 2024'!$B:$Z,14,FALSE)</f>
        <v>Sep-23</v>
      </c>
      <c r="Q11" s="19" t="str">
        <f>VLOOKUP($B11,'December 2024'!$B:$Z,15,FALSE)</f>
        <v>Yes</v>
      </c>
      <c r="R11" s="19" t="str">
        <f>VLOOKUP($B11,'December 2024'!$B:$Z,16,FALSE)</f>
        <v>Yes</v>
      </c>
      <c r="S11" s="19" t="str">
        <f>VLOOKUP($B11,'December 2024'!$B:$Z,17,FALSE)</f>
        <v>Yes</v>
      </c>
      <c r="T11" s="19" t="str">
        <f>VLOOKUP($B11,'December 2024'!$B:$Z,18,FALSE)</f>
        <v>Yes</v>
      </c>
      <c r="U11" s="19" t="str">
        <f>VLOOKUP($B11,'December 2024'!$B:$Z,19,FALSE)</f>
        <v>Yes</v>
      </c>
      <c r="V11" s="19" t="str">
        <f>VLOOKUP($B11,'December 2024'!$B:$Z,20,FALSE)</f>
        <v>Yes</v>
      </c>
      <c r="W11" s="19" t="str">
        <f>VLOOKUP($B11,'December 2024'!$B:$Z,21,FALSE)</f>
        <v>Yes</v>
      </c>
      <c r="X11" s="19" t="str">
        <f>VLOOKUP($B11,'December 2024'!$B:$Z,22,FALSE)</f>
        <v>No</v>
      </c>
      <c r="Y11" s="58" t="str">
        <f>VLOOKUP($B11,'December 2024'!$B:$Z,23,FALSE)</f>
        <v>Guidelines for System Management</v>
      </c>
      <c r="Z11" s="58" t="str">
        <f>VLOOKUP($B11,'December 2024'!$B:$Z,24,FALSE)</f>
        <v>System patching</v>
      </c>
      <c r="AA11" s="58" t="str">
        <f>VLOOKUP($B11,'December 2024'!$B:$Z,25,FALSE)</f>
        <v>Mitigating known vulnerabilities</v>
      </c>
      <c r="AB11" s="38"/>
    </row>
    <row r="12" spans="1:28" ht="165.75" outlineLevel="2" x14ac:dyDescent="0.25">
      <c r="A12" s="36"/>
      <c r="B12" s="49" t="s">
        <v>77</v>
      </c>
      <c r="C12" s="50" t="s">
        <v>78</v>
      </c>
      <c r="D12" s="50"/>
      <c r="E12" s="56"/>
      <c r="F12" s="12" t="str">
        <f>VLOOKUP($B12,'December 2024'!$B:$H,4,FALSE)</f>
        <v>Yes</v>
      </c>
      <c r="G12" s="57" t="str">
        <f>VLOOKUP($B12,'December 2024'!$B:$H,5,FALSE)</f>
        <v>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 s="12" t="str">
        <f>VLOOKUP($B12,'December 2024'!$B:$H,6,FALSE)</f>
        <v>No</v>
      </c>
      <c r="I12" s="57" t="str">
        <f>VLOOKUP($B12,'December 2024'!$B:$H,7,FALSE)</f>
        <v>The Blueprint design and implementation does not cover the organisation's direct management of online services, and as such while this control should be implemented as appropriate, it is not considered within the technical scope of these security documentation templates.</v>
      </c>
      <c r="J12" s="38"/>
      <c r="K12" s="12" t="str">
        <f>VLOOKUP($B12,'December 2024'!$B:$Z,9,FALSE)</f>
        <v>Not Assessed</v>
      </c>
      <c r="L12" s="12" t="str">
        <f>VLOOKUP($B12,'December 2024'!$B:$Z,10,FALSE)</f>
        <v>Not Assessed</v>
      </c>
      <c r="M12" s="19" t="str">
        <f>IF(LEN(VLOOKUP($B12,'December 2024'!$B:$Z,11,FALSE))=0,"",VLOOKUP($B12,'December 2024'!$B:$Z,11,FALSE))</f>
        <v/>
      </c>
      <c r="N12" s="38"/>
      <c r="O12" s="19" t="str">
        <f>VLOOKUP($B12,'December 2024'!$B:$Z,13,FALSE)</f>
        <v>0</v>
      </c>
      <c r="P12" s="19" t="str">
        <f>VLOOKUP($B12,'December 2024'!$B:$Z,14,FALSE)</f>
        <v>Dec-23</v>
      </c>
      <c r="Q12" s="19" t="str">
        <f>VLOOKUP($B12,'December 2024'!$B:$Z,15,FALSE)</f>
        <v>Yes</v>
      </c>
      <c r="R12" s="19" t="str">
        <f>VLOOKUP($B12,'December 2024'!$B:$Z,16,FALSE)</f>
        <v>Yes</v>
      </c>
      <c r="S12" s="19" t="str">
        <f>VLOOKUP($B12,'December 2024'!$B:$Z,17,FALSE)</f>
        <v>Yes</v>
      </c>
      <c r="T12" s="19" t="str">
        <f>VLOOKUP($B12,'December 2024'!$B:$Z,18,FALSE)</f>
        <v>Yes</v>
      </c>
      <c r="U12" s="19" t="str">
        <f>VLOOKUP($B12,'December 2024'!$B:$Z,19,FALSE)</f>
        <v>Yes</v>
      </c>
      <c r="V12" s="19" t="str">
        <f>VLOOKUP($B12,'December 2024'!$B:$Z,20,FALSE)</f>
        <v>Yes</v>
      </c>
      <c r="W12" s="19" t="str">
        <f>VLOOKUP($B12,'December 2024'!$B:$Z,21,FALSE)</f>
        <v>Yes</v>
      </c>
      <c r="X12" s="19" t="str">
        <f>VLOOKUP($B12,'December 2024'!$B:$Z,22,FALSE)</f>
        <v>Yes</v>
      </c>
      <c r="Y12" s="58" t="str">
        <f>VLOOKUP($B12,'December 2024'!$B:$Z,23,FALSE)</f>
        <v>Guidelines for System Management</v>
      </c>
      <c r="Z12" s="58" t="str">
        <f>VLOOKUP($B12,'December 2024'!$B:$Z,24,FALSE)</f>
        <v>System patching</v>
      </c>
      <c r="AA12" s="58" t="str">
        <f>VLOOKUP($B12,'December 2024'!$B:$Z,25,FALSE)</f>
        <v>Cessation of support</v>
      </c>
      <c r="AB12" s="38"/>
    </row>
    <row r="13" spans="1:28" ht="204" outlineLevel="2" x14ac:dyDescent="0.25">
      <c r="A13" s="36"/>
      <c r="B13" s="49" t="s">
        <v>79</v>
      </c>
      <c r="C13" s="50" t="s">
        <v>80</v>
      </c>
      <c r="D13" s="50"/>
      <c r="E13" s="56"/>
      <c r="F13" s="12" t="str">
        <f>VLOOKUP($B13,'December 2024'!$B:$H,4,FALSE)</f>
        <v>Yes</v>
      </c>
      <c r="G13" s="57" t="str">
        <f>VLOOKUP($B13,'December 2024'!$B:$H,5,FALSE)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3" s="12" t="str">
        <f>VLOOKUP($B13,'December 2024'!$B:$H,6,FALSE)</f>
        <v>Yes</v>
      </c>
      <c r="I13" s="57" t="str">
        <f>VLOOKUP($B13,'December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3" s="38"/>
      <c r="K13" s="12" t="str">
        <f>VLOOKUP($B13,'December 2024'!$B:$Z,9,FALSE)</f>
        <v>Not Assessed</v>
      </c>
      <c r="L13" s="12" t="str">
        <f>VLOOKUP($B13,'December 2024'!$B:$Z,10,FALSE)</f>
        <v>Not Assessed</v>
      </c>
      <c r="M13" s="19" t="str">
        <f>IF(LEN(VLOOKUP($B13,'December 2024'!$B:$Z,11,FALSE))=0,"",VLOOKUP($B13,'December 2024'!$B:$Z,11,FALSE))</f>
        <v/>
      </c>
      <c r="N13" s="38"/>
      <c r="O13" s="19" t="str">
        <f>VLOOKUP($B13,'December 2024'!$B:$Z,13,FALSE)</f>
        <v>2</v>
      </c>
      <c r="P13" s="19" t="str">
        <f>VLOOKUP($B13,'December 2024'!$B:$Z,14,FALSE)</f>
        <v>Dec-23</v>
      </c>
      <c r="Q13" s="19" t="str">
        <f>VLOOKUP($B13,'December 2024'!$B:$Z,15,FALSE)</f>
        <v>Yes</v>
      </c>
      <c r="R13" s="19" t="str">
        <f>VLOOKUP($B13,'December 2024'!$B:$Z,16,FALSE)</f>
        <v>Yes</v>
      </c>
      <c r="S13" s="19" t="str">
        <f>VLOOKUP($B13,'December 2024'!$B:$Z,17,FALSE)</f>
        <v>Yes</v>
      </c>
      <c r="T13" s="19" t="str">
        <f>VLOOKUP($B13,'December 2024'!$B:$Z,18,FALSE)</f>
        <v>Yes</v>
      </c>
      <c r="U13" s="19" t="str">
        <f>VLOOKUP($B13,'December 2024'!$B:$Z,19,FALSE)</f>
        <v>Yes</v>
      </c>
      <c r="V13" s="19" t="str">
        <f>VLOOKUP($B13,'December 2024'!$B:$Z,20,FALSE)</f>
        <v>Yes</v>
      </c>
      <c r="W13" s="19" t="str">
        <f>VLOOKUP($B13,'December 2024'!$B:$Z,21,FALSE)</f>
        <v>Yes</v>
      </c>
      <c r="X13" s="19" t="str">
        <f>VLOOKUP($B13,'December 2024'!$B:$Z,22,FALSE)</f>
        <v>Yes</v>
      </c>
      <c r="Y13" s="58" t="str">
        <f>VLOOKUP($B13,'December 2024'!$B:$Z,23,FALSE)</f>
        <v>Guidelines for System Management</v>
      </c>
      <c r="Z13" s="58" t="str">
        <f>VLOOKUP($B13,'December 2024'!$B:$Z,24,FALSE)</f>
        <v>System patching</v>
      </c>
      <c r="AA13" s="58" t="str">
        <f>VLOOKUP($B13,'December 2024'!$B:$Z,25,FALSE)</f>
        <v>Cessation of support</v>
      </c>
      <c r="AB13" s="38"/>
    </row>
    <row r="14" spans="1:28" outlineLevel="1" x14ac:dyDescent="0.25">
      <c r="A14" s="55" t="s">
        <v>81</v>
      </c>
      <c r="B14" s="49"/>
      <c r="C14" s="50"/>
      <c r="D14" s="50"/>
      <c r="E14" s="51"/>
      <c r="F14" s="52"/>
      <c r="G14" s="53"/>
      <c r="H14" s="52"/>
      <c r="I14" s="53"/>
      <c r="J14" s="51"/>
      <c r="K14" s="12"/>
      <c r="L14" s="12"/>
      <c r="M14" s="50"/>
      <c r="N14" s="51"/>
      <c r="O14" s="52"/>
      <c r="P14" s="52"/>
      <c r="Q14" s="52"/>
      <c r="R14" s="52"/>
      <c r="S14" s="52"/>
      <c r="T14" s="52"/>
      <c r="U14" s="52"/>
      <c r="V14" s="52"/>
      <c r="W14" s="52"/>
      <c r="X14" s="52"/>
      <c r="Y14" s="54"/>
      <c r="Z14" s="54"/>
      <c r="AA14" s="54"/>
      <c r="AB14" s="51"/>
    </row>
    <row r="15" spans="1:28" ht="242.25" outlineLevel="2" x14ac:dyDescent="0.25">
      <c r="A15" s="36"/>
      <c r="B15" s="49" t="s">
        <v>82</v>
      </c>
      <c r="C15" s="50" t="s">
        <v>83</v>
      </c>
      <c r="D15" s="50"/>
      <c r="E15" s="56"/>
      <c r="F15" s="12" t="str">
        <f>VLOOKUP($B15,'December 2024'!$B:$H,4,FALSE)</f>
        <v>Yes</v>
      </c>
      <c r="G15" s="57" t="str">
        <f>VLOOKUP($B15,'December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5" s="12" t="str">
        <f>VLOOKUP($B15,'December 2024'!$B:$H,6,FALSE)</f>
        <v>No</v>
      </c>
      <c r="I15" s="57" t="str">
        <f>VLOOKUP($B15,'December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v>
      </c>
      <c r="J15" s="38"/>
      <c r="K15" s="12" t="str">
        <f>VLOOKUP($B15,'December 2024'!$B:$Z,9,FALSE)</f>
        <v>Not Assessed</v>
      </c>
      <c r="L15" s="12" t="str">
        <f>VLOOKUP($B15,'December 2024'!$B:$Z,10,FALSE)</f>
        <v>Not Assessed</v>
      </c>
      <c r="M15" s="19" t="str">
        <f>IF(LEN(VLOOKUP($B15,'December 2024'!$B:$Z,11,FALSE))=0,"",VLOOKUP($B15,'December 2024'!$B:$Z,11,FALSE))</f>
        <v/>
      </c>
      <c r="N15" s="38"/>
      <c r="O15" s="19" t="str">
        <f>VLOOKUP($B15,'December 2024'!$B:$Z,13,FALSE)</f>
        <v>2</v>
      </c>
      <c r="P15" s="19" t="str">
        <f>VLOOKUP($B15,'December 2024'!$B:$Z,14,FALSE)</f>
        <v>Sep-23</v>
      </c>
      <c r="Q15" s="19" t="str">
        <f>VLOOKUP($B15,'December 2024'!$B:$Z,15,FALSE)</f>
        <v>Yes</v>
      </c>
      <c r="R15" s="19" t="str">
        <f>VLOOKUP($B15,'December 2024'!$B:$Z,16,FALSE)</f>
        <v>Yes</v>
      </c>
      <c r="S15" s="19" t="str">
        <f>VLOOKUP($B15,'December 2024'!$B:$Z,17,FALSE)</f>
        <v>Yes</v>
      </c>
      <c r="T15" s="19" t="str">
        <f>VLOOKUP($B15,'December 2024'!$B:$Z,18,FALSE)</f>
        <v>Yes</v>
      </c>
      <c r="U15" s="19" t="str">
        <f>VLOOKUP($B15,'December 2024'!$B:$Z,19,FALSE)</f>
        <v>Yes</v>
      </c>
      <c r="V15" s="19" t="str">
        <f>VLOOKUP($B15,'December 2024'!$B:$Z,20,FALSE)</f>
        <v>No</v>
      </c>
      <c r="W15" s="19" t="str">
        <f>VLOOKUP($B15,'December 2024'!$B:$Z,21,FALSE)</f>
        <v>Yes</v>
      </c>
      <c r="X15" s="19" t="str">
        <f>VLOOKUP($B15,'December 2024'!$B:$Z,22,FALSE)</f>
        <v>Yes</v>
      </c>
      <c r="Y15" s="58" t="str">
        <f>VLOOKUP($B15,'December 2024'!$B:$Z,23,FALSE)</f>
        <v>Guidelines for System Management</v>
      </c>
      <c r="Z15" s="58" t="str">
        <f>VLOOKUP($B15,'December 2024'!$B:$Z,24,FALSE)</f>
        <v>System patching</v>
      </c>
      <c r="AA15" s="58" t="str">
        <f>VLOOKUP($B15,'December 2024'!$B:$Z,25,FALSE)</f>
        <v>Scanning for unmitigated vulnerabilities</v>
      </c>
      <c r="AB15" s="38"/>
    </row>
    <row r="16" spans="1:28" ht="242.25" outlineLevel="2" x14ac:dyDescent="0.25">
      <c r="A16" s="36"/>
      <c r="B16" s="49" t="s">
        <v>84</v>
      </c>
      <c r="C16" s="50" t="s">
        <v>85</v>
      </c>
      <c r="D16" s="50" t="s">
        <v>86</v>
      </c>
      <c r="E16" s="56"/>
      <c r="F16" s="12" t="str">
        <f>VLOOKUP($B16,'December 2024'!$B:$H,4,FALSE)</f>
        <v>Yes</v>
      </c>
      <c r="G16" s="57" t="str">
        <f>VLOOKUP($B16,'December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 s="12" t="str">
        <f>VLOOKUP($B16,'December 2024'!$B:$H,6,FALSE)</f>
        <v>Yes</v>
      </c>
      <c r="I16" s="57" t="str">
        <f>VLOOKUP($B16,'December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6" s="38"/>
      <c r="K16" s="12" t="str">
        <f>VLOOKUP($B16,'December 2024'!$B:$Z,9,FALSE)</f>
        <v>Not Assessed</v>
      </c>
      <c r="L16" s="12" t="str">
        <f>VLOOKUP($B16,'December 2024'!$B:$Z,10,FALSE)</f>
        <v>Not Assessed</v>
      </c>
      <c r="M16" s="19" t="str">
        <f>IF(LEN(VLOOKUP($B16,'December 2024'!$B:$Z,11,FALSE))=0,"",VLOOKUP($B16,'December 2024'!$B:$Z,11,FALSE))</f>
        <v/>
      </c>
      <c r="N16" s="38"/>
      <c r="O16" s="19" t="str">
        <f>VLOOKUP($B16,'December 2024'!$B:$Z,13,FALSE)</f>
        <v>2</v>
      </c>
      <c r="P16" s="19" t="str">
        <f>VLOOKUP($B16,'December 2024'!$B:$Z,14,FALSE)</f>
        <v>Sep-23</v>
      </c>
      <c r="Q16" s="19" t="str">
        <f>VLOOKUP($B16,'December 2024'!$B:$Z,15,FALSE)</f>
        <v>Yes</v>
      </c>
      <c r="R16" s="19" t="str">
        <f>VLOOKUP($B16,'December 2024'!$B:$Z,16,FALSE)</f>
        <v>Yes</v>
      </c>
      <c r="S16" s="19" t="str">
        <f>VLOOKUP($B16,'December 2024'!$B:$Z,17,FALSE)</f>
        <v>Yes</v>
      </c>
      <c r="T16" s="19" t="str">
        <f>VLOOKUP($B16,'December 2024'!$B:$Z,18,FALSE)</f>
        <v>Yes</v>
      </c>
      <c r="U16" s="19" t="str">
        <f>VLOOKUP($B16,'December 2024'!$B:$Z,19,FALSE)</f>
        <v>Yes</v>
      </c>
      <c r="V16" s="19" t="str">
        <f>VLOOKUP($B16,'December 2024'!$B:$Z,20,FALSE)</f>
        <v>No</v>
      </c>
      <c r="W16" s="19" t="str">
        <f>VLOOKUP($B16,'December 2024'!$B:$Z,21,FALSE)</f>
        <v>Yes</v>
      </c>
      <c r="X16" s="19" t="str">
        <f>VLOOKUP($B16,'December 2024'!$B:$Z,22,FALSE)</f>
        <v>Yes</v>
      </c>
      <c r="Y16" s="58" t="str">
        <f>VLOOKUP($B16,'December 2024'!$B:$Z,23,FALSE)</f>
        <v>Guidelines for System Management</v>
      </c>
      <c r="Z16" s="58" t="str">
        <f>VLOOKUP($B16,'December 2024'!$B:$Z,24,FALSE)</f>
        <v>System patching</v>
      </c>
      <c r="AA16" s="58" t="str">
        <f>VLOOKUP($B16,'December 2024'!$B:$Z,25,FALSE)</f>
        <v>Mitigating known vulnerabilities</v>
      </c>
      <c r="AB16" s="38"/>
    </row>
    <row r="17" spans="1:28" outlineLevel="1" collapsed="1" x14ac:dyDescent="0.25">
      <c r="A17" s="55" t="s">
        <v>87</v>
      </c>
      <c r="B17" s="49"/>
      <c r="C17" s="50"/>
      <c r="D17" s="50"/>
      <c r="E17" s="51"/>
      <c r="F17" s="52"/>
      <c r="G17" s="53"/>
      <c r="H17" s="52"/>
      <c r="I17" s="53"/>
      <c r="J17" s="51"/>
      <c r="K17" s="12"/>
      <c r="L17" s="12"/>
      <c r="M17" s="50"/>
      <c r="N17" s="51"/>
      <c r="O17" s="52"/>
      <c r="P17" s="52"/>
      <c r="Q17" s="52"/>
      <c r="R17" s="52"/>
      <c r="S17" s="52"/>
      <c r="T17" s="52"/>
      <c r="U17" s="52"/>
      <c r="V17" s="52"/>
      <c r="W17" s="52"/>
      <c r="X17" s="52"/>
      <c r="Y17" s="54"/>
      <c r="Z17" s="54"/>
      <c r="AA17" s="54"/>
      <c r="AB17" s="51"/>
    </row>
    <row r="18" spans="1:28" ht="242.25" hidden="1" outlineLevel="2" x14ac:dyDescent="0.25">
      <c r="A18" s="36"/>
      <c r="B18" s="49" t="s">
        <v>88</v>
      </c>
      <c r="C18" s="50" t="s">
        <v>89</v>
      </c>
      <c r="D18" s="50"/>
      <c r="E18" s="51"/>
      <c r="F18" s="12" t="str">
        <f>VLOOKUP($B18,'December 2024'!$B:$H,4,FALSE)</f>
        <v>Yes</v>
      </c>
      <c r="G18" s="57" t="str">
        <f>VLOOKUP($B18,'December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 s="12" t="str">
        <f>VLOOKUP($B18,'December 2024'!$B:$H,6,FALSE)</f>
        <v>Yes</v>
      </c>
      <c r="I18" s="57" t="str">
        <f>VLOOKUP($B18,'December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8" s="38"/>
      <c r="K18" s="12" t="str">
        <f>VLOOKUP($B18,'December 2024'!$B:$Z,9,FALSE)</f>
        <v>Not Assessed</v>
      </c>
      <c r="L18" s="12" t="str">
        <f>VLOOKUP($B18,'December 2024'!$B:$Z,10,FALSE)</f>
        <v>Not Assessed</v>
      </c>
      <c r="M18" s="19" t="str">
        <f>IF(LEN(VLOOKUP($B18,'December 2024'!$B:$Z,11,FALSE))=0,"",VLOOKUP($B18,'December 2024'!$B:$Z,11,FALSE))</f>
        <v/>
      </c>
      <c r="N18" s="38"/>
      <c r="O18" s="19" t="str">
        <f>VLOOKUP($B18,'December 2024'!$B:$Z,13,FALSE)</f>
        <v>1</v>
      </c>
      <c r="P18" s="19" t="str">
        <f>VLOOKUP($B18,'December 2024'!$B:$Z,14,FALSE)</f>
        <v>Sep-23</v>
      </c>
      <c r="Q18" s="19" t="str">
        <f>VLOOKUP($B18,'December 2024'!$B:$Z,15,FALSE)</f>
        <v>Yes</v>
      </c>
      <c r="R18" s="19" t="str">
        <f>VLOOKUP($B18,'December 2024'!$B:$Z,16,FALSE)</f>
        <v>Yes</v>
      </c>
      <c r="S18" s="19" t="str">
        <f>VLOOKUP($B18,'December 2024'!$B:$Z,17,FALSE)</f>
        <v>Yes</v>
      </c>
      <c r="T18" s="19" t="str">
        <f>VLOOKUP($B18,'December 2024'!$B:$Z,18,FALSE)</f>
        <v>Yes</v>
      </c>
      <c r="U18" s="19" t="str">
        <f>VLOOKUP($B18,'December 2024'!$B:$Z,19,FALSE)</f>
        <v>Yes</v>
      </c>
      <c r="V18" s="19" t="str">
        <f>VLOOKUP($B18,'December 2024'!$B:$Z,20,FALSE)</f>
        <v>No</v>
      </c>
      <c r="W18" s="19" t="str">
        <f>VLOOKUP($B18,'December 2024'!$B:$Z,21,FALSE)</f>
        <v>No</v>
      </c>
      <c r="X18" s="19" t="str">
        <f>VLOOKUP($B18,'December 2024'!$B:$Z,22,FALSE)</f>
        <v>Yes</v>
      </c>
      <c r="Y18" s="58" t="str">
        <f>VLOOKUP($B18,'December 2024'!$B:$Z,23,FALSE)</f>
        <v>Guidelines for System Management</v>
      </c>
      <c r="Z18" s="58" t="str">
        <f>VLOOKUP($B18,'December 2024'!$B:$Z,24,FALSE)</f>
        <v>System patching</v>
      </c>
      <c r="AA18" s="58" t="str">
        <f>VLOOKUP($B18,'December 2024'!$B:$Z,25,FALSE)</f>
        <v>Mitigating known vulnerabilities</v>
      </c>
      <c r="AB18" s="38"/>
    </row>
    <row r="19" spans="1:28" ht="242.25" hidden="1" outlineLevel="2" x14ac:dyDescent="0.25">
      <c r="A19" s="36"/>
      <c r="B19" s="49" t="s">
        <v>90</v>
      </c>
      <c r="C19" s="50" t="s">
        <v>91</v>
      </c>
      <c r="D19" s="50"/>
      <c r="E19" s="51"/>
      <c r="F19" s="12" t="str">
        <f>VLOOKUP($B19,'December 2024'!$B:$H,4,FALSE)</f>
        <v>Yes</v>
      </c>
      <c r="G19" s="57" t="str">
        <f>VLOOKUP($B19,'December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9" s="12" t="str">
        <f>VLOOKUP($B19,'December 2024'!$B:$H,6,FALSE)</f>
        <v>Yes</v>
      </c>
      <c r="I19" s="57" t="str">
        <f>VLOOKUP($B19,'December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9" s="38"/>
      <c r="K19" s="12" t="str">
        <f>VLOOKUP($B19,'December 2024'!$B:$Z,9,FALSE)</f>
        <v>Not Assessed</v>
      </c>
      <c r="L19" s="12" t="str">
        <f>VLOOKUP($B19,'December 2024'!$B:$Z,10,FALSE)</f>
        <v>Not Assessed</v>
      </c>
      <c r="M19" s="19" t="str">
        <f>IF(LEN(VLOOKUP($B19,'December 2024'!$B:$Z,11,FALSE))=0,"",VLOOKUP($B19,'December 2024'!$B:$Z,11,FALSE))</f>
        <v/>
      </c>
      <c r="N19" s="38"/>
      <c r="O19" s="19" t="str">
        <f>VLOOKUP($B19,'December 2024'!$B:$Z,13,FALSE)</f>
        <v>0</v>
      </c>
      <c r="P19" s="19" t="str">
        <f>VLOOKUP($B19,'December 2024'!$B:$Z,14,FALSE)</f>
        <v>Dec-23</v>
      </c>
      <c r="Q19" s="19" t="str">
        <f>VLOOKUP($B19,'December 2024'!$B:$Z,15,FALSE)</f>
        <v>Yes</v>
      </c>
      <c r="R19" s="19" t="str">
        <f>VLOOKUP($B19,'December 2024'!$B:$Z,16,FALSE)</f>
        <v>Yes</v>
      </c>
      <c r="S19" s="19" t="str">
        <f>VLOOKUP($B19,'December 2024'!$B:$Z,17,FALSE)</f>
        <v>Yes</v>
      </c>
      <c r="T19" s="19" t="str">
        <f>VLOOKUP($B19,'December 2024'!$B:$Z,18,FALSE)</f>
        <v>Yes</v>
      </c>
      <c r="U19" s="19" t="str">
        <f>VLOOKUP($B19,'December 2024'!$B:$Z,19,FALSE)</f>
        <v>Yes</v>
      </c>
      <c r="V19" s="19" t="str">
        <f>VLOOKUP($B19,'December 2024'!$B:$Z,20,FALSE)</f>
        <v>No</v>
      </c>
      <c r="W19" s="19" t="str">
        <f>VLOOKUP($B19,'December 2024'!$B:$Z,21,FALSE)</f>
        <v>No</v>
      </c>
      <c r="X19" s="19" t="str">
        <f>VLOOKUP($B19,'December 2024'!$B:$Z,22,FALSE)</f>
        <v>Yes</v>
      </c>
      <c r="Y19" s="58" t="str">
        <f>VLOOKUP($B19,'December 2024'!$B:$Z,23,FALSE)</f>
        <v>Guidelines for System Management</v>
      </c>
      <c r="Z19" s="58" t="str">
        <f>VLOOKUP($B19,'December 2024'!$B:$Z,24,FALSE)</f>
        <v>System patching</v>
      </c>
      <c r="AA19" s="58" t="str">
        <f>VLOOKUP($B19,'December 2024'!$B:$Z,25,FALSE)</f>
        <v>Mitigating known vulnerabilities</v>
      </c>
      <c r="AB19" s="38"/>
    </row>
    <row r="20" spans="1:28" ht="204" hidden="1" outlineLevel="2" x14ac:dyDescent="0.25">
      <c r="A20" s="36"/>
      <c r="B20" s="49" t="s">
        <v>92</v>
      </c>
      <c r="C20" s="50" t="s">
        <v>93</v>
      </c>
      <c r="D20" s="50"/>
      <c r="E20" s="51"/>
      <c r="F20" s="12" t="str">
        <f>VLOOKUP($B20,'December 2024'!$B:$H,4,FALSE)</f>
        <v>Yes</v>
      </c>
      <c r="G20" s="57" t="str">
        <f>VLOOKUP($B20,'December 2024'!$B:$H,5,FALSE)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0" s="12" t="str">
        <f>VLOOKUP($B20,'December 2024'!$B:$H,6,FALSE)</f>
        <v>Yes</v>
      </c>
      <c r="I20" s="57" t="str">
        <f>VLOOKUP($B20,'December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0" s="38"/>
      <c r="K20" s="12" t="str">
        <f>VLOOKUP($B20,'December 2024'!$B:$Z,9,FALSE)</f>
        <v>Not Assessed</v>
      </c>
      <c r="L20" s="12" t="str">
        <f>VLOOKUP($B20,'December 2024'!$B:$Z,10,FALSE)</f>
        <v>Not Assessed</v>
      </c>
      <c r="M20" s="19" t="str">
        <f>IF(LEN(VLOOKUP($B20,'December 2024'!$B:$Z,11,FALSE))=0,"",VLOOKUP($B20,'December 2024'!$B:$Z,11,FALSE))</f>
        <v/>
      </c>
      <c r="N20" s="38"/>
      <c r="O20" s="19" t="str">
        <f>VLOOKUP($B20,'December 2024'!$B:$Z,13,FALSE)</f>
        <v>7</v>
      </c>
      <c r="P20" s="19" t="str">
        <f>VLOOKUP($B20,'December 2024'!$B:$Z,14,FALSE)</f>
        <v>Dec-23</v>
      </c>
      <c r="Q20" s="19" t="str">
        <f>VLOOKUP($B20,'December 2024'!$B:$Z,15,FALSE)</f>
        <v>Yes</v>
      </c>
      <c r="R20" s="19" t="str">
        <f>VLOOKUP($B20,'December 2024'!$B:$Z,16,FALSE)</f>
        <v>Yes</v>
      </c>
      <c r="S20" s="19" t="str">
        <f>VLOOKUP($B20,'December 2024'!$B:$Z,17,FALSE)</f>
        <v>Yes</v>
      </c>
      <c r="T20" s="19" t="str">
        <f>VLOOKUP($B20,'December 2024'!$B:$Z,18,FALSE)</f>
        <v>Yes</v>
      </c>
      <c r="U20" s="19" t="str">
        <f>VLOOKUP($B20,'December 2024'!$B:$Z,19,FALSE)</f>
        <v>Yes</v>
      </c>
      <c r="V20" s="19" t="str">
        <f>VLOOKUP($B20,'December 2024'!$B:$Z,20,FALSE)</f>
        <v>No</v>
      </c>
      <c r="W20" s="19" t="str">
        <f>VLOOKUP($B20,'December 2024'!$B:$Z,21,FALSE)</f>
        <v>No</v>
      </c>
      <c r="X20" s="19" t="str">
        <f>VLOOKUP($B20,'December 2024'!$B:$Z,22,FALSE)</f>
        <v>Yes</v>
      </c>
      <c r="Y20" s="58" t="str">
        <f>VLOOKUP($B20,'December 2024'!$B:$Z,23,FALSE)</f>
        <v>Guidelines for System Management</v>
      </c>
      <c r="Z20" s="58" t="str">
        <f>VLOOKUP($B20,'December 2024'!$B:$Z,24,FALSE)</f>
        <v>System patching</v>
      </c>
      <c r="AA20" s="58" t="str">
        <f>VLOOKUP($B20,'December 2024'!$B:$Z,25,FALSE)</f>
        <v>Cessation of support</v>
      </c>
      <c r="AB20" s="38"/>
    </row>
    <row r="21" spans="1:28" x14ac:dyDescent="0.25">
      <c r="A21" s="48" t="s">
        <v>94</v>
      </c>
      <c r="B21" s="49"/>
      <c r="C21" s="50"/>
      <c r="D21" s="50"/>
      <c r="E21" s="51"/>
      <c r="F21" s="53"/>
      <c r="G21" s="53"/>
      <c r="H21" s="53"/>
      <c r="I21" s="53"/>
      <c r="J21" s="51"/>
      <c r="K21" s="12"/>
      <c r="L21" s="12"/>
      <c r="M21" s="53"/>
      <c r="N21" s="51"/>
      <c r="O21" s="52"/>
      <c r="P21" s="52"/>
      <c r="Q21" s="52"/>
      <c r="R21" s="52"/>
      <c r="S21" s="52"/>
      <c r="T21" s="52"/>
      <c r="U21" s="52"/>
      <c r="V21" s="52"/>
      <c r="W21" s="52"/>
      <c r="X21" s="52"/>
      <c r="Y21" s="54"/>
      <c r="Z21" s="54"/>
      <c r="AA21" s="54"/>
      <c r="AB21" s="51"/>
    </row>
    <row r="22" spans="1:28" outlineLevel="1" collapsed="1" x14ac:dyDescent="0.25">
      <c r="A22" s="55" t="s">
        <v>95</v>
      </c>
      <c r="B22" s="49"/>
      <c r="C22" s="50"/>
      <c r="D22" s="50"/>
      <c r="E22" s="51"/>
      <c r="F22" s="52"/>
      <c r="G22" s="53"/>
      <c r="H22" s="52"/>
      <c r="I22" s="53"/>
      <c r="J22" s="51"/>
      <c r="K22" s="12"/>
      <c r="L22" s="12"/>
      <c r="M22" s="50"/>
      <c r="N22" s="51"/>
      <c r="O22" s="52"/>
      <c r="P22" s="52"/>
      <c r="Q22" s="52"/>
      <c r="R22" s="52"/>
      <c r="S22" s="52"/>
      <c r="T22" s="52"/>
      <c r="U22" s="52"/>
      <c r="V22" s="52"/>
      <c r="W22" s="52"/>
      <c r="X22" s="52"/>
      <c r="Y22" s="54"/>
      <c r="Z22" s="54"/>
      <c r="AA22" s="54"/>
      <c r="AB22" s="51"/>
    </row>
    <row r="23" spans="1:28" ht="178.5" hidden="1" outlineLevel="2" x14ac:dyDescent="0.25">
      <c r="A23" s="36"/>
      <c r="B23" s="49" t="s">
        <v>60</v>
      </c>
      <c r="C23" s="50" t="s">
        <v>61</v>
      </c>
      <c r="D23" s="50" t="s">
        <v>96</v>
      </c>
      <c r="E23" s="56"/>
      <c r="F23" s="12" t="str">
        <f>VLOOKUP($B23,'December 2024'!$B:$H,4,FALSE)</f>
        <v>Yes</v>
      </c>
      <c r="G23" s="57" t="str">
        <f>VLOOKUP($B23,'December 2024'!$B:$H,5,FALSE)</f>
        <v>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3" s="12" t="str">
        <f>VLOOKUP($B23,'December 2024'!$B:$H,6,FALSE)</f>
        <v>No</v>
      </c>
      <c r="I23" s="57" t="str">
        <f>VLOOKUP($B23,'December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3" s="38"/>
      <c r="K23" s="12" t="str">
        <f>VLOOKUP($B23,'December 2024'!$B:$Z,9,FALSE)</f>
        <v>Not Assessed</v>
      </c>
      <c r="L23" s="12" t="str">
        <f>VLOOKUP($B23,'December 2024'!$B:$Z,10,FALSE)</f>
        <v>Not Assessed</v>
      </c>
      <c r="M23" s="19" t="str">
        <f>IF(LEN(VLOOKUP($B23,'December 2024'!$B:$Z,11,FALSE))=0,"",VLOOKUP($B23,'December 2024'!$B:$Z,11,FALSE))</f>
        <v/>
      </c>
      <c r="N23" s="38"/>
      <c r="O23" s="19" t="str">
        <f>VLOOKUP($B23,'December 2024'!$B:$Z,13,FALSE)</f>
        <v>0</v>
      </c>
      <c r="P23" s="19" t="str">
        <f>VLOOKUP($B23,'December 2024'!$B:$Z,14,FALSE)</f>
        <v>Dec-22</v>
      </c>
      <c r="Q23" s="19" t="str">
        <f>VLOOKUP($B23,'December 2024'!$B:$Z,15,FALSE)</f>
        <v>Yes</v>
      </c>
      <c r="R23" s="19" t="str">
        <f>VLOOKUP($B23,'December 2024'!$B:$Z,16,FALSE)</f>
        <v>Yes</v>
      </c>
      <c r="S23" s="19" t="str">
        <f>VLOOKUP($B23,'December 2024'!$B:$Z,17,FALSE)</f>
        <v>Yes</v>
      </c>
      <c r="T23" s="19" t="str">
        <f>VLOOKUP($B23,'December 2024'!$B:$Z,18,FALSE)</f>
        <v>Yes</v>
      </c>
      <c r="U23" s="19" t="str">
        <f>VLOOKUP($B23,'December 2024'!$B:$Z,19,FALSE)</f>
        <v>Yes</v>
      </c>
      <c r="V23" s="19" t="str">
        <f>VLOOKUP($B23,'December 2024'!$B:$Z,20,FALSE)</f>
        <v>Yes</v>
      </c>
      <c r="W23" s="19" t="str">
        <f>VLOOKUP($B23,'December 2024'!$B:$Z,21,FALSE)</f>
        <v>Yes</v>
      </c>
      <c r="X23" s="19" t="str">
        <f>VLOOKUP($B23,'December 2024'!$B:$Z,22,FALSE)</f>
        <v>Yes</v>
      </c>
      <c r="Y23" s="58" t="str">
        <f>VLOOKUP($B23,'December 2024'!$B:$Z,23,FALSE)</f>
        <v>Guidelines for System Management</v>
      </c>
      <c r="Z23" s="58" t="str">
        <f>VLOOKUP($B23,'December 2024'!$B:$Z,24,FALSE)</f>
        <v>System patching</v>
      </c>
      <c r="AA23" s="58" t="str">
        <f>VLOOKUP($B23,'December 2024'!$B:$Z,25,FALSE)</f>
        <v>Scanning for unmitigated vulnerabilities</v>
      </c>
      <c r="AB23" s="38"/>
    </row>
    <row r="24" spans="1:28" ht="242.25" hidden="1" outlineLevel="2" x14ac:dyDescent="0.25">
      <c r="A24" s="36"/>
      <c r="B24" s="49" t="s">
        <v>63</v>
      </c>
      <c r="C24" s="50" t="s">
        <v>64</v>
      </c>
      <c r="D24" s="50" t="s">
        <v>96</v>
      </c>
      <c r="E24" s="56"/>
      <c r="F24" s="12" t="str">
        <f>VLOOKUP($B24,'December 2024'!$B:$H,4,FALSE)</f>
        <v>Yes</v>
      </c>
      <c r="G24" s="57" t="str">
        <f>VLOOKUP($B24,'December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4" s="12" t="str">
        <f>VLOOKUP($B24,'December 2024'!$B:$H,6,FALSE)</f>
        <v>No</v>
      </c>
      <c r="I24" s="57" t="str">
        <f>VLOOKUP($B24,'December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4" s="38"/>
      <c r="K24" s="12" t="str">
        <f>VLOOKUP($B24,'December 2024'!$B:$Z,9,FALSE)</f>
        <v>Not Assessed</v>
      </c>
      <c r="L24" s="12" t="str">
        <f>VLOOKUP($B24,'December 2024'!$B:$Z,10,FALSE)</f>
        <v>Not Assessed</v>
      </c>
      <c r="M24" s="19" t="str">
        <f>IF(LEN(VLOOKUP($B24,'December 2024'!$B:$Z,11,FALSE))=0,"",VLOOKUP($B24,'December 2024'!$B:$Z,11,FALSE))</f>
        <v/>
      </c>
      <c r="N24" s="38"/>
      <c r="O24" s="19" t="str">
        <f>VLOOKUP($B24,'December 2024'!$B:$Z,13,FALSE)</f>
        <v>0</v>
      </c>
      <c r="P24" s="19" t="str">
        <f>VLOOKUP($B24,'December 2024'!$B:$Z,14,FALSE)</f>
        <v>Dec-22</v>
      </c>
      <c r="Q24" s="19" t="str">
        <f>VLOOKUP($B24,'December 2024'!$B:$Z,15,FALSE)</f>
        <v>Yes</v>
      </c>
      <c r="R24" s="19" t="str">
        <f>VLOOKUP($B24,'December 2024'!$B:$Z,16,FALSE)</f>
        <v>Yes</v>
      </c>
      <c r="S24" s="19" t="str">
        <f>VLOOKUP($B24,'December 2024'!$B:$Z,17,FALSE)</f>
        <v>Yes</v>
      </c>
      <c r="T24" s="19" t="str">
        <f>VLOOKUP($B24,'December 2024'!$B:$Z,18,FALSE)</f>
        <v>Yes</v>
      </c>
      <c r="U24" s="19" t="str">
        <f>VLOOKUP($B24,'December 2024'!$B:$Z,19,FALSE)</f>
        <v>Yes</v>
      </c>
      <c r="V24" s="19" t="str">
        <f>VLOOKUP($B24,'December 2024'!$B:$Z,20,FALSE)</f>
        <v>Yes</v>
      </c>
      <c r="W24" s="19" t="str">
        <f>VLOOKUP($B24,'December 2024'!$B:$Z,21,FALSE)</f>
        <v>Yes</v>
      </c>
      <c r="X24" s="19" t="str">
        <f>VLOOKUP($B24,'December 2024'!$B:$Z,22,FALSE)</f>
        <v>Yes</v>
      </c>
      <c r="Y24" s="58" t="str">
        <f>VLOOKUP($B24,'December 2024'!$B:$Z,23,FALSE)</f>
        <v>Guidelines for System Management</v>
      </c>
      <c r="Z24" s="58" t="str">
        <f>VLOOKUP($B24,'December 2024'!$B:$Z,24,FALSE)</f>
        <v>System patching</v>
      </c>
      <c r="AA24" s="58" t="str">
        <f>VLOOKUP($B24,'December 2024'!$B:$Z,25,FALSE)</f>
        <v>Scanning for unmitigated vulnerabilities</v>
      </c>
      <c r="AB24" s="38"/>
    </row>
    <row r="25" spans="1:28" ht="242.25" hidden="1" outlineLevel="2" x14ac:dyDescent="0.25">
      <c r="A25" s="36"/>
      <c r="B25" s="49" t="s">
        <v>97</v>
      </c>
      <c r="C25" s="50" t="s">
        <v>98</v>
      </c>
      <c r="D25" s="50"/>
      <c r="E25" s="56"/>
      <c r="F25" s="12" t="str">
        <f>VLOOKUP($B25,'December 2024'!$B:$H,4,FALSE)</f>
        <v>Yes</v>
      </c>
      <c r="G25" s="57" t="str">
        <f>VLOOKUP($B25,'December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5" s="12" t="str">
        <f>VLOOKUP($B25,'December 2024'!$B:$H,6,FALSE)</f>
        <v>No</v>
      </c>
      <c r="I25" s="57" t="str">
        <f>VLOOKUP($B25,'December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5" s="38"/>
      <c r="K25" s="12" t="str">
        <f>VLOOKUP($B25,'December 2024'!$B:$Z,9,FALSE)</f>
        <v>Not Assessed</v>
      </c>
      <c r="L25" s="12" t="str">
        <f>VLOOKUP($B25,'December 2024'!$B:$Z,10,FALSE)</f>
        <v>Not Assessed</v>
      </c>
      <c r="M25" s="19" t="str">
        <f>IF(LEN(VLOOKUP($B25,'December 2024'!$B:$Z,11,FALSE))=0,"",VLOOKUP($B25,'December 2024'!$B:$Z,11,FALSE))</f>
        <v/>
      </c>
      <c r="N25" s="38"/>
      <c r="O25" s="19" t="str">
        <f>VLOOKUP($B25,'December 2024'!$B:$Z,13,FALSE)</f>
        <v>1</v>
      </c>
      <c r="P25" s="19" t="str">
        <f>VLOOKUP($B25,'December 2024'!$B:$Z,14,FALSE)</f>
        <v>Sep-23</v>
      </c>
      <c r="Q25" s="19" t="str">
        <f>VLOOKUP($B25,'December 2024'!$B:$Z,15,FALSE)</f>
        <v>Yes</v>
      </c>
      <c r="R25" s="19" t="str">
        <f>VLOOKUP($B25,'December 2024'!$B:$Z,16,FALSE)</f>
        <v>Yes</v>
      </c>
      <c r="S25" s="19" t="str">
        <f>VLOOKUP($B25,'December 2024'!$B:$Z,17,FALSE)</f>
        <v>Yes</v>
      </c>
      <c r="T25" s="19" t="str">
        <f>VLOOKUP($B25,'December 2024'!$B:$Z,18,FALSE)</f>
        <v>Yes</v>
      </c>
      <c r="U25" s="19" t="str">
        <f>VLOOKUP($B25,'December 2024'!$B:$Z,19,FALSE)</f>
        <v>Yes</v>
      </c>
      <c r="V25" s="19" t="str">
        <f>VLOOKUP($B25,'December 2024'!$B:$Z,20,FALSE)</f>
        <v>Yes</v>
      </c>
      <c r="W25" s="19" t="str">
        <f>VLOOKUP($B25,'December 2024'!$B:$Z,21,FALSE)</f>
        <v>Yes</v>
      </c>
      <c r="X25" s="19" t="str">
        <f>VLOOKUP($B25,'December 2024'!$B:$Z,22,FALSE)</f>
        <v>Yes</v>
      </c>
      <c r="Y25" s="58" t="str">
        <f>VLOOKUP($B25,'December 2024'!$B:$Z,23,FALSE)</f>
        <v>Guidelines for System Management</v>
      </c>
      <c r="Z25" s="58" t="str">
        <f>VLOOKUP($B25,'December 2024'!$B:$Z,24,FALSE)</f>
        <v>System patching</v>
      </c>
      <c r="AA25" s="58" t="str">
        <f>VLOOKUP($B25,'December 2024'!$B:$Z,25,FALSE)</f>
        <v>Scanning for unmitigated vulnerabilities</v>
      </c>
      <c r="AB25" s="38"/>
    </row>
    <row r="26" spans="1:28" ht="242.25" hidden="1" outlineLevel="2" x14ac:dyDescent="0.25">
      <c r="A26" s="36"/>
      <c r="B26" s="49" t="s">
        <v>99</v>
      </c>
      <c r="C26" s="50" t="s">
        <v>100</v>
      </c>
      <c r="D26" s="50"/>
      <c r="E26" s="56"/>
      <c r="F26" s="12" t="str">
        <f>VLOOKUP($B26,'December 2024'!$B:$H,4,FALSE)</f>
        <v>Yes</v>
      </c>
      <c r="G26" s="57" t="str">
        <f>VLOOKUP($B26,'December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6" s="12" t="str">
        <f>VLOOKUP($B26,'December 2024'!$B:$H,6,FALSE)</f>
        <v>No</v>
      </c>
      <c r="I26" s="57" t="str">
        <f>VLOOKUP($B26,'December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6" s="38"/>
      <c r="K26" s="12" t="str">
        <f>VLOOKUP($B26,'December 2024'!$B:$Z,9,FALSE)</f>
        <v>Not Assessed</v>
      </c>
      <c r="L26" s="12" t="str">
        <f>VLOOKUP($B26,'December 2024'!$B:$Z,10,FALSE)</f>
        <v>Not Assessed</v>
      </c>
      <c r="M26" s="19" t="str">
        <f>IF(LEN(VLOOKUP($B26,'December 2024'!$B:$Z,11,FALSE))=0,"",VLOOKUP($B26,'December 2024'!$B:$Z,11,FALSE))</f>
        <v/>
      </c>
      <c r="N26" s="38"/>
      <c r="O26" s="19" t="str">
        <f>VLOOKUP($B26,'December 2024'!$B:$Z,13,FALSE)</f>
        <v>2</v>
      </c>
      <c r="P26" s="19" t="str">
        <f>VLOOKUP($B26,'December 2024'!$B:$Z,14,FALSE)</f>
        <v>Dec-23</v>
      </c>
      <c r="Q26" s="19" t="str">
        <f>VLOOKUP($B26,'December 2024'!$B:$Z,15,FALSE)</f>
        <v>Yes</v>
      </c>
      <c r="R26" s="19" t="str">
        <f>VLOOKUP($B26,'December 2024'!$B:$Z,16,FALSE)</f>
        <v>Yes</v>
      </c>
      <c r="S26" s="19" t="str">
        <f>VLOOKUP($B26,'December 2024'!$B:$Z,17,FALSE)</f>
        <v>Yes</v>
      </c>
      <c r="T26" s="19" t="str">
        <f>VLOOKUP($B26,'December 2024'!$B:$Z,18,FALSE)</f>
        <v>Yes</v>
      </c>
      <c r="U26" s="19" t="str">
        <f>VLOOKUP($B26,'December 2024'!$B:$Z,19,FALSE)</f>
        <v>Yes</v>
      </c>
      <c r="V26" s="19" t="str">
        <f>VLOOKUP($B26,'December 2024'!$B:$Z,20,FALSE)</f>
        <v>Yes</v>
      </c>
      <c r="W26" s="19" t="str">
        <f>VLOOKUP($B26,'December 2024'!$B:$Z,21,FALSE)</f>
        <v>Yes</v>
      </c>
      <c r="X26" s="19" t="str">
        <f>VLOOKUP($B26,'December 2024'!$B:$Z,22,FALSE)</f>
        <v>Yes</v>
      </c>
      <c r="Y26" s="58" t="str">
        <f>VLOOKUP($B26,'December 2024'!$B:$Z,23,FALSE)</f>
        <v>Guidelines for System Management</v>
      </c>
      <c r="Z26" s="58" t="str">
        <f>VLOOKUP($B26,'December 2024'!$B:$Z,24,FALSE)</f>
        <v>System patching</v>
      </c>
      <c r="AA26" s="58" t="str">
        <f>VLOOKUP($B26,'December 2024'!$B:$Z,25,FALSE)</f>
        <v>Scanning for unmitigated vulnerabilities</v>
      </c>
      <c r="AB26" s="38"/>
    </row>
    <row r="27" spans="1:28" ht="229.5" hidden="1" outlineLevel="2" x14ac:dyDescent="0.25">
      <c r="A27" s="36"/>
      <c r="B27" s="49" t="s">
        <v>101</v>
      </c>
      <c r="C27" s="50" t="s">
        <v>102</v>
      </c>
      <c r="D27" s="50"/>
      <c r="E27" s="56"/>
      <c r="F27" s="12" t="str">
        <f>VLOOKUP($B27,'December 2024'!$B:$H,4,FALSE)</f>
        <v>Yes</v>
      </c>
      <c r="G27" s="57" t="str">
        <f>VLOOKUP($B27,'December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7" s="12" t="str">
        <f>VLOOKUP($B27,'December 2024'!$B:$H,6,FALSE)</f>
        <v>No</v>
      </c>
      <c r="I27" s="57" t="str">
        <f>VLOOKUP($B27,'December 2024'!$B:$H,7,FALSE)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7" s="38"/>
      <c r="K27" s="12" t="str">
        <f>VLOOKUP($B27,'December 2024'!$B:$Z,9,FALSE)</f>
        <v>Not Assessed</v>
      </c>
      <c r="L27" s="12" t="str">
        <f>VLOOKUP($B27,'December 2024'!$B:$Z,10,FALSE)</f>
        <v>Not Assessed</v>
      </c>
      <c r="M27" s="19" t="str">
        <f>IF(LEN(VLOOKUP($B27,'December 2024'!$B:$Z,11,FALSE))=0,"",VLOOKUP($B27,'December 2024'!$B:$Z,11,FALSE))</f>
        <v/>
      </c>
      <c r="N27" s="38"/>
      <c r="O27" s="19" t="str">
        <f>VLOOKUP($B27,'December 2024'!$B:$Z,13,FALSE)</f>
        <v>0</v>
      </c>
      <c r="P27" s="19" t="str">
        <f>VLOOKUP($B27,'December 2024'!$B:$Z,14,FALSE)</f>
        <v>Sep-23</v>
      </c>
      <c r="Q27" s="19" t="str">
        <f>VLOOKUP($B27,'December 2024'!$B:$Z,15,FALSE)</f>
        <v>Yes</v>
      </c>
      <c r="R27" s="19" t="str">
        <f>VLOOKUP($B27,'December 2024'!$B:$Z,16,FALSE)</f>
        <v>Yes</v>
      </c>
      <c r="S27" s="19" t="str">
        <f>VLOOKUP($B27,'December 2024'!$B:$Z,17,FALSE)</f>
        <v>Yes</v>
      </c>
      <c r="T27" s="19" t="str">
        <f>VLOOKUP($B27,'December 2024'!$B:$Z,18,FALSE)</f>
        <v>Yes</v>
      </c>
      <c r="U27" s="19" t="str">
        <f>VLOOKUP($B27,'December 2024'!$B:$Z,19,FALSE)</f>
        <v>Yes</v>
      </c>
      <c r="V27" s="19" t="str">
        <f>VLOOKUP($B27,'December 2024'!$B:$Z,20,FALSE)</f>
        <v>Yes</v>
      </c>
      <c r="W27" s="19" t="str">
        <f>VLOOKUP($B27,'December 2024'!$B:$Z,21,FALSE)</f>
        <v>Yes</v>
      </c>
      <c r="X27" s="19" t="str">
        <f>VLOOKUP($B27,'December 2024'!$B:$Z,22,FALSE)</f>
        <v>Yes</v>
      </c>
      <c r="Y27" s="58" t="str">
        <f>VLOOKUP($B27,'December 2024'!$B:$Z,23,FALSE)</f>
        <v>Guidelines for System Management</v>
      </c>
      <c r="Z27" s="58" t="str">
        <f>VLOOKUP($B27,'December 2024'!$B:$Z,24,FALSE)</f>
        <v>System patching</v>
      </c>
      <c r="AA27" s="58" t="str">
        <f>VLOOKUP($B27,'December 2024'!$B:$Z,25,FALSE)</f>
        <v>Mitigating known vulnerabilities</v>
      </c>
      <c r="AB27" s="38"/>
    </row>
    <row r="28" spans="1:28" ht="229.5" hidden="1" outlineLevel="2" x14ac:dyDescent="0.25">
      <c r="A28" s="36"/>
      <c r="B28" s="49" t="s">
        <v>103</v>
      </c>
      <c r="C28" s="50" t="s">
        <v>104</v>
      </c>
      <c r="D28" s="50"/>
      <c r="E28" s="56"/>
      <c r="F28" s="12" t="str">
        <f>VLOOKUP($B28,'December 2024'!$B:$H,4,FALSE)</f>
        <v>Yes</v>
      </c>
      <c r="G28" s="57" t="str">
        <f>VLOOKUP($B28,'December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8" s="12" t="str">
        <f>VLOOKUP($B28,'December 2024'!$B:$H,6,FALSE)</f>
        <v>Yes</v>
      </c>
      <c r="I28" s="57" t="str">
        <f>VLOOKUP($B28,'December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8" s="38"/>
      <c r="K28" s="12" t="str">
        <f>VLOOKUP($B28,'December 2024'!$B:$Z,9,FALSE)</f>
        <v>Not Assessed</v>
      </c>
      <c r="L28" s="12" t="str">
        <f>VLOOKUP($B28,'December 2024'!$B:$Z,10,FALSE)</f>
        <v>Not Assessed</v>
      </c>
      <c r="M28" s="19" t="str">
        <f>IF(LEN(VLOOKUP($B28,'December 2024'!$B:$Z,11,FALSE))=0,"",VLOOKUP($B28,'December 2024'!$B:$Z,11,FALSE))</f>
        <v/>
      </c>
      <c r="N28" s="38"/>
      <c r="O28" s="19" t="str">
        <f>VLOOKUP($B28,'December 2024'!$B:$Z,13,FALSE)</f>
        <v>2</v>
      </c>
      <c r="P28" s="19" t="str">
        <f>VLOOKUP($B28,'December 2024'!$B:$Z,14,FALSE)</f>
        <v>Dec-23</v>
      </c>
      <c r="Q28" s="19" t="str">
        <f>VLOOKUP($B28,'December 2024'!$B:$Z,15,FALSE)</f>
        <v>Yes</v>
      </c>
      <c r="R28" s="19" t="str">
        <f>VLOOKUP($B28,'December 2024'!$B:$Z,16,FALSE)</f>
        <v>Yes</v>
      </c>
      <c r="S28" s="19" t="str">
        <f>VLOOKUP($B28,'December 2024'!$B:$Z,17,FALSE)</f>
        <v>Yes</v>
      </c>
      <c r="T28" s="19" t="str">
        <f>VLOOKUP($B28,'December 2024'!$B:$Z,18,FALSE)</f>
        <v>Yes</v>
      </c>
      <c r="U28" s="19" t="str">
        <f>VLOOKUP($B28,'December 2024'!$B:$Z,19,FALSE)</f>
        <v>Yes</v>
      </c>
      <c r="V28" s="19" t="str">
        <f>VLOOKUP($B28,'December 2024'!$B:$Z,20,FALSE)</f>
        <v>Yes</v>
      </c>
      <c r="W28" s="19" t="str">
        <f>VLOOKUP($B28,'December 2024'!$B:$Z,21,FALSE)</f>
        <v>Yes</v>
      </c>
      <c r="X28" s="19" t="str">
        <f>VLOOKUP($B28,'December 2024'!$B:$Z,22,FALSE)</f>
        <v>Yes</v>
      </c>
      <c r="Y28" s="58" t="str">
        <f>VLOOKUP($B28,'December 2024'!$B:$Z,23,FALSE)</f>
        <v>Guidelines for System Management</v>
      </c>
      <c r="Z28" s="58" t="str">
        <f>VLOOKUP($B28,'December 2024'!$B:$Z,24,FALSE)</f>
        <v>System patching</v>
      </c>
      <c r="AA28" s="58" t="str">
        <f>VLOOKUP($B28,'December 2024'!$B:$Z,25,FALSE)</f>
        <v>Mitigating known vulnerabilities</v>
      </c>
      <c r="AB28" s="38"/>
    </row>
    <row r="29" spans="1:28" ht="229.5" hidden="1" outlineLevel="2" x14ac:dyDescent="0.25">
      <c r="A29" s="36"/>
      <c r="B29" s="49" t="s">
        <v>105</v>
      </c>
      <c r="C29" s="50" t="s">
        <v>106</v>
      </c>
      <c r="D29" s="50"/>
      <c r="E29" s="51"/>
      <c r="F29" s="12" t="str">
        <f>VLOOKUP($B29,'December 2024'!$B:$H,4,FALSE)</f>
        <v>Yes</v>
      </c>
      <c r="G29" s="57" t="str">
        <f>VLOOKUP($B29,'December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9" s="12" t="str">
        <f>VLOOKUP($B29,'December 2024'!$B:$H,6,FALSE)</f>
        <v>Yes</v>
      </c>
      <c r="I29" s="57" t="str">
        <f>VLOOKUP($B29,'December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9" s="38"/>
      <c r="K29" s="12" t="str">
        <f>VLOOKUP($B29,'December 2024'!$B:$Z,9,FALSE)</f>
        <v>Not Assessed</v>
      </c>
      <c r="L29" s="12" t="str">
        <f>VLOOKUP($B29,'December 2024'!$B:$Z,10,FALSE)</f>
        <v>Not Assessed</v>
      </c>
      <c r="M29" s="19" t="str">
        <f>IF(LEN(VLOOKUP($B29,'December 2024'!$B:$Z,11,FALSE))=0,"",VLOOKUP($B29,'December 2024'!$B:$Z,11,FALSE))</f>
        <v/>
      </c>
      <c r="N29" s="38"/>
      <c r="O29" s="19" t="str">
        <f>VLOOKUP($B29,'December 2024'!$B:$Z,13,FALSE)</f>
        <v>2</v>
      </c>
      <c r="P29" s="19" t="str">
        <f>VLOOKUP($B29,'December 2024'!$B:$Z,14,FALSE)</f>
        <v>Dec-23</v>
      </c>
      <c r="Q29" s="19" t="str">
        <f>VLOOKUP($B29,'December 2024'!$B:$Z,15,FALSE)</f>
        <v>Yes</v>
      </c>
      <c r="R29" s="19" t="str">
        <f>VLOOKUP($B29,'December 2024'!$B:$Z,16,FALSE)</f>
        <v>Yes</v>
      </c>
      <c r="S29" s="19" t="str">
        <f>VLOOKUP($B29,'December 2024'!$B:$Z,17,FALSE)</f>
        <v>Yes</v>
      </c>
      <c r="T29" s="19" t="str">
        <f>VLOOKUP($B29,'December 2024'!$B:$Z,18,FALSE)</f>
        <v>Yes</v>
      </c>
      <c r="U29" s="19" t="str">
        <f>VLOOKUP($B29,'December 2024'!$B:$Z,19,FALSE)</f>
        <v>Yes</v>
      </c>
      <c r="V29" s="19" t="str">
        <f>VLOOKUP($B29,'December 2024'!$B:$Z,20,FALSE)</f>
        <v>Yes</v>
      </c>
      <c r="W29" s="19" t="str">
        <f>VLOOKUP($B29,'December 2024'!$B:$Z,21,FALSE)</f>
        <v>Yes</v>
      </c>
      <c r="X29" s="19" t="str">
        <f>VLOOKUP($B29,'December 2024'!$B:$Z,22,FALSE)</f>
        <v>No</v>
      </c>
      <c r="Y29" s="58" t="str">
        <f>VLOOKUP($B29,'December 2024'!$B:$Z,23,FALSE)</f>
        <v>Guidelines for System Management</v>
      </c>
      <c r="Z29" s="58" t="str">
        <f>VLOOKUP($B29,'December 2024'!$B:$Z,24,FALSE)</f>
        <v>System patching</v>
      </c>
      <c r="AA29" s="58" t="str">
        <f>VLOOKUP($B29,'December 2024'!$B:$Z,25,FALSE)</f>
        <v>Mitigating known vulnerabilities</v>
      </c>
      <c r="AB29" s="38"/>
    </row>
    <row r="30" spans="1:28" ht="204" hidden="1" outlineLevel="2" x14ac:dyDescent="0.25">
      <c r="A30" s="38"/>
      <c r="B30" s="49" t="s">
        <v>107</v>
      </c>
      <c r="C30" s="50" t="s">
        <v>108</v>
      </c>
      <c r="D30" s="50"/>
      <c r="E30" s="56"/>
      <c r="F30" s="12" t="str">
        <f>VLOOKUP($B30,'December 2024'!$B:$H,4,FALSE)</f>
        <v>Yes</v>
      </c>
      <c r="G30" s="57" t="str">
        <f>VLOOKUP($B30,'December 2024'!$B:$H,5,FALSE)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0" s="12" t="str">
        <f>VLOOKUP($B30,'December 2024'!$B:$H,6,FALSE)</f>
        <v>Yes</v>
      </c>
      <c r="I30" s="57" t="str">
        <f>VLOOKUP($B30,'December 2024'!$B:$H,7,FALSE)</f>
        <v>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0" s="38"/>
      <c r="K30" s="12" t="str">
        <f>VLOOKUP($B30,'December 2024'!$B:$Z,9,FALSE)</f>
        <v>Not Assessed</v>
      </c>
      <c r="L30" s="12" t="str">
        <f>VLOOKUP($B30,'December 2024'!$B:$Z,10,FALSE)</f>
        <v>Not Assessed</v>
      </c>
      <c r="M30" s="19" t="str">
        <f>IF(LEN(VLOOKUP($B30,'December 2024'!$B:$Z,11,FALSE))=0,"",VLOOKUP($B30,'December 2024'!$B:$Z,11,FALSE))</f>
        <v/>
      </c>
      <c r="N30" s="38"/>
      <c r="O30" s="19" t="str">
        <f>VLOOKUP($B30,'December 2024'!$B:$Z,13,FALSE)</f>
        <v>1</v>
      </c>
      <c r="P30" s="19" t="str">
        <f>VLOOKUP($B30,'December 2024'!$B:$Z,14,FALSE)</f>
        <v>Sep-21</v>
      </c>
      <c r="Q30" s="19" t="str">
        <f>VLOOKUP($B30,'December 2024'!$B:$Z,15,FALSE)</f>
        <v>Yes</v>
      </c>
      <c r="R30" s="19" t="str">
        <f>VLOOKUP($B30,'December 2024'!$B:$Z,16,FALSE)</f>
        <v>Yes</v>
      </c>
      <c r="S30" s="19" t="str">
        <f>VLOOKUP($B30,'December 2024'!$B:$Z,17,FALSE)</f>
        <v>Yes</v>
      </c>
      <c r="T30" s="19" t="str">
        <f>VLOOKUP($B30,'December 2024'!$B:$Z,18,FALSE)</f>
        <v>Yes</v>
      </c>
      <c r="U30" s="19" t="str">
        <f>VLOOKUP($B30,'December 2024'!$B:$Z,19,FALSE)</f>
        <v>Yes</v>
      </c>
      <c r="V30" s="19" t="str">
        <f>VLOOKUP($B30,'December 2024'!$B:$Z,20,FALSE)</f>
        <v>Yes</v>
      </c>
      <c r="W30" s="19" t="str">
        <f>VLOOKUP($B30,'December 2024'!$B:$Z,21,FALSE)</f>
        <v>Yes</v>
      </c>
      <c r="X30" s="19" t="str">
        <f>VLOOKUP($B30,'December 2024'!$B:$Z,22,FALSE)</f>
        <v>Yes</v>
      </c>
      <c r="Y30" s="58" t="str">
        <f>VLOOKUP($B30,'December 2024'!$B:$Z,23,FALSE)</f>
        <v>Guidelines for System Management</v>
      </c>
      <c r="Z30" s="58" t="str">
        <f>VLOOKUP($B30,'December 2024'!$B:$Z,24,FALSE)</f>
        <v>System patching</v>
      </c>
      <c r="AA30" s="58" t="str">
        <f>VLOOKUP($B30,'December 2024'!$B:$Z,25,FALSE)</f>
        <v>Cessation of support</v>
      </c>
      <c r="AB30" s="38"/>
    </row>
    <row r="31" spans="1:28" outlineLevel="1" collapsed="1" x14ac:dyDescent="0.25">
      <c r="A31" s="55" t="s">
        <v>87</v>
      </c>
      <c r="B31" s="49"/>
      <c r="C31" s="50"/>
      <c r="D31" s="50"/>
      <c r="E31" s="51"/>
      <c r="F31" s="52"/>
      <c r="G31" s="53"/>
      <c r="H31" s="52"/>
      <c r="I31" s="53"/>
      <c r="J31" s="51"/>
      <c r="K31" s="12"/>
      <c r="L31" s="12"/>
      <c r="M31" s="50"/>
      <c r="N31" s="51"/>
      <c r="O31" s="52"/>
      <c r="P31" s="52"/>
      <c r="Q31" s="52"/>
      <c r="R31" s="52"/>
      <c r="S31" s="52"/>
      <c r="T31" s="52"/>
      <c r="U31" s="52"/>
      <c r="V31" s="52"/>
      <c r="W31" s="52"/>
      <c r="X31" s="52"/>
      <c r="Y31" s="54"/>
      <c r="Z31" s="54"/>
      <c r="AA31" s="54"/>
      <c r="AB31" s="51"/>
    </row>
    <row r="32" spans="1:28" ht="242.25" hidden="1" outlineLevel="2" x14ac:dyDescent="0.25">
      <c r="A32" s="36"/>
      <c r="B32" s="49" t="s">
        <v>109</v>
      </c>
      <c r="C32" s="50" t="s">
        <v>110</v>
      </c>
      <c r="D32" s="50"/>
      <c r="E32" s="51"/>
      <c r="F32" s="12" t="str">
        <f>VLOOKUP($B32,'December 2024'!$B:$H,4,FALSE)</f>
        <v>Yes</v>
      </c>
      <c r="G32" s="57" t="str">
        <f>VLOOKUP($B32,'December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2" s="12" t="str">
        <f>VLOOKUP($B32,'December 2024'!$B:$H,6,FALSE)</f>
        <v>No</v>
      </c>
      <c r="I32" s="57" t="str">
        <f>VLOOKUP($B32,'December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v>
      </c>
      <c r="J32" s="38"/>
      <c r="K32" s="12" t="str">
        <f>VLOOKUP($B32,'December 2024'!$B:$Z,9,FALSE)</f>
        <v>Not Assessed</v>
      </c>
      <c r="L32" s="12" t="str">
        <f>VLOOKUP($B32,'December 2024'!$B:$Z,10,FALSE)</f>
        <v>Not Assessed</v>
      </c>
      <c r="M32" s="19" t="str">
        <f>IF(LEN(VLOOKUP($B32,'December 2024'!$B:$Z,11,FALSE))=0,"",VLOOKUP($B32,'December 2024'!$B:$Z,11,FALSE))</f>
        <v/>
      </c>
      <c r="N32" s="38"/>
      <c r="O32" s="19" t="str">
        <f>VLOOKUP($B32,'December 2024'!$B:$Z,13,FALSE)</f>
        <v>2</v>
      </c>
      <c r="P32" s="19" t="str">
        <f>VLOOKUP($B32,'December 2024'!$B:$Z,14,FALSE)</f>
        <v>Dec-23</v>
      </c>
      <c r="Q32" s="19" t="str">
        <f>VLOOKUP($B32,'December 2024'!$B:$Z,15,FALSE)</f>
        <v>Yes</v>
      </c>
      <c r="R32" s="19" t="str">
        <f>VLOOKUP($B32,'December 2024'!$B:$Z,16,FALSE)</f>
        <v>Yes</v>
      </c>
      <c r="S32" s="19" t="str">
        <f>VLOOKUP($B32,'December 2024'!$B:$Z,17,FALSE)</f>
        <v>Yes</v>
      </c>
      <c r="T32" s="19" t="str">
        <f>VLOOKUP($B32,'December 2024'!$B:$Z,18,FALSE)</f>
        <v>Yes</v>
      </c>
      <c r="U32" s="19" t="str">
        <f>VLOOKUP($B32,'December 2024'!$B:$Z,19,FALSE)</f>
        <v>Yes</v>
      </c>
      <c r="V32" s="19" t="str">
        <f>VLOOKUP($B32,'December 2024'!$B:$Z,20,FALSE)</f>
        <v>No</v>
      </c>
      <c r="W32" s="19" t="str">
        <f>VLOOKUP($B32,'December 2024'!$B:$Z,21,FALSE)</f>
        <v>No</v>
      </c>
      <c r="X32" s="19" t="str">
        <f>VLOOKUP($B32,'December 2024'!$B:$Z,22,FALSE)</f>
        <v>Yes</v>
      </c>
      <c r="Y32" s="58" t="str">
        <f>VLOOKUP($B32,'December 2024'!$B:$Z,23,FALSE)</f>
        <v>Guidelines for System Management</v>
      </c>
      <c r="Z32" s="58" t="str">
        <f>VLOOKUP($B32,'December 2024'!$B:$Z,24,FALSE)</f>
        <v>System patching</v>
      </c>
      <c r="AA32" s="58" t="str">
        <f>VLOOKUP($B32,'December 2024'!$B:$Z,25,FALSE)</f>
        <v>Scanning for unmitigated vulnerabilities</v>
      </c>
      <c r="AB32" s="38"/>
    </row>
    <row r="33" spans="1:28" ht="267.75" hidden="1" outlineLevel="2" x14ac:dyDescent="0.25">
      <c r="A33" s="36"/>
      <c r="B33" s="49" t="s">
        <v>111</v>
      </c>
      <c r="C33" s="50" t="s">
        <v>112</v>
      </c>
      <c r="D33" s="50"/>
      <c r="E33" s="51"/>
      <c r="F33" s="12" t="str">
        <f>VLOOKUP($B33,'December 2024'!$B:$H,4,FALSE)</f>
        <v>Yes</v>
      </c>
      <c r="G33" s="57" t="str">
        <f>VLOOKUP($B33,'December 2024'!$B:$H,5,FALSE)</f>
        <v>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3" s="12" t="str">
        <f>VLOOKUP($B33,'December 2024'!$B:$H,6,FALSE)</f>
        <v>No</v>
      </c>
      <c r="I33" s="57" t="str">
        <f>VLOOKUP($B33,'December 2024'!$B:$H,7,FALSE)</f>
        <v>The Blueprint design and implementation does not cover the organisation's direct management of network infrastructure, and as such while this control should be implemented as appropriate, it is not considered within the technical scope of these security documentation templates.</v>
      </c>
      <c r="J33" s="38"/>
      <c r="K33" s="12" t="str">
        <f>VLOOKUP($B33,'December 2024'!$B:$Z,9,FALSE)</f>
        <v>Not Assessed</v>
      </c>
      <c r="L33" s="12" t="str">
        <f>VLOOKUP($B33,'December 2024'!$B:$Z,10,FALSE)</f>
        <v>Not Assessed</v>
      </c>
      <c r="M33" s="19" t="str">
        <f>IF(LEN(VLOOKUP($B33,'December 2024'!$B:$Z,11,FALSE))=0,"",VLOOKUP($B33,'December 2024'!$B:$Z,11,FALSE))</f>
        <v/>
      </c>
      <c r="N33" s="38"/>
      <c r="O33" s="19" t="str">
        <f>VLOOKUP($B33,'December 2024'!$B:$Z,13,FALSE)</f>
        <v>0</v>
      </c>
      <c r="P33" s="19" t="str">
        <f>VLOOKUP($B33,'December 2024'!$B:$Z,14,FALSE)</f>
        <v>Dec-23</v>
      </c>
      <c r="Q33" s="19" t="str">
        <f>VLOOKUP($B33,'December 2024'!$B:$Z,15,FALSE)</f>
        <v>Yes</v>
      </c>
      <c r="R33" s="19" t="str">
        <f>VLOOKUP($B33,'December 2024'!$B:$Z,16,FALSE)</f>
        <v>Yes</v>
      </c>
      <c r="S33" s="19" t="str">
        <f>VLOOKUP($B33,'December 2024'!$B:$Z,17,FALSE)</f>
        <v>Yes</v>
      </c>
      <c r="T33" s="19" t="str">
        <f>VLOOKUP($B33,'December 2024'!$B:$Z,18,FALSE)</f>
        <v>Yes</v>
      </c>
      <c r="U33" s="19" t="str">
        <f>VLOOKUP($B33,'December 2024'!$B:$Z,19,FALSE)</f>
        <v>Yes</v>
      </c>
      <c r="V33" s="19" t="str">
        <f>VLOOKUP($B33,'December 2024'!$B:$Z,20,FALSE)</f>
        <v>No</v>
      </c>
      <c r="W33" s="19" t="str">
        <f>VLOOKUP($B33,'December 2024'!$B:$Z,21,FALSE)</f>
        <v>No</v>
      </c>
      <c r="X33" s="19" t="str">
        <f>VLOOKUP($B33,'December 2024'!$B:$Z,22,FALSE)</f>
        <v>No</v>
      </c>
      <c r="Y33" s="58" t="str">
        <f>VLOOKUP($B33,'December 2024'!$B:$Z,23,FALSE)</f>
        <v>Guidelines for System Management</v>
      </c>
      <c r="Z33" s="58" t="str">
        <f>VLOOKUP($B33,'December 2024'!$B:$Z,24,FALSE)</f>
        <v>System administration</v>
      </c>
      <c r="AA33" s="58" t="str">
        <f>VLOOKUP($B33,'December 2024'!$B:$Z,25,FALSE)</f>
        <v>Administrative infrastructure</v>
      </c>
      <c r="AB33" s="38"/>
    </row>
    <row r="34" spans="1:28" ht="229.5" hidden="1" outlineLevel="2" x14ac:dyDescent="0.25">
      <c r="A34" s="36"/>
      <c r="B34" s="49" t="s">
        <v>113</v>
      </c>
      <c r="C34" s="50" t="s">
        <v>114</v>
      </c>
      <c r="D34" s="50"/>
      <c r="E34" s="51"/>
      <c r="F34" s="12" t="str">
        <f>VLOOKUP($B34,'December 2024'!$B:$H,4,FALSE)</f>
        <v>Yes</v>
      </c>
      <c r="G34" s="57" t="str">
        <f>VLOOKUP($B34,'December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4" s="12" t="str">
        <f>VLOOKUP($B34,'December 2024'!$B:$H,6,FALSE)</f>
        <v>Yes</v>
      </c>
      <c r="I34" s="57" t="str">
        <f>VLOOKUP($B34,'December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4" s="38"/>
      <c r="K34" s="12" t="str">
        <f>VLOOKUP($B34,'December 2024'!$B:$Z,9,FALSE)</f>
        <v>Not Assessed</v>
      </c>
      <c r="L34" s="12" t="str">
        <f>VLOOKUP($B34,'December 2024'!$B:$Z,10,FALSE)</f>
        <v>Not Assessed</v>
      </c>
      <c r="M34" s="19" t="str">
        <f>IF(LEN(VLOOKUP($B34,'December 2024'!$B:$Z,11,FALSE))=0,"",VLOOKUP($B34,'December 2024'!$B:$Z,11,FALSE))</f>
        <v/>
      </c>
      <c r="N34" s="38"/>
      <c r="O34" s="19" t="str">
        <f>VLOOKUP($B34,'December 2024'!$B:$Z,13,FALSE)</f>
        <v>1</v>
      </c>
      <c r="P34" s="19" t="str">
        <f>VLOOKUP($B34,'December 2024'!$B:$Z,14,FALSE)</f>
        <v>Sep-23</v>
      </c>
      <c r="Q34" s="19" t="str">
        <f>VLOOKUP($B34,'December 2024'!$B:$Z,15,FALSE)</f>
        <v>Yes</v>
      </c>
      <c r="R34" s="19" t="str">
        <f>VLOOKUP($B34,'December 2024'!$B:$Z,16,FALSE)</f>
        <v>Yes</v>
      </c>
      <c r="S34" s="19" t="str">
        <f>VLOOKUP($B34,'December 2024'!$B:$Z,17,FALSE)</f>
        <v>Yes</v>
      </c>
      <c r="T34" s="19" t="str">
        <f>VLOOKUP($B34,'December 2024'!$B:$Z,18,FALSE)</f>
        <v>Yes</v>
      </c>
      <c r="U34" s="19" t="str">
        <f>VLOOKUP($B34,'December 2024'!$B:$Z,19,FALSE)</f>
        <v>Yes</v>
      </c>
      <c r="V34" s="19" t="str">
        <f>VLOOKUP($B34,'December 2024'!$B:$Z,20,FALSE)</f>
        <v>No</v>
      </c>
      <c r="W34" s="19" t="str">
        <f>VLOOKUP($B34,'December 2024'!$B:$Z,21,FALSE)</f>
        <v>No</v>
      </c>
      <c r="X34" s="19" t="str">
        <f>VLOOKUP($B34,'December 2024'!$B:$Z,22,FALSE)</f>
        <v>Yes</v>
      </c>
      <c r="Y34" s="58" t="str">
        <f>VLOOKUP($B34,'December 2024'!$B:$Z,23,FALSE)</f>
        <v>Guidelines for System Management</v>
      </c>
      <c r="Z34" s="58" t="str">
        <f>VLOOKUP($B34,'December 2024'!$B:$Z,24,FALSE)</f>
        <v>System patching</v>
      </c>
      <c r="AA34" s="58" t="str">
        <f>VLOOKUP($B34,'December 2024'!$B:$Z,25,FALSE)</f>
        <v>Mitigating known vulnerabilities</v>
      </c>
      <c r="AB34" s="38"/>
    </row>
    <row r="35" spans="1:28" ht="229.5" hidden="1" outlineLevel="2" x14ac:dyDescent="0.25">
      <c r="A35" s="36"/>
      <c r="B35" s="49" t="s">
        <v>115</v>
      </c>
      <c r="C35" s="50" t="s">
        <v>116</v>
      </c>
      <c r="D35" s="50"/>
      <c r="E35" s="51"/>
      <c r="F35" s="12" t="str">
        <f>VLOOKUP($B35,'December 2024'!$B:$H,4,FALSE)</f>
        <v>Yes</v>
      </c>
      <c r="G35" s="57" t="str">
        <f>VLOOKUP($B35,'December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5" s="12" t="str">
        <f>VLOOKUP($B35,'December 2024'!$B:$H,6,FALSE)</f>
        <v>Yes</v>
      </c>
      <c r="I35" s="57" t="str">
        <f>VLOOKUP($B35,'December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5" s="38"/>
      <c r="K35" s="12" t="str">
        <f>VLOOKUP($B35,'December 2024'!$B:$Z,9,FALSE)</f>
        <v>Not Assessed</v>
      </c>
      <c r="L35" s="12" t="str">
        <f>VLOOKUP($B35,'December 2024'!$B:$Z,10,FALSE)</f>
        <v>Not Assessed</v>
      </c>
      <c r="M35" s="19" t="str">
        <f>IF(LEN(VLOOKUP($B35,'December 2024'!$B:$Z,11,FALSE))=0,"",VLOOKUP($B35,'December 2024'!$B:$Z,11,FALSE))</f>
        <v/>
      </c>
      <c r="N35" s="38"/>
      <c r="O35" s="19" t="str">
        <f>VLOOKUP($B35,'December 2024'!$B:$Z,13,FALSE)</f>
        <v>0</v>
      </c>
      <c r="P35" s="19" t="str">
        <f>VLOOKUP($B35,'December 2024'!$B:$Z,14,FALSE)</f>
        <v>Dec-23</v>
      </c>
      <c r="Q35" s="19" t="str">
        <f>VLOOKUP($B35,'December 2024'!$B:$Z,15,FALSE)</f>
        <v>Yes</v>
      </c>
      <c r="R35" s="19" t="str">
        <f>VLOOKUP($B35,'December 2024'!$B:$Z,16,FALSE)</f>
        <v>Yes</v>
      </c>
      <c r="S35" s="19" t="str">
        <f>VLOOKUP($B35,'December 2024'!$B:$Z,17,FALSE)</f>
        <v>Yes</v>
      </c>
      <c r="T35" s="19" t="str">
        <f>VLOOKUP($B35,'December 2024'!$B:$Z,18,FALSE)</f>
        <v>Yes</v>
      </c>
      <c r="U35" s="19" t="str">
        <f>VLOOKUP($B35,'December 2024'!$B:$Z,19,FALSE)</f>
        <v>Yes</v>
      </c>
      <c r="V35" s="19" t="str">
        <f>VLOOKUP($B35,'December 2024'!$B:$Z,20,FALSE)</f>
        <v>No</v>
      </c>
      <c r="W35" s="19" t="str">
        <f>VLOOKUP($B35,'December 2024'!$B:$Z,21,FALSE)</f>
        <v>No</v>
      </c>
      <c r="X35" s="19" t="str">
        <f>VLOOKUP($B35,'December 2024'!$B:$Z,22,FALSE)</f>
        <v>Yes</v>
      </c>
      <c r="Y35" s="58" t="str">
        <f>VLOOKUP($B35,'December 2024'!$B:$Z,23,FALSE)</f>
        <v>Guidelines for System Management</v>
      </c>
      <c r="Z35" s="58" t="str">
        <f>VLOOKUP($B35,'December 2024'!$B:$Z,24,FALSE)</f>
        <v>System patching</v>
      </c>
      <c r="AA35" s="58" t="str">
        <f>VLOOKUP($B35,'December 2024'!$B:$Z,25,FALSE)</f>
        <v>Mitigating known vulnerabilities</v>
      </c>
      <c r="AB35" s="38"/>
    </row>
    <row r="36" spans="1:28" ht="229.5" hidden="1" outlineLevel="2" x14ac:dyDescent="0.25">
      <c r="A36" s="36"/>
      <c r="B36" s="49" t="s">
        <v>117</v>
      </c>
      <c r="C36" s="50" t="s">
        <v>118</v>
      </c>
      <c r="D36" s="50"/>
      <c r="E36" s="51"/>
      <c r="F36" s="12" t="str">
        <f>VLOOKUP($B36,'December 2024'!$B:$H,4,FALSE)</f>
        <v>Yes</v>
      </c>
      <c r="G36" s="57" t="str">
        <f>VLOOKUP($B36,'December 2024'!$B:$H,5,FALSE)</f>
        <v>The appropriate management of ICT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6" s="12" t="str">
        <f>VLOOKUP($B36,'December 2024'!$B:$H,6,FALSE)</f>
        <v>Yes</v>
      </c>
      <c r="I36" s="57" t="str">
        <f>VLOOKUP($B36,'December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6" s="38"/>
      <c r="K36" s="12" t="str">
        <f>VLOOKUP($B36,'December 2024'!$B:$Z,9,FALSE)</f>
        <v>Not Assessed</v>
      </c>
      <c r="L36" s="12" t="str">
        <f>VLOOKUP($B36,'December 2024'!$B:$Z,10,FALSE)</f>
        <v>Not Assessed</v>
      </c>
      <c r="M36" s="19" t="str">
        <f>IF(LEN(VLOOKUP($B36,'December 2024'!$B:$Z,11,FALSE))=0,"",VLOOKUP($B36,'December 2024'!$B:$Z,11,FALSE))</f>
        <v/>
      </c>
      <c r="N36" s="38"/>
      <c r="O36" s="19" t="str">
        <f>VLOOKUP($B36,'December 2024'!$B:$Z,13,FALSE)</f>
        <v>1</v>
      </c>
      <c r="P36" s="19" t="str">
        <f>VLOOKUP($B36,'December 2024'!$B:$Z,14,FALSE)</f>
        <v>Dec-23</v>
      </c>
      <c r="Q36" s="19" t="str">
        <f>VLOOKUP($B36,'December 2024'!$B:$Z,15,FALSE)</f>
        <v>Yes</v>
      </c>
      <c r="R36" s="19" t="str">
        <f>VLOOKUP($B36,'December 2024'!$B:$Z,16,FALSE)</f>
        <v>Yes</v>
      </c>
      <c r="S36" s="19" t="str">
        <f>VLOOKUP($B36,'December 2024'!$B:$Z,17,FALSE)</f>
        <v>Yes</v>
      </c>
      <c r="T36" s="19" t="str">
        <f>VLOOKUP($B36,'December 2024'!$B:$Z,18,FALSE)</f>
        <v>Yes</v>
      </c>
      <c r="U36" s="19" t="str">
        <f>VLOOKUP($B36,'December 2024'!$B:$Z,19,FALSE)</f>
        <v>Yes</v>
      </c>
      <c r="V36" s="19" t="str">
        <f>VLOOKUP($B36,'December 2024'!$B:$Z,20,FALSE)</f>
        <v>No</v>
      </c>
      <c r="W36" s="19" t="str">
        <f>VLOOKUP($B36,'December 2024'!$B:$Z,21,FALSE)</f>
        <v>No</v>
      </c>
      <c r="X36" s="19" t="str">
        <f>VLOOKUP($B36,'December 2024'!$B:$Z,22,FALSE)</f>
        <v>Yes</v>
      </c>
      <c r="Y36" s="58" t="str">
        <f>VLOOKUP($B36,'December 2024'!$B:$Z,23,FALSE)</f>
        <v>Guidelines for System Management</v>
      </c>
      <c r="Z36" s="58" t="str">
        <f>VLOOKUP($B36,'December 2024'!$B:$Z,24,FALSE)</f>
        <v>System patching</v>
      </c>
      <c r="AA36" s="58" t="str">
        <f>VLOOKUP($B36,'December 2024'!$B:$Z,25,FALSE)</f>
        <v>Mitigating known vulnerabilities</v>
      </c>
      <c r="AB36" s="38"/>
    </row>
    <row r="37" spans="1:28" ht="165.75" hidden="1" outlineLevel="2" x14ac:dyDescent="0.25">
      <c r="A37" s="36"/>
      <c r="B37" s="49" t="s">
        <v>119</v>
      </c>
      <c r="C37" s="50" t="s">
        <v>120</v>
      </c>
      <c r="D37" s="50"/>
      <c r="E37" s="51"/>
      <c r="F37" s="12" t="str">
        <f>VLOOKUP($B37,'December 2024'!$B:$H,4,FALSE)</f>
        <v>Yes</v>
      </c>
      <c r="G37" s="57" t="str">
        <f>VLOOKUP($B37,'December 2024'!$B:$H,5,FALSE)</f>
        <v>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v>
      </c>
      <c r="H37" s="12" t="str">
        <f>VLOOKUP($B37,'December 2024'!$B:$H,6,FALSE)</f>
        <v>Yes</v>
      </c>
      <c r="I37" s="57" t="str">
        <f>VLOOKUP($B37,'December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7" s="38"/>
      <c r="K37" s="12" t="str">
        <f>VLOOKUP($B37,'December 2024'!$B:$Z,9,FALSE)</f>
        <v>Not Assessed</v>
      </c>
      <c r="L37" s="12" t="str">
        <f>VLOOKUP($B37,'December 2024'!$B:$Z,10,FALSE)</f>
        <v>Not Assessed</v>
      </c>
      <c r="M37" s="19" t="str">
        <f>IF(LEN(VLOOKUP($B37,'December 2024'!$B:$Z,11,FALSE))=0,"",VLOOKUP($B37,'December 2024'!$B:$Z,11,FALSE))</f>
        <v/>
      </c>
      <c r="N37" s="38"/>
      <c r="O37" s="19" t="str">
        <f>VLOOKUP($B37,'December 2024'!$B:$Z,13,FALSE)</f>
        <v>2</v>
      </c>
      <c r="P37" s="19" t="str">
        <f>VLOOKUP($B37,'December 2024'!$B:$Z,14,FALSE)</f>
        <v>Dec-23</v>
      </c>
      <c r="Q37" s="19" t="str">
        <f>VLOOKUP($B37,'December 2024'!$B:$Z,15,FALSE)</f>
        <v>Yes</v>
      </c>
      <c r="R37" s="19" t="str">
        <f>VLOOKUP($B37,'December 2024'!$B:$Z,16,FALSE)</f>
        <v>Yes</v>
      </c>
      <c r="S37" s="19" t="str">
        <f>VLOOKUP($B37,'December 2024'!$B:$Z,17,FALSE)</f>
        <v>Yes</v>
      </c>
      <c r="T37" s="19" t="str">
        <f>VLOOKUP($B37,'December 2024'!$B:$Z,18,FALSE)</f>
        <v>Yes</v>
      </c>
      <c r="U37" s="19" t="str">
        <f>VLOOKUP($B37,'December 2024'!$B:$Z,19,FALSE)</f>
        <v>Yes</v>
      </c>
      <c r="V37" s="19" t="str">
        <f>VLOOKUP($B37,'December 2024'!$B:$Z,20,FALSE)</f>
        <v>No</v>
      </c>
      <c r="W37" s="19" t="str">
        <f>VLOOKUP($B37,'December 2024'!$B:$Z,21,FALSE)</f>
        <v>No</v>
      </c>
      <c r="X37" s="19" t="str">
        <f>VLOOKUP($B37,'December 2024'!$B:$Z,22,FALSE)</f>
        <v>Yes</v>
      </c>
      <c r="Y37" s="58" t="str">
        <f>VLOOKUP($B37,'December 2024'!$B:$Z,23,FALSE)</f>
        <v>Guidelines for System Management</v>
      </c>
      <c r="Z37" s="58" t="str">
        <f>VLOOKUP($B37,'December 2024'!$B:$Z,24,FALSE)</f>
        <v>System patching</v>
      </c>
      <c r="AA37" s="58" t="str">
        <f>VLOOKUP($B37,'December 2024'!$B:$Z,25,FALSE)</f>
        <v>Mitigating known vulnerabilities</v>
      </c>
      <c r="AB37" s="38"/>
    </row>
    <row r="38" spans="1:28" ht="45" hidden="1" outlineLevel="2" x14ac:dyDescent="0.25">
      <c r="A38" s="36"/>
      <c r="B38" s="49" t="s">
        <v>121</v>
      </c>
      <c r="C38" s="50" t="s">
        <v>122</v>
      </c>
      <c r="D38" s="50"/>
      <c r="E38" s="51"/>
      <c r="F38" s="12" t="str">
        <f>VLOOKUP($B38,'December 2024'!$B:$H,4,FALSE)</f>
        <v>Yes</v>
      </c>
      <c r="G38" s="57" t="str">
        <f>VLOOKUP($B38,'December 2024'!$B:$H,5,FALSE)</f>
        <v>per ISM-1902 above</v>
      </c>
      <c r="H38" s="12" t="str">
        <f>VLOOKUP($B38,'December 2024'!$B:$H,6,FALSE)</f>
        <v>Yes</v>
      </c>
      <c r="I38" s="57" t="str">
        <f>VLOOKUP($B38,'December 2024'!$B:$H,7,FALSE)</f>
        <v>per ISM-1902 above</v>
      </c>
      <c r="J38" s="38"/>
      <c r="K38" s="12" t="str">
        <f>VLOOKUP($B38,'December 2024'!$B:$Z,9,FALSE)</f>
        <v>Not Assessed</v>
      </c>
      <c r="L38" s="12" t="str">
        <f>VLOOKUP($B38,'December 2024'!$B:$Z,10,FALSE)</f>
        <v>Not Assessed</v>
      </c>
      <c r="M38" s="19" t="str">
        <f>IF(LEN(VLOOKUP($B38,'December 2024'!$B:$Z,11,FALSE))=0,"",VLOOKUP($B38,'December 2024'!$B:$Z,11,FALSE))</f>
        <v/>
      </c>
      <c r="N38" s="38"/>
      <c r="O38" s="19" t="str">
        <f>VLOOKUP($B38,'December 2024'!$B:$Z,13,FALSE)</f>
        <v>0</v>
      </c>
      <c r="P38" s="19" t="str">
        <f>VLOOKUP($B38,'December 2024'!$B:$Z,14,FALSE)</f>
        <v>Dec-23</v>
      </c>
      <c r="Q38" s="19" t="str">
        <f>VLOOKUP($B38,'December 2024'!$B:$Z,15,FALSE)</f>
        <v>Yes</v>
      </c>
      <c r="R38" s="19" t="str">
        <f>VLOOKUP($B38,'December 2024'!$B:$Z,16,FALSE)</f>
        <v>Yes</v>
      </c>
      <c r="S38" s="19" t="str">
        <f>VLOOKUP($B38,'December 2024'!$B:$Z,17,FALSE)</f>
        <v>Yes</v>
      </c>
      <c r="T38" s="19" t="str">
        <f>VLOOKUP($B38,'December 2024'!$B:$Z,18,FALSE)</f>
        <v>Yes</v>
      </c>
      <c r="U38" s="19" t="str">
        <f>VLOOKUP($B38,'December 2024'!$B:$Z,19,FALSE)</f>
        <v>Yes</v>
      </c>
      <c r="V38" s="19" t="str">
        <f>VLOOKUP($B38,'December 2024'!$B:$Z,20,FALSE)</f>
        <v>No</v>
      </c>
      <c r="W38" s="19" t="str">
        <f>VLOOKUP($B38,'December 2024'!$B:$Z,21,FALSE)</f>
        <v>No</v>
      </c>
      <c r="X38" s="19" t="str">
        <f>VLOOKUP($B38,'December 2024'!$B:$Z,22,FALSE)</f>
        <v>Yes</v>
      </c>
      <c r="Y38" s="58" t="str">
        <f>VLOOKUP($B38,'December 2024'!$B:$Z,23,FALSE)</f>
        <v>Guidelines for System Management</v>
      </c>
      <c r="Z38" s="58" t="str">
        <f>VLOOKUP($B38,'December 2024'!$B:$Z,24,FALSE)</f>
        <v>System patching</v>
      </c>
      <c r="AA38" s="58" t="str">
        <f>VLOOKUP($B38,'December 2024'!$B:$Z,25,FALSE)</f>
        <v>Mitigating known vulnerabilities</v>
      </c>
      <c r="AB38" s="38"/>
    </row>
    <row r="39" spans="1:28" ht="45" hidden="1" outlineLevel="2" x14ac:dyDescent="0.25">
      <c r="A39" s="36"/>
      <c r="B39" s="49" t="s">
        <v>123</v>
      </c>
      <c r="C39" s="50" t="s">
        <v>124</v>
      </c>
      <c r="D39" s="50"/>
      <c r="E39" s="51"/>
      <c r="F39" s="12" t="str">
        <f>VLOOKUP($B39,'December 2024'!$B:$H,4,FALSE)</f>
        <v>Yes</v>
      </c>
      <c r="G39" s="57" t="str">
        <f>VLOOKUP($B39,'December 2024'!$B:$H,5,FALSE)</f>
        <v>per ISM-1903 above</v>
      </c>
      <c r="H39" s="12" t="str">
        <f>VLOOKUP($B39,'December 2024'!$B:$H,6,FALSE)</f>
        <v>Yes</v>
      </c>
      <c r="I39" s="57" t="str">
        <f>VLOOKUP($B39,'December 2024'!$B:$H,7,FALSE)</f>
        <v>per ISM-1903 above</v>
      </c>
      <c r="J39" s="38"/>
      <c r="K39" s="12" t="str">
        <f>VLOOKUP($B39,'December 2024'!$B:$Z,9,FALSE)</f>
        <v>Not Assessed</v>
      </c>
      <c r="L39" s="12" t="str">
        <f>VLOOKUP($B39,'December 2024'!$B:$Z,10,FALSE)</f>
        <v>Not Assessed</v>
      </c>
      <c r="M39" s="19" t="str">
        <f>IF(LEN(VLOOKUP($B39,'December 2024'!$B:$Z,11,FALSE))=0,"",VLOOKUP($B39,'December 2024'!$B:$Z,11,FALSE))</f>
        <v/>
      </c>
      <c r="N39" s="38"/>
      <c r="O39" s="19" t="str">
        <f>VLOOKUP($B39,'December 2024'!$B:$Z,13,FALSE)</f>
        <v>0</v>
      </c>
      <c r="P39" s="19" t="str">
        <f>VLOOKUP($B39,'December 2024'!$B:$Z,14,FALSE)</f>
        <v>Dec-23</v>
      </c>
      <c r="Q39" s="19" t="str">
        <f>VLOOKUP($B39,'December 2024'!$B:$Z,15,FALSE)</f>
        <v>Yes</v>
      </c>
      <c r="R39" s="19" t="str">
        <f>VLOOKUP($B39,'December 2024'!$B:$Z,16,FALSE)</f>
        <v>Yes</v>
      </c>
      <c r="S39" s="19" t="str">
        <f>VLOOKUP($B39,'December 2024'!$B:$Z,17,FALSE)</f>
        <v>Yes</v>
      </c>
      <c r="T39" s="19" t="str">
        <f>VLOOKUP($B39,'December 2024'!$B:$Z,18,FALSE)</f>
        <v>Yes</v>
      </c>
      <c r="U39" s="19" t="str">
        <f>VLOOKUP($B39,'December 2024'!$B:$Z,19,FALSE)</f>
        <v>Yes</v>
      </c>
      <c r="V39" s="19" t="str">
        <f>VLOOKUP($B39,'December 2024'!$B:$Z,20,FALSE)</f>
        <v>No</v>
      </c>
      <c r="W39" s="19" t="str">
        <f>VLOOKUP($B39,'December 2024'!$B:$Z,21,FALSE)</f>
        <v>No</v>
      </c>
      <c r="X39" s="19" t="str">
        <f>VLOOKUP($B39,'December 2024'!$B:$Z,22,FALSE)</f>
        <v>Yes</v>
      </c>
      <c r="Y39" s="58" t="str">
        <f>VLOOKUP($B39,'December 2024'!$B:$Z,23,FALSE)</f>
        <v>Guidelines for System Management</v>
      </c>
      <c r="Z39" s="58" t="str">
        <f>VLOOKUP($B39,'December 2024'!$B:$Z,24,FALSE)</f>
        <v>System patching</v>
      </c>
      <c r="AA39" s="58" t="str">
        <f>VLOOKUP($B39,'December 2024'!$B:$Z,25,FALSE)</f>
        <v>Mitigating known vulnerabilities</v>
      </c>
      <c r="AB39" s="38"/>
    </row>
    <row r="40" spans="1:28" ht="178.5" hidden="1" outlineLevel="2" x14ac:dyDescent="0.25">
      <c r="A40" s="36"/>
      <c r="B40" s="49" t="s">
        <v>125</v>
      </c>
      <c r="C40" s="50" t="s">
        <v>126</v>
      </c>
      <c r="D40" s="50"/>
      <c r="E40" s="51"/>
      <c r="F40" s="12" t="str">
        <f>VLOOKUP($B40,'December 2024'!$B:$H,4,FALSE)</f>
        <v>Yes</v>
      </c>
      <c r="G40" s="57" t="str">
        <f>VLOOKUP($B40,'December 2024'!$B:$H,5,FALSE)</f>
        <v>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0" s="12" t="str">
        <f>VLOOKUP($B40,'December 2024'!$B:$H,6,FALSE)</f>
        <v>Yes</v>
      </c>
      <c r="I40" s="57" t="str">
        <f>VLOOKUP($B40,'December 2024'!$B:$H,7,FALSE)</f>
        <v>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v>
      </c>
      <c r="J40" s="38"/>
      <c r="K40" s="12" t="str">
        <f>VLOOKUP($B40,'December 2024'!$B:$Z,9,FALSE)</f>
        <v>Not Assessed</v>
      </c>
      <c r="L40" s="12" t="str">
        <f>VLOOKUP($B40,'December 2024'!$B:$Z,10,FALSE)</f>
        <v>Not Assessed</v>
      </c>
      <c r="M40" s="19" t="str">
        <f>IF(LEN(VLOOKUP($B40,'December 2024'!$B:$Z,11,FALSE))=0,"",VLOOKUP($B40,'December 2024'!$B:$Z,11,FALSE))</f>
        <v/>
      </c>
      <c r="N40" s="38"/>
      <c r="O40" s="19" t="str">
        <f>VLOOKUP($B40,'December 2024'!$B:$Z,13,FALSE)</f>
        <v>5</v>
      </c>
      <c r="P40" s="19" t="str">
        <f>VLOOKUP($B40,'December 2024'!$B:$Z,14,FALSE)</f>
        <v>Dec-22</v>
      </c>
      <c r="Q40" s="19" t="str">
        <f>VLOOKUP($B40,'December 2024'!$B:$Z,15,FALSE)</f>
        <v>Yes</v>
      </c>
      <c r="R40" s="19" t="str">
        <f>VLOOKUP($B40,'December 2024'!$B:$Z,16,FALSE)</f>
        <v>Yes</v>
      </c>
      <c r="S40" s="19" t="str">
        <f>VLOOKUP($B40,'December 2024'!$B:$Z,17,FALSE)</f>
        <v>Yes</v>
      </c>
      <c r="T40" s="19" t="str">
        <f>VLOOKUP($B40,'December 2024'!$B:$Z,18,FALSE)</f>
        <v>Yes</v>
      </c>
      <c r="U40" s="19" t="str">
        <f>VLOOKUP($B40,'December 2024'!$B:$Z,19,FALSE)</f>
        <v>Yes</v>
      </c>
      <c r="V40" s="19" t="str">
        <f>VLOOKUP($B40,'December 2024'!$B:$Z,20,FALSE)</f>
        <v>No</v>
      </c>
      <c r="W40" s="19" t="str">
        <f>VLOOKUP($B40,'December 2024'!$B:$Z,21,FALSE)</f>
        <v>No</v>
      </c>
      <c r="X40" s="19" t="str">
        <f>VLOOKUP($B40,'December 2024'!$B:$Z,22,FALSE)</f>
        <v>Yes</v>
      </c>
      <c r="Y40" s="58" t="str">
        <f>VLOOKUP($B40,'December 2024'!$B:$Z,23,FALSE)</f>
        <v>Guidelines for System Hardening</v>
      </c>
      <c r="Z40" s="58" t="str">
        <f>VLOOKUP($B40,'December 2024'!$B:$Z,24,FALSE)</f>
        <v>Operating system hardening</v>
      </c>
      <c r="AA40" s="58" t="str">
        <f>VLOOKUP($B40,'December 2024'!$B:$Z,25,FALSE)</f>
        <v>Operating system releases and versions</v>
      </c>
      <c r="AB40" s="38"/>
    </row>
    <row r="41" spans="1:28" x14ac:dyDescent="0.25">
      <c r="A41" s="48" t="s">
        <v>127</v>
      </c>
      <c r="B41" s="60"/>
      <c r="C41" s="61"/>
      <c r="D41" s="61"/>
      <c r="E41" s="62"/>
      <c r="F41" s="63"/>
      <c r="G41" s="63"/>
      <c r="H41" s="63"/>
      <c r="I41" s="63"/>
      <c r="J41" s="62"/>
      <c r="K41" s="12"/>
      <c r="L41" s="12"/>
      <c r="M41" s="53"/>
      <c r="N41" s="62"/>
      <c r="O41" s="64"/>
      <c r="P41" s="64"/>
      <c r="Q41" s="64"/>
      <c r="R41" s="64"/>
      <c r="S41" s="64"/>
      <c r="T41" s="64"/>
      <c r="U41" s="64"/>
      <c r="V41" s="64"/>
      <c r="W41" s="64"/>
      <c r="X41" s="64"/>
      <c r="Y41" s="65"/>
      <c r="Z41" s="65"/>
      <c r="AA41" s="65"/>
      <c r="AB41" s="62"/>
    </row>
    <row r="42" spans="1:28" outlineLevel="1" x14ac:dyDescent="0.25">
      <c r="A42" s="55" t="s">
        <v>59</v>
      </c>
      <c r="B42" s="49"/>
      <c r="C42" s="50"/>
      <c r="D42" s="50"/>
      <c r="E42" s="51"/>
      <c r="F42" s="52"/>
      <c r="G42" s="53"/>
      <c r="H42" s="52"/>
      <c r="I42" s="53"/>
      <c r="J42" s="51"/>
      <c r="K42" s="12"/>
      <c r="L42" s="12"/>
      <c r="M42" s="50"/>
      <c r="N42" s="51"/>
      <c r="O42" s="52"/>
      <c r="P42" s="52"/>
      <c r="Q42" s="52"/>
      <c r="R42" s="52"/>
      <c r="S42" s="52"/>
      <c r="T42" s="52"/>
      <c r="U42" s="52"/>
      <c r="V42" s="52"/>
      <c r="W42" s="52"/>
      <c r="X42" s="52"/>
      <c r="Y42" s="54"/>
      <c r="Z42" s="54"/>
      <c r="AA42" s="54"/>
      <c r="AB42" s="51"/>
    </row>
    <row r="43" spans="1:28" ht="204" outlineLevel="2" x14ac:dyDescent="0.25">
      <c r="A43" s="36"/>
      <c r="B43" s="19" t="s">
        <v>128</v>
      </c>
      <c r="C43" s="50" t="s">
        <v>129</v>
      </c>
      <c r="D43" s="50"/>
      <c r="E43" s="66"/>
      <c r="F43" s="12" t="str">
        <f>VLOOKUP($B43,'December 2024'!$B:$H,4,FALSE)</f>
        <v>Yes</v>
      </c>
      <c r="G43" s="57" t="str">
        <f>VLOOKUP($B43,'December 2024'!$B:$H,5,FALSE)</f>
        <v>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3" s="12" t="str">
        <f>VLOOKUP($B43,'December 2024'!$B:$H,6,FALSE)</f>
        <v>Yes</v>
      </c>
      <c r="I43" s="57" t="str">
        <f>VLOOKUP($B43,'December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v>
      </c>
      <c r="J43" s="38"/>
      <c r="K43" s="12" t="str">
        <f>VLOOKUP($B43,'December 2024'!$B:$Z,9,FALSE)</f>
        <v>Not Assessed</v>
      </c>
      <c r="L43" s="12" t="str">
        <f>VLOOKUP($B43,'December 2024'!$B:$Z,10,FALSE)</f>
        <v>Not Assessed</v>
      </c>
      <c r="M43" s="19" t="str">
        <f>IF(LEN(VLOOKUP($B43,'December 2024'!$B:$Z,11,FALSE))=0,"",VLOOKUP($B43,'December 2024'!$B:$Z,11,FALSE))</f>
        <v/>
      </c>
      <c r="N43" s="38"/>
      <c r="O43" s="19" t="str">
        <f>VLOOKUP($B43,'December 2024'!$B:$Z,13,FALSE)</f>
        <v>3</v>
      </c>
      <c r="P43" s="19" t="str">
        <f>VLOOKUP($B43,'December 2024'!$B:$Z,14,FALSE)</f>
        <v>Dec-23</v>
      </c>
      <c r="Q43" s="19" t="str">
        <f>VLOOKUP($B43,'December 2024'!$B:$Z,15,FALSE)</f>
        <v>Yes</v>
      </c>
      <c r="R43" s="19" t="str">
        <f>VLOOKUP($B43,'December 2024'!$B:$Z,16,FALSE)</f>
        <v>Yes</v>
      </c>
      <c r="S43" s="19" t="str">
        <f>VLOOKUP($B43,'December 2024'!$B:$Z,17,FALSE)</f>
        <v>Yes</v>
      </c>
      <c r="T43" s="19" t="str">
        <f>VLOOKUP($B43,'December 2024'!$B:$Z,18,FALSE)</f>
        <v>Yes</v>
      </c>
      <c r="U43" s="19" t="str">
        <f>VLOOKUP($B43,'December 2024'!$B:$Z,19,FALSE)</f>
        <v>Yes</v>
      </c>
      <c r="V43" s="19" t="str">
        <f>VLOOKUP($B43,'December 2024'!$B:$Z,20,FALSE)</f>
        <v>Yes</v>
      </c>
      <c r="W43" s="19" t="str">
        <f>VLOOKUP($B43,'December 2024'!$B:$Z,21,FALSE)</f>
        <v>Yes</v>
      </c>
      <c r="X43" s="19" t="str">
        <f>VLOOKUP($B43,'December 2024'!$B:$Z,22,FALSE)</f>
        <v>Yes</v>
      </c>
      <c r="Y43" s="58" t="str">
        <f>VLOOKUP($B43,'December 2024'!$B:$Z,23,FALSE)</f>
        <v>Guidelines for System Hardening</v>
      </c>
      <c r="Z43" s="58" t="str">
        <f>VLOOKUP($B43,'December 2024'!$B:$Z,24,FALSE)</f>
        <v>Authentication hardening</v>
      </c>
      <c r="AA43" s="58" t="str">
        <f>VLOOKUP($B43,'December 2024'!$B:$Z,25,FALSE)</f>
        <v>Multi-factor authentication</v>
      </c>
      <c r="AB43" s="38"/>
    </row>
    <row r="44" spans="1:28" ht="38.25" outlineLevel="2" x14ac:dyDescent="0.25">
      <c r="A44" s="36"/>
      <c r="B44" s="19" t="s">
        <v>130</v>
      </c>
      <c r="C44" s="50" t="s">
        <v>131</v>
      </c>
      <c r="D44" s="50"/>
      <c r="E44" s="66"/>
      <c r="F44" s="12" t="str">
        <f>VLOOKUP($B44,'December 2024'!$B:$H,4,FALSE)</f>
        <v>Yes</v>
      </c>
      <c r="G44" s="57" t="str">
        <f>VLOOKUP($B44,'December 2024'!$B:$H,5,FALSE)</f>
        <v>per ISM-1504 above</v>
      </c>
      <c r="H44" s="12" t="str">
        <f>VLOOKUP($B44,'December 2024'!$B:$H,6,FALSE)</f>
        <v>Yes</v>
      </c>
      <c r="I44" s="57" t="str">
        <f>VLOOKUP($B44,'December 2024'!$B:$H,7,FALSE)</f>
        <v>per ISM-1504 above</v>
      </c>
      <c r="J44" s="38"/>
      <c r="K44" s="12" t="str">
        <f>VLOOKUP($B44,'December 2024'!$B:$Z,9,FALSE)</f>
        <v>Not Assessed</v>
      </c>
      <c r="L44" s="12" t="str">
        <f>VLOOKUP($B44,'December 2024'!$B:$Z,10,FALSE)</f>
        <v>Not Assessed</v>
      </c>
      <c r="M44" s="19" t="str">
        <f>IF(LEN(VLOOKUP($B44,'December 2024'!$B:$Z,11,FALSE))=0,"",VLOOKUP($B44,'December 2024'!$B:$Z,11,FALSE))</f>
        <v/>
      </c>
      <c r="N44" s="38"/>
      <c r="O44" s="19" t="str">
        <f>VLOOKUP($B44,'December 2024'!$B:$Z,13,FALSE)</f>
        <v>1</v>
      </c>
      <c r="P44" s="19" t="str">
        <f>VLOOKUP($B44,'December 2024'!$B:$Z,14,FALSE)</f>
        <v>Sep-23</v>
      </c>
      <c r="Q44" s="19" t="str">
        <f>VLOOKUP($B44,'December 2024'!$B:$Z,15,FALSE)</f>
        <v>Yes</v>
      </c>
      <c r="R44" s="19" t="str">
        <f>VLOOKUP($B44,'December 2024'!$B:$Z,16,FALSE)</f>
        <v>Yes</v>
      </c>
      <c r="S44" s="19" t="str">
        <f>VLOOKUP($B44,'December 2024'!$B:$Z,17,FALSE)</f>
        <v>Yes</v>
      </c>
      <c r="T44" s="19" t="str">
        <f>VLOOKUP($B44,'December 2024'!$B:$Z,18,FALSE)</f>
        <v>Yes</v>
      </c>
      <c r="U44" s="19" t="str">
        <f>VLOOKUP($B44,'December 2024'!$B:$Z,19,FALSE)</f>
        <v>Yes</v>
      </c>
      <c r="V44" s="19" t="str">
        <f>VLOOKUP($B44,'December 2024'!$B:$Z,20,FALSE)</f>
        <v>Yes</v>
      </c>
      <c r="W44" s="19" t="str">
        <f>VLOOKUP($B44,'December 2024'!$B:$Z,21,FALSE)</f>
        <v>Yes</v>
      </c>
      <c r="X44" s="19" t="str">
        <f>VLOOKUP($B44,'December 2024'!$B:$Z,22,FALSE)</f>
        <v>Yes</v>
      </c>
      <c r="Y44" s="58" t="str">
        <f>VLOOKUP($B44,'December 2024'!$B:$Z,23,FALSE)</f>
        <v>Guidelines for System Hardening</v>
      </c>
      <c r="Z44" s="58" t="str">
        <f>VLOOKUP($B44,'December 2024'!$B:$Z,24,FALSE)</f>
        <v>Authentication hardening</v>
      </c>
      <c r="AA44" s="58" t="str">
        <f>VLOOKUP($B44,'December 2024'!$B:$Z,25,FALSE)</f>
        <v>Multi-factor authentication</v>
      </c>
      <c r="AB44" s="38"/>
    </row>
    <row r="45" spans="1:28" ht="38.25" outlineLevel="2" x14ac:dyDescent="0.25">
      <c r="A45" s="36"/>
      <c r="B45" s="19" t="s">
        <v>132</v>
      </c>
      <c r="C45" s="67" t="s">
        <v>133</v>
      </c>
      <c r="D45" s="67"/>
      <c r="E45" s="66"/>
      <c r="F45" s="12" t="str">
        <f>VLOOKUP($B45,'December 2024'!$B:$H,4,FALSE)</f>
        <v>Yes</v>
      </c>
      <c r="G45" s="57" t="str">
        <f>VLOOKUP($B45,'December 2024'!$B:$H,5,FALSE)</f>
        <v>per ISM-1504 above</v>
      </c>
      <c r="H45" s="12" t="str">
        <f>VLOOKUP($B45,'December 2024'!$B:$H,6,FALSE)</f>
        <v>Yes</v>
      </c>
      <c r="I45" s="57" t="str">
        <f>VLOOKUP($B45,'December 2024'!$B:$H,7,FALSE)</f>
        <v>per ISM-1504 above</v>
      </c>
      <c r="J45" s="38"/>
      <c r="K45" s="12" t="str">
        <f>VLOOKUP($B45,'December 2024'!$B:$Z,9,FALSE)</f>
        <v>Not Assessed</v>
      </c>
      <c r="L45" s="12" t="str">
        <f>VLOOKUP($B45,'December 2024'!$B:$Z,10,FALSE)</f>
        <v>Not Assessed</v>
      </c>
      <c r="M45" s="19" t="str">
        <f>IF(LEN(VLOOKUP($B45,'December 2024'!$B:$Z,11,FALSE))=0,"",VLOOKUP($B45,'December 2024'!$B:$Z,11,FALSE))</f>
        <v/>
      </c>
      <c r="N45" s="38"/>
      <c r="O45" s="19" t="str">
        <f>VLOOKUP($B45,'December 2024'!$B:$Z,13,FALSE)</f>
        <v>1</v>
      </c>
      <c r="P45" s="19" t="str">
        <f>VLOOKUP($B45,'December 2024'!$B:$Z,14,FALSE)</f>
        <v>Sep-23</v>
      </c>
      <c r="Q45" s="19" t="str">
        <f>VLOOKUP($B45,'December 2024'!$B:$Z,15,FALSE)</f>
        <v>Yes</v>
      </c>
      <c r="R45" s="19" t="str">
        <f>VLOOKUP($B45,'December 2024'!$B:$Z,16,FALSE)</f>
        <v>Yes</v>
      </c>
      <c r="S45" s="19" t="str">
        <f>VLOOKUP($B45,'December 2024'!$B:$Z,17,FALSE)</f>
        <v>Yes</v>
      </c>
      <c r="T45" s="19" t="str">
        <f>VLOOKUP($B45,'December 2024'!$B:$Z,18,FALSE)</f>
        <v>Yes</v>
      </c>
      <c r="U45" s="19" t="str">
        <f>VLOOKUP($B45,'December 2024'!$B:$Z,19,FALSE)</f>
        <v>Yes</v>
      </c>
      <c r="V45" s="19" t="str">
        <f>VLOOKUP($B45,'December 2024'!$B:$Z,20,FALSE)</f>
        <v>Yes</v>
      </c>
      <c r="W45" s="19" t="str">
        <f>VLOOKUP($B45,'December 2024'!$B:$Z,21,FALSE)</f>
        <v>Yes</v>
      </c>
      <c r="X45" s="19" t="str">
        <f>VLOOKUP($B45,'December 2024'!$B:$Z,22,FALSE)</f>
        <v>Yes</v>
      </c>
      <c r="Y45" s="58" t="str">
        <f>VLOOKUP($B45,'December 2024'!$B:$Z,23,FALSE)</f>
        <v>Guidelines for System Hardening</v>
      </c>
      <c r="Z45" s="58" t="str">
        <f>VLOOKUP($B45,'December 2024'!$B:$Z,24,FALSE)</f>
        <v>Authentication hardening</v>
      </c>
      <c r="AA45" s="58" t="str">
        <f>VLOOKUP($B45,'December 2024'!$B:$Z,25,FALSE)</f>
        <v>Multi-factor authentication</v>
      </c>
      <c r="AB45" s="38"/>
    </row>
    <row r="46" spans="1:28" ht="38.25" outlineLevel="2" x14ac:dyDescent="0.25">
      <c r="A46" s="36"/>
      <c r="B46" s="19" t="s">
        <v>134</v>
      </c>
      <c r="C46" s="50" t="s">
        <v>135</v>
      </c>
      <c r="D46" s="50"/>
      <c r="E46" s="66"/>
      <c r="F46" s="12" t="str">
        <f>VLOOKUP($B46,'December 2024'!$B:$H,4,FALSE)</f>
        <v>Yes</v>
      </c>
      <c r="G46" s="57" t="str">
        <f>VLOOKUP($B46,'December 2024'!$B:$H,5,FALSE)</f>
        <v>per ISM-1504 above</v>
      </c>
      <c r="H46" s="12" t="str">
        <f>VLOOKUP($B46,'December 2024'!$B:$H,6,FALSE)</f>
        <v>Yes</v>
      </c>
      <c r="I46" s="57" t="str">
        <f>VLOOKUP($B46,'December 2024'!$B:$H,7,FALSE)</f>
        <v>per ISM-1504 above</v>
      </c>
      <c r="J46" s="38"/>
      <c r="K46" s="12" t="str">
        <f>VLOOKUP($B46,'December 2024'!$B:$Z,9,FALSE)</f>
        <v>Not Assessed</v>
      </c>
      <c r="L46" s="12" t="str">
        <f>VLOOKUP($B46,'December 2024'!$B:$Z,10,FALSE)</f>
        <v>Not Assessed</v>
      </c>
      <c r="M46" s="19" t="str">
        <f>IF(LEN(VLOOKUP($B46,'December 2024'!$B:$Z,11,FALSE))=0,"",VLOOKUP($B46,'December 2024'!$B:$Z,11,FALSE))</f>
        <v/>
      </c>
      <c r="N46" s="38"/>
      <c r="O46" s="19" t="str">
        <f>VLOOKUP($B46,'December 2024'!$B:$Z,13,FALSE)</f>
        <v>0</v>
      </c>
      <c r="P46" s="19" t="str">
        <f>VLOOKUP($B46,'December 2024'!$B:$Z,14,FALSE)</f>
        <v>Dec-23</v>
      </c>
      <c r="Q46" s="19" t="str">
        <f>VLOOKUP($B46,'December 2024'!$B:$Z,15,FALSE)</f>
        <v>Yes</v>
      </c>
      <c r="R46" s="19" t="str">
        <f>VLOOKUP($B46,'December 2024'!$B:$Z,16,FALSE)</f>
        <v>Yes</v>
      </c>
      <c r="S46" s="19" t="str">
        <f>VLOOKUP($B46,'December 2024'!$B:$Z,17,FALSE)</f>
        <v>Yes</v>
      </c>
      <c r="T46" s="19" t="str">
        <f>VLOOKUP($B46,'December 2024'!$B:$Z,18,FALSE)</f>
        <v>Yes</v>
      </c>
      <c r="U46" s="19" t="str">
        <f>VLOOKUP($B46,'December 2024'!$B:$Z,19,FALSE)</f>
        <v>Yes</v>
      </c>
      <c r="V46" s="19" t="str">
        <f>VLOOKUP($B46,'December 2024'!$B:$Z,20,FALSE)</f>
        <v>Yes</v>
      </c>
      <c r="W46" s="19" t="str">
        <f>VLOOKUP($B46,'December 2024'!$B:$Z,21,FALSE)</f>
        <v>Yes</v>
      </c>
      <c r="X46" s="19" t="str">
        <f>VLOOKUP($B46,'December 2024'!$B:$Z,22,FALSE)</f>
        <v>Yes</v>
      </c>
      <c r="Y46" s="58" t="str">
        <f>VLOOKUP($B46,'December 2024'!$B:$Z,23,FALSE)</f>
        <v>Guidelines for System Hardening</v>
      </c>
      <c r="Z46" s="58" t="str">
        <f>VLOOKUP($B46,'December 2024'!$B:$Z,24,FALSE)</f>
        <v>Authentication hardening</v>
      </c>
      <c r="AA46" s="58" t="str">
        <f>VLOOKUP($B46,'December 2024'!$B:$Z,25,FALSE)</f>
        <v>Multi-factor authentication</v>
      </c>
      <c r="AB46" s="38"/>
    </row>
    <row r="47" spans="1:28" ht="38.25" outlineLevel="2" x14ac:dyDescent="0.25">
      <c r="A47" s="36"/>
      <c r="B47" s="19" t="s">
        <v>136</v>
      </c>
      <c r="C47" s="50" t="s">
        <v>137</v>
      </c>
      <c r="D47" s="50"/>
      <c r="E47" s="66"/>
      <c r="F47" s="12" t="str">
        <f>VLOOKUP($B47,'December 2024'!$B:$H,4,FALSE)</f>
        <v>Yes</v>
      </c>
      <c r="G47" s="57" t="str">
        <f>VLOOKUP($B47,'December 2024'!$B:$H,5,FALSE)</f>
        <v>per ISM-1504 above</v>
      </c>
      <c r="H47" s="12" t="str">
        <f>VLOOKUP($B47,'December 2024'!$B:$H,6,FALSE)</f>
        <v>Yes</v>
      </c>
      <c r="I47" s="57" t="str">
        <f>VLOOKUP($B47,'December 2024'!$B:$H,7,FALSE)</f>
        <v>per ISM-1504 above</v>
      </c>
      <c r="J47" s="38"/>
      <c r="K47" s="12" t="str">
        <f>VLOOKUP($B47,'December 2024'!$B:$Z,9,FALSE)</f>
        <v>Not Assessed</v>
      </c>
      <c r="L47" s="12" t="str">
        <f>VLOOKUP($B47,'December 2024'!$B:$Z,10,FALSE)</f>
        <v>Not Assessed</v>
      </c>
      <c r="M47" s="19" t="str">
        <f>IF(LEN(VLOOKUP($B47,'December 2024'!$B:$Z,11,FALSE))=0,"",VLOOKUP($B47,'December 2024'!$B:$Z,11,FALSE))</f>
        <v/>
      </c>
      <c r="N47" s="38"/>
      <c r="O47" s="19" t="str">
        <f>VLOOKUP($B47,'December 2024'!$B:$Z,13,FALSE)</f>
        <v>0</v>
      </c>
      <c r="P47" s="19" t="str">
        <f>VLOOKUP($B47,'December 2024'!$B:$Z,14,FALSE)</f>
        <v>Dec-23</v>
      </c>
      <c r="Q47" s="19" t="str">
        <f>VLOOKUP($B47,'December 2024'!$B:$Z,15,FALSE)</f>
        <v>Yes</v>
      </c>
      <c r="R47" s="19" t="str">
        <f>VLOOKUP($B47,'December 2024'!$B:$Z,16,FALSE)</f>
        <v>Yes</v>
      </c>
      <c r="S47" s="19" t="str">
        <f>VLOOKUP($B47,'December 2024'!$B:$Z,17,FALSE)</f>
        <v>Yes</v>
      </c>
      <c r="T47" s="19" t="str">
        <f>VLOOKUP($B47,'December 2024'!$B:$Z,18,FALSE)</f>
        <v>Yes</v>
      </c>
      <c r="U47" s="19" t="str">
        <f>VLOOKUP($B47,'December 2024'!$B:$Z,19,FALSE)</f>
        <v>Yes</v>
      </c>
      <c r="V47" s="19" t="str">
        <f>VLOOKUP($B47,'December 2024'!$B:$Z,20,FALSE)</f>
        <v>Yes</v>
      </c>
      <c r="W47" s="19" t="str">
        <f>VLOOKUP($B47,'December 2024'!$B:$Z,21,FALSE)</f>
        <v>Yes</v>
      </c>
      <c r="X47" s="19" t="str">
        <f>VLOOKUP($B47,'December 2024'!$B:$Z,22,FALSE)</f>
        <v>Yes</v>
      </c>
      <c r="Y47" s="58" t="str">
        <f>VLOOKUP($B47,'December 2024'!$B:$Z,23,FALSE)</f>
        <v>Guidelines for System Hardening</v>
      </c>
      <c r="Z47" s="58" t="str">
        <f>VLOOKUP($B47,'December 2024'!$B:$Z,24,FALSE)</f>
        <v>Authentication hardening</v>
      </c>
      <c r="AA47" s="58" t="str">
        <f>VLOOKUP($B47,'December 2024'!$B:$Z,25,FALSE)</f>
        <v>Multi-factor authentication</v>
      </c>
      <c r="AB47" s="38"/>
    </row>
    <row r="48" spans="1:28" ht="38.25" outlineLevel="2" x14ac:dyDescent="0.25">
      <c r="A48" s="36"/>
      <c r="B48" s="19" t="s">
        <v>138</v>
      </c>
      <c r="C48" s="50" t="s">
        <v>139</v>
      </c>
      <c r="D48" s="50"/>
      <c r="E48" s="66"/>
      <c r="F48" s="12" t="str">
        <f>VLOOKUP($B48,'December 2024'!$B:$H,4,FALSE)</f>
        <v>Yes</v>
      </c>
      <c r="G48" s="57" t="str">
        <f>VLOOKUP($B48,'December 2024'!$B:$H,5,FALSE)</f>
        <v>per ISM-1504 above</v>
      </c>
      <c r="H48" s="12" t="str">
        <f>VLOOKUP($B48,'December 2024'!$B:$H,6,FALSE)</f>
        <v>Yes</v>
      </c>
      <c r="I48" s="57" t="str">
        <f>VLOOKUP($B48,'December 2024'!$B:$H,7,FALSE)</f>
        <v>per ISM-1504 above</v>
      </c>
      <c r="J48" s="38"/>
      <c r="K48" s="12" t="str">
        <f>VLOOKUP($B48,'December 2024'!$B:$Z,9,FALSE)</f>
        <v>Not Assessed</v>
      </c>
      <c r="L48" s="12" t="str">
        <f>VLOOKUP($B48,'December 2024'!$B:$Z,10,FALSE)</f>
        <v>Not Assessed</v>
      </c>
      <c r="M48" s="19" t="str">
        <f>IF(LEN(VLOOKUP($B48,'December 2024'!$B:$Z,11,FALSE))=0,"",VLOOKUP($B48,'December 2024'!$B:$Z,11,FALSE))</f>
        <v/>
      </c>
      <c r="N48" s="38"/>
      <c r="O48" s="19" t="str">
        <f>VLOOKUP($B48,'December 2024'!$B:$Z,13,FALSE)</f>
        <v>3</v>
      </c>
      <c r="P48" s="19" t="str">
        <f>VLOOKUP($B48,'December 2024'!$B:$Z,14,FALSE)</f>
        <v>Dec-23</v>
      </c>
      <c r="Q48" s="19" t="str">
        <f>VLOOKUP($B48,'December 2024'!$B:$Z,15,FALSE)</f>
        <v>Yes</v>
      </c>
      <c r="R48" s="19" t="str">
        <f>VLOOKUP($B48,'December 2024'!$B:$Z,16,FALSE)</f>
        <v>Yes</v>
      </c>
      <c r="S48" s="19" t="str">
        <f>VLOOKUP($B48,'December 2024'!$B:$Z,17,FALSE)</f>
        <v>Yes</v>
      </c>
      <c r="T48" s="19" t="str">
        <f>VLOOKUP($B48,'December 2024'!$B:$Z,18,FALSE)</f>
        <v>Yes</v>
      </c>
      <c r="U48" s="19" t="str">
        <f>VLOOKUP($B48,'December 2024'!$B:$Z,19,FALSE)</f>
        <v>Yes</v>
      </c>
      <c r="V48" s="19" t="str">
        <f>VLOOKUP($B48,'December 2024'!$B:$Z,20,FALSE)</f>
        <v>Yes</v>
      </c>
      <c r="W48" s="19" t="str">
        <f>VLOOKUP($B48,'December 2024'!$B:$Z,21,FALSE)</f>
        <v>Yes</v>
      </c>
      <c r="X48" s="19" t="str">
        <f>VLOOKUP($B48,'December 2024'!$B:$Z,22,FALSE)</f>
        <v>Yes</v>
      </c>
      <c r="Y48" s="58" t="str">
        <f>VLOOKUP($B48,'December 2024'!$B:$Z,23,FALSE)</f>
        <v>Guidelines for System Hardening</v>
      </c>
      <c r="Z48" s="58" t="str">
        <f>VLOOKUP($B48,'December 2024'!$B:$Z,24,FALSE)</f>
        <v>Authentication hardening</v>
      </c>
      <c r="AA48" s="58" t="str">
        <f>VLOOKUP($B48,'December 2024'!$B:$Z,25,FALSE)</f>
        <v>Multi-factor authentication</v>
      </c>
      <c r="AB48" s="38"/>
    </row>
    <row r="49" spans="1:28" ht="318.75" outlineLevel="2" x14ac:dyDescent="0.25">
      <c r="A49" s="36"/>
      <c r="B49" s="19" t="s">
        <v>140</v>
      </c>
      <c r="C49" s="50" t="s">
        <v>141</v>
      </c>
      <c r="D49" s="50"/>
      <c r="E49" s="66"/>
      <c r="F49" s="12" t="str">
        <f>VLOOKUP($B49,'December 2024'!$B:$H,4,FALSE)</f>
        <v>Yes</v>
      </c>
      <c r="G49" s="57" t="str">
        <f>VLOOKUP($B49,'December 2024'!$B:$H,5,FALSE)</f>
        <v>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9" s="12" t="str">
        <f>VLOOKUP($B49,'December 2024'!$B:$H,6,FALSE)</f>
        <v>Yes</v>
      </c>
      <c r="I49" s="57" t="str">
        <f>VLOOKUP($B49,'December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v>
      </c>
      <c r="J49" s="38"/>
      <c r="K49" s="12" t="str">
        <f>VLOOKUP($B49,'December 2024'!$B:$Z,9,FALSE)</f>
        <v>Not Assessed</v>
      </c>
      <c r="L49" s="12" t="str">
        <f>VLOOKUP($B49,'December 2024'!$B:$Z,10,FALSE)</f>
        <v>Not Assessed</v>
      </c>
      <c r="M49" s="19" t="str">
        <f>IF(LEN(VLOOKUP($B49,'December 2024'!$B:$Z,11,FALSE))=0,"",VLOOKUP($B49,'December 2024'!$B:$Z,11,FALSE))</f>
        <v/>
      </c>
      <c r="N49" s="38"/>
      <c r="O49" s="19" t="str">
        <f>VLOOKUP($B49,'December 2024'!$B:$Z,13,FALSE)</f>
        <v>5</v>
      </c>
      <c r="P49" s="19" t="str">
        <f>VLOOKUP($B49,'December 2024'!$B:$Z,14,FALSE)</f>
        <v>Sep-21</v>
      </c>
      <c r="Q49" s="19" t="str">
        <f>VLOOKUP($B49,'December 2024'!$B:$Z,15,FALSE)</f>
        <v>Yes</v>
      </c>
      <c r="R49" s="19" t="str">
        <f>VLOOKUP($B49,'December 2024'!$B:$Z,16,FALSE)</f>
        <v>Yes</v>
      </c>
      <c r="S49" s="19" t="str">
        <f>VLOOKUP($B49,'December 2024'!$B:$Z,17,FALSE)</f>
        <v>Yes</v>
      </c>
      <c r="T49" s="19" t="str">
        <f>VLOOKUP($B49,'December 2024'!$B:$Z,18,FALSE)</f>
        <v>Yes</v>
      </c>
      <c r="U49" s="19" t="str">
        <f>VLOOKUP($B49,'December 2024'!$B:$Z,19,FALSE)</f>
        <v>Yes</v>
      </c>
      <c r="V49" s="19" t="str">
        <f>VLOOKUP($B49,'December 2024'!$B:$Z,20,FALSE)</f>
        <v>Yes</v>
      </c>
      <c r="W49" s="19" t="str">
        <f>VLOOKUP($B49,'December 2024'!$B:$Z,21,FALSE)</f>
        <v>Yes</v>
      </c>
      <c r="X49" s="19" t="str">
        <f>VLOOKUP($B49,'December 2024'!$B:$Z,22,FALSE)</f>
        <v>Yes</v>
      </c>
      <c r="Y49" s="58" t="str">
        <f>VLOOKUP($B49,'December 2024'!$B:$Z,23,FALSE)</f>
        <v>Guidelines for System Hardening</v>
      </c>
      <c r="Z49" s="58" t="str">
        <f>VLOOKUP($B49,'December 2024'!$B:$Z,24,FALSE)</f>
        <v>Authentication hardening</v>
      </c>
      <c r="AA49" s="58" t="str">
        <f>VLOOKUP($B49,'December 2024'!$B:$Z,25,FALSE)</f>
        <v>Multi-factor authentication</v>
      </c>
      <c r="AB49" s="38"/>
    </row>
    <row r="50" spans="1:28" outlineLevel="1" x14ac:dyDescent="0.25">
      <c r="A50" s="55" t="s">
        <v>81</v>
      </c>
      <c r="B50" s="49"/>
      <c r="C50" s="50"/>
      <c r="D50" s="50"/>
      <c r="E50" s="51"/>
      <c r="F50" s="52"/>
      <c r="G50" s="53"/>
      <c r="H50" s="52"/>
      <c r="I50" s="53"/>
      <c r="J50" s="51"/>
      <c r="K50" s="12"/>
      <c r="L50" s="12"/>
      <c r="M50" s="50"/>
      <c r="N50" s="51"/>
      <c r="O50" s="52"/>
      <c r="P50" s="52"/>
      <c r="Q50" s="52"/>
      <c r="R50" s="52"/>
      <c r="S50" s="52"/>
      <c r="T50" s="52"/>
      <c r="U50" s="52"/>
      <c r="V50" s="52"/>
      <c r="W50" s="52"/>
      <c r="X50" s="52"/>
      <c r="Y50" s="54"/>
      <c r="Z50" s="54"/>
      <c r="AA50" s="54"/>
      <c r="AB50" s="51"/>
    </row>
    <row r="51" spans="1:28" ht="30" outlineLevel="2" x14ac:dyDescent="0.25">
      <c r="A51" s="36"/>
      <c r="B51" s="19" t="s">
        <v>142</v>
      </c>
      <c r="C51" s="50" t="s">
        <v>143</v>
      </c>
      <c r="D51" s="50"/>
      <c r="E51" s="66"/>
      <c r="F51" s="12" t="str">
        <f>VLOOKUP($B51,'December 2024'!$B:$H,4,FALSE)</f>
        <v>Yes</v>
      </c>
      <c r="G51" s="57" t="str">
        <f>VLOOKUP($B51,'December 2024'!$B:$H,5,FALSE)</f>
        <v>per ISM-1504 above</v>
      </c>
      <c r="H51" s="12" t="str">
        <f>VLOOKUP($B51,'December 2024'!$B:$H,6,FALSE)</f>
        <v>Yes</v>
      </c>
      <c r="I51" s="57" t="str">
        <f>VLOOKUP($B51,'December 2024'!$B:$H,7,FALSE)</f>
        <v>per ISM-1504 above</v>
      </c>
      <c r="J51" s="38"/>
      <c r="K51" s="12" t="str">
        <f>VLOOKUP($B51,'December 2024'!$B:$Z,9,FALSE)</f>
        <v>Not Assessed</v>
      </c>
      <c r="L51" s="12" t="str">
        <f>VLOOKUP($B51,'December 2024'!$B:$Z,10,FALSE)</f>
        <v>Not Assessed</v>
      </c>
      <c r="M51" s="19" t="str">
        <f>IF(LEN(VLOOKUP($B51,'December 2024'!$B:$Z,11,FALSE))=0,"",VLOOKUP($B51,'December 2024'!$B:$Z,11,FALSE))</f>
        <v/>
      </c>
      <c r="N51" s="38"/>
      <c r="O51" s="19" t="str">
        <f>VLOOKUP($B51,'December 2024'!$B:$Z,13,FALSE)</f>
        <v>4</v>
      </c>
      <c r="P51" s="19" t="str">
        <f>VLOOKUP($B51,'December 2024'!$B:$Z,14,FALSE)</f>
        <v>Sep-21</v>
      </c>
      <c r="Q51" s="19" t="str">
        <f>VLOOKUP($B51,'December 2024'!$B:$Z,15,FALSE)</f>
        <v>Yes</v>
      </c>
      <c r="R51" s="19" t="str">
        <f>VLOOKUP($B51,'December 2024'!$B:$Z,16,FALSE)</f>
        <v>Yes</v>
      </c>
      <c r="S51" s="19" t="str">
        <f>VLOOKUP($B51,'December 2024'!$B:$Z,17,FALSE)</f>
        <v>Yes</v>
      </c>
      <c r="T51" s="19" t="str">
        <f>VLOOKUP($B51,'December 2024'!$B:$Z,18,FALSE)</f>
        <v>Yes</v>
      </c>
      <c r="U51" s="19" t="str">
        <f>VLOOKUP($B51,'December 2024'!$B:$Z,19,FALSE)</f>
        <v>Yes</v>
      </c>
      <c r="V51" s="19" t="str">
        <f>VLOOKUP($B51,'December 2024'!$B:$Z,20,FALSE)</f>
        <v>No</v>
      </c>
      <c r="W51" s="19" t="str">
        <f>VLOOKUP($B51,'December 2024'!$B:$Z,21,FALSE)</f>
        <v>Yes</v>
      </c>
      <c r="X51" s="19" t="str">
        <f>VLOOKUP($B51,'December 2024'!$B:$Z,22,FALSE)</f>
        <v>Yes</v>
      </c>
      <c r="Y51" s="58" t="str">
        <f>VLOOKUP($B51,'December 2024'!$B:$Z,23,FALSE)</f>
        <v>Guidelines for System Hardening</v>
      </c>
      <c r="Z51" s="58" t="str">
        <f>VLOOKUP($B51,'December 2024'!$B:$Z,24,FALSE)</f>
        <v>Authentication hardening</v>
      </c>
      <c r="AA51" s="58" t="str">
        <f>VLOOKUP($B51,'December 2024'!$B:$Z,25,FALSE)</f>
        <v>Multi-factor authentication</v>
      </c>
      <c r="AB51" s="38"/>
    </row>
    <row r="52" spans="1:28" ht="30" outlineLevel="2" x14ac:dyDescent="0.25">
      <c r="A52" s="36"/>
      <c r="B52" s="19" t="s">
        <v>144</v>
      </c>
      <c r="C52" s="50" t="s">
        <v>145</v>
      </c>
      <c r="D52" s="50"/>
      <c r="E52" s="66"/>
      <c r="F52" s="12" t="str">
        <f>VLOOKUP($B52,'December 2024'!$B:$H,4,FALSE)</f>
        <v>Yes</v>
      </c>
      <c r="G52" s="57" t="str">
        <f>VLOOKUP($B52,'December 2024'!$B:$H,5,FALSE)</f>
        <v>per ISM-1504 above</v>
      </c>
      <c r="H52" s="12" t="str">
        <f>VLOOKUP($B52,'December 2024'!$B:$H,6,FALSE)</f>
        <v>Yes</v>
      </c>
      <c r="I52" s="57" t="str">
        <f>VLOOKUP($B52,'December 2024'!$B:$H,7,FALSE)</f>
        <v>per ISM-1504 above</v>
      </c>
      <c r="J52" s="38"/>
      <c r="K52" s="12" t="str">
        <f>VLOOKUP($B52,'December 2024'!$B:$Z,9,FALSE)</f>
        <v>Not Assessed</v>
      </c>
      <c r="L52" s="12" t="str">
        <f>VLOOKUP($B52,'December 2024'!$B:$Z,10,FALSE)</f>
        <v>Not Assessed</v>
      </c>
      <c r="M52" s="19" t="str">
        <f>IF(LEN(VLOOKUP($B52,'December 2024'!$B:$Z,11,FALSE))=0,"",VLOOKUP($B52,'December 2024'!$B:$Z,11,FALSE))</f>
        <v/>
      </c>
      <c r="N52" s="38"/>
      <c r="O52" s="19" t="str">
        <f>VLOOKUP($B52,'December 2024'!$B:$Z,13,FALSE)</f>
        <v>6</v>
      </c>
      <c r="P52" s="19" t="str">
        <f>VLOOKUP($B52,'December 2024'!$B:$Z,14,FALSE)</f>
        <v>Sep-21</v>
      </c>
      <c r="Q52" s="19" t="str">
        <f>VLOOKUP($B52,'December 2024'!$B:$Z,15,FALSE)</f>
        <v>Yes</v>
      </c>
      <c r="R52" s="19" t="str">
        <f>VLOOKUP($B52,'December 2024'!$B:$Z,16,FALSE)</f>
        <v>Yes</v>
      </c>
      <c r="S52" s="19" t="str">
        <f>VLOOKUP($B52,'December 2024'!$B:$Z,17,FALSE)</f>
        <v>Yes</v>
      </c>
      <c r="T52" s="19" t="str">
        <f>VLOOKUP($B52,'December 2024'!$B:$Z,18,FALSE)</f>
        <v>Yes</v>
      </c>
      <c r="U52" s="19" t="str">
        <f>VLOOKUP($B52,'December 2024'!$B:$Z,19,FALSE)</f>
        <v>Yes</v>
      </c>
      <c r="V52" s="19" t="str">
        <f>VLOOKUP($B52,'December 2024'!$B:$Z,20,FALSE)</f>
        <v>No</v>
      </c>
      <c r="W52" s="19" t="str">
        <f>VLOOKUP($B52,'December 2024'!$B:$Z,21,FALSE)</f>
        <v>Yes</v>
      </c>
      <c r="X52" s="19" t="str">
        <f>VLOOKUP($B52,'December 2024'!$B:$Z,22,FALSE)</f>
        <v>Yes</v>
      </c>
      <c r="Y52" s="58" t="str">
        <f>VLOOKUP($B52,'December 2024'!$B:$Z,23,FALSE)</f>
        <v>Guidelines for System Hardening</v>
      </c>
      <c r="Z52" s="58" t="str">
        <f>VLOOKUP($B52,'December 2024'!$B:$Z,24,FALSE)</f>
        <v>Authentication hardening</v>
      </c>
      <c r="AA52" s="58" t="str">
        <f>VLOOKUP($B52,'December 2024'!$B:$Z,25,FALSE)</f>
        <v>Multi-factor authentication</v>
      </c>
      <c r="AB52" s="38"/>
    </row>
    <row r="53" spans="1:28" ht="318.75" outlineLevel="2" x14ac:dyDescent="0.25">
      <c r="A53" s="36"/>
      <c r="B53" s="19" t="s">
        <v>146</v>
      </c>
      <c r="C53" s="50" t="s">
        <v>147</v>
      </c>
      <c r="D53" s="50"/>
      <c r="E53" s="66"/>
      <c r="F53" s="12" t="str">
        <f>VLOOKUP($B53,'December 2024'!$B:$H,4,FALSE)</f>
        <v>Yes</v>
      </c>
      <c r="G53" s="57" t="str">
        <f>VLOOKUP($B53,'December 2024'!$B:$H,5,FALSE)</f>
        <v>per ISM-1504 above</v>
      </c>
      <c r="H53" s="12" t="str">
        <f>VLOOKUP($B53,'December 2024'!$B:$H,6,FALSE)</f>
        <v>Yes</v>
      </c>
      <c r="I53" s="57" t="str">
        <f>VLOOKUP($B53,'December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v>
      </c>
      <c r="J53" s="38"/>
      <c r="K53" s="12" t="str">
        <f>VLOOKUP($B53,'December 2024'!$B:$Z,9,FALSE)</f>
        <v>Not Assessed</v>
      </c>
      <c r="L53" s="12" t="str">
        <f>VLOOKUP($B53,'December 2024'!$B:$Z,10,FALSE)</f>
        <v>Not Assessed</v>
      </c>
      <c r="M53" s="19" t="str">
        <f>IF(LEN(VLOOKUP($B53,'December 2024'!$B:$Z,11,FALSE))=0,"",VLOOKUP($B53,'December 2024'!$B:$Z,11,FALSE))</f>
        <v/>
      </c>
      <c r="N53" s="38"/>
      <c r="O53" s="19" t="str">
        <f>VLOOKUP($B53,'December 2024'!$B:$Z,13,FALSE)</f>
        <v>1</v>
      </c>
      <c r="P53" s="19" t="str">
        <f>VLOOKUP($B53,'December 2024'!$B:$Z,14,FALSE)</f>
        <v>Dec-23</v>
      </c>
      <c r="Q53" s="19" t="str">
        <f>VLOOKUP($B53,'December 2024'!$B:$Z,15,FALSE)</f>
        <v>Yes</v>
      </c>
      <c r="R53" s="19" t="str">
        <f>VLOOKUP($B53,'December 2024'!$B:$Z,16,FALSE)</f>
        <v>Yes</v>
      </c>
      <c r="S53" s="19" t="str">
        <f>VLOOKUP($B53,'December 2024'!$B:$Z,17,FALSE)</f>
        <v>Yes</v>
      </c>
      <c r="T53" s="19" t="str">
        <f>VLOOKUP($B53,'December 2024'!$B:$Z,18,FALSE)</f>
        <v>Yes</v>
      </c>
      <c r="U53" s="19" t="str">
        <f>VLOOKUP($B53,'December 2024'!$B:$Z,19,FALSE)</f>
        <v>Yes</v>
      </c>
      <c r="V53" s="19" t="str">
        <f>VLOOKUP($B53,'December 2024'!$B:$Z,20,FALSE)</f>
        <v>No</v>
      </c>
      <c r="W53" s="19" t="str">
        <f>VLOOKUP($B53,'December 2024'!$B:$Z,21,FALSE)</f>
        <v>Yes</v>
      </c>
      <c r="X53" s="19" t="str">
        <f>VLOOKUP($B53,'December 2024'!$B:$Z,22,FALSE)</f>
        <v>Yes</v>
      </c>
      <c r="Y53" s="58" t="str">
        <f>VLOOKUP($B53,'December 2024'!$B:$Z,23,FALSE)</f>
        <v>Guidelines for System Hardening</v>
      </c>
      <c r="Z53" s="58" t="str">
        <f>VLOOKUP($B53,'December 2024'!$B:$Z,24,FALSE)</f>
        <v>Authentication hardening</v>
      </c>
      <c r="AA53" s="58" t="str">
        <f>VLOOKUP($B53,'December 2024'!$B:$Z,25,FALSE)</f>
        <v>Multi-factor authentication</v>
      </c>
      <c r="AB53" s="38"/>
    </row>
    <row r="54" spans="1:28" ht="178.5" outlineLevel="2" x14ac:dyDescent="0.25">
      <c r="A54" s="36"/>
      <c r="B54" s="19" t="s">
        <v>148</v>
      </c>
      <c r="C54" s="50" t="s">
        <v>149</v>
      </c>
      <c r="D54" s="50"/>
      <c r="E54" s="51"/>
      <c r="F54" s="12" t="str">
        <f>VLOOKUP($B54,'December 2024'!$B:$H,4,FALSE)</f>
        <v>Yes</v>
      </c>
      <c r="G54" s="57" t="str">
        <f>VLOOKUP($B54,'December 2024'!$B:$H,5,FALSE)</f>
        <v>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v>
      </c>
      <c r="H54" s="12" t="str">
        <f>VLOOKUP($B54,'December 2024'!$B:$H,6,FALSE)</f>
        <v>No</v>
      </c>
      <c r="I54" s="57" t="str">
        <f>VLOOKUP($B54,'December 2024'!$B:$H,7,FALSE)</f>
        <v>The Blueprint design and implementation does not cover the organisation's direct management of online customer services, and as such while this control should be implemented as appropriate, it is not considered within the technical scope of these security documentation templates.</v>
      </c>
      <c r="J54" s="38"/>
      <c r="K54" s="12" t="str">
        <f>VLOOKUP($B54,'December 2024'!$B:$Z,9,FALSE)</f>
        <v>Not Assessed</v>
      </c>
      <c r="L54" s="12" t="str">
        <f>VLOOKUP($B54,'December 2024'!$B:$Z,10,FALSE)</f>
        <v>Not Assessed</v>
      </c>
      <c r="M54" s="19" t="str">
        <f>IF(LEN(VLOOKUP($B54,'December 2024'!$B:$Z,11,FALSE))=0,"",VLOOKUP($B54,'December 2024'!$B:$Z,11,FALSE))</f>
        <v/>
      </c>
      <c r="N54" s="38"/>
      <c r="O54" s="19" t="str">
        <f>VLOOKUP($B54,'December 2024'!$B:$Z,13,FALSE)</f>
        <v>1</v>
      </c>
      <c r="P54" s="19" t="str">
        <f>VLOOKUP($B54,'December 2024'!$B:$Z,14,FALSE)</f>
        <v>Dec-23</v>
      </c>
      <c r="Q54" s="19" t="str">
        <f>VLOOKUP($B54,'December 2024'!$B:$Z,15,FALSE)</f>
        <v>Yes</v>
      </c>
      <c r="R54" s="19" t="str">
        <f>VLOOKUP($B54,'December 2024'!$B:$Z,16,FALSE)</f>
        <v>Yes</v>
      </c>
      <c r="S54" s="19" t="str">
        <f>VLOOKUP($B54,'December 2024'!$B:$Z,17,FALSE)</f>
        <v>Yes</v>
      </c>
      <c r="T54" s="19" t="str">
        <f>VLOOKUP($B54,'December 2024'!$B:$Z,18,FALSE)</f>
        <v>Yes</v>
      </c>
      <c r="U54" s="19" t="str">
        <f>VLOOKUP($B54,'December 2024'!$B:$Z,19,FALSE)</f>
        <v>Yes</v>
      </c>
      <c r="V54" s="19" t="str">
        <f>VLOOKUP($B54,'December 2024'!$B:$Z,20,FALSE)</f>
        <v>No</v>
      </c>
      <c r="W54" s="19" t="str">
        <f>VLOOKUP($B54,'December 2024'!$B:$Z,21,FALSE)</f>
        <v>Yes</v>
      </c>
      <c r="X54" s="19" t="str">
        <f>VLOOKUP($B54,'December 2024'!$B:$Z,22,FALSE)</f>
        <v>No</v>
      </c>
      <c r="Y54" s="58" t="str">
        <f>VLOOKUP($B54,'December 2024'!$B:$Z,23,FALSE)</f>
        <v>Guidelines for System Hardening</v>
      </c>
      <c r="Z54" s="58" t="str">
        <f>VLOOKUP($B54,'December 2024'!$B:$Z,24,FALSE)</f>
        <v>Authentication hardening</v>
      </c>
      <c r="AA54" s="58" t="str">
        <f>VLOOKUP($B54,'December 2024'!$B:$Z,25,FALSE)</f>
        <v>Multi-factor authentication</v>
      </c>
      <c r="AB54" s="38"/>
    </row>
    <row r="55" spans="1:28" ht="331.5" outlineLevel="2" x14ac:dyDescent="0.25">
      <c r="A55" s="36"/>
      <c r="B55" s="19" t="s">
        <v>150</v>
      </c>
      <c r="C55" s="50" t="s">
        <v>151</v>
      </c>
      <c r="D55" s="50"/>
      <c r="E55" s="66"/>
      <c r="F55" s="12" t="str">
        <f>VLOOKUP($B55,'December 2024'!$B:$H,4,FALSE)</f>
        <v>Yes</v>
      </c>
      <c r="G55" s="57" t="str">
        <f>VLOOKUP($B55,'December 2024'!$B:$H,5,FALSE)</f>
        <v>per ISM-1504 above</v>
      </c>
      <c r="H55" s="12" t="str">
        <f>VLOOKUP($B55,'December 2024'!$B:$H,6,FALSE)</f>
        <v>Yes</v>
      </c>
      <c r="I55" s="57" t="str">
        <f>VLOOKUP($B55,'December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v>
      </c>
      <c r="J55" s="38"/>
      <c r="K55" s="12" t="str">
        <f>VLOOKUP($B55,'December 2024'!$B:$Z,9,FALSE)</f>
        <v>Not Assessed</v>
      </c>
      <c r="L55" s="12" t="str">
        <f>VLOOKUP($B55,'December 2024'!$B:$Z,10,FALSE)</f>
        <v>Not Assessed</v>
      </c>
      <c r="M55" s="19" t="str">
        <f>IF(LEN(VLOOKUP($B55,'December 2024'!$B:$Z,11,FALSE))=0,"",VLOOKUP($B55,'December 2024'!$B:$Z,11,FALSE))</f>
        <v/>
      </c>
      <c r="N55" s="38"/>
      <c r="O55" s="19" t="str">
        <f>VLOOKUP($B55,'December 2024'!$B:$Z,13,FALSE)</f>
        <v>3</v>
      </c>
      <c r="P55" s="19" t="str">
        <f>VLOOKUP($B55,'December 2024'!$B:$Z,14,FALSE)</f>
        <v>Dec-23</v>
      </c>
      <c r="Q55" s="19" t="str">
        <f>VLOOKUP($B55,'December 2024'!$B:$Z,15,FALSE)</f>
        <v>Yes</v>
      </c>
      <c r="R55" s="19" t="str">
        <f>VLOOKUP($B55,'December 2024'!$B:$Z,16,FALSE)</f>
        <v>Yes</v>
      </c>
      <c r="S55" s="19" t="str">
        <f>VLOOKUP($B55,'December 2024'!$B:$Z,17,FALSE)</f>
        <v>Yes</v>
      </c>
      <c r="T55" s="19" t="str">
        <f>VLOOKUP($B55,'December 2024'!$B:$Z,18,FALSE)</f>
        <v>Yes</v>
      </c>
      <c r="U55" s="19" t="str">
        <f>VLOOKUP($B55,'December 2024'!$B:$Z,19,FALSE)</f>
        <v>Yes</v>
      </c>
      <c r="V55" s="19" t="str">
        <f>VLOOKUP($B55,'December 2024'!$B:$Z,20,FALSE)</f>
        <v>No</v>
      </c>
      <c r="W55" s="19" t="str">
        <f>VLOOKUP($B55,'December 2024'!$B:$Z,21,FALSE)</f>
        <v>Yes</v>
      </c>
      <c r="X55" s="19" t="str">
        <f>VLOOKUP($B55,'December 2024'!$B:$Z,22,FALSE)</f>
        <v>Yes</v>
      </c>
      <c r="Y55" s="58" t="str">
        <f>VLOOKUP($B55,'December 2024'!$B:$Z,23,FALSE)</f>
        <v>Guidelines for System Hardening</v>
      </c>
      <c r="Z55" s="58" t="str">
        <f>VLOOKUP($B55,'December 2024'!$B:$Z,24,FALSE)</f>
        <v>Authentication hardening</v>
      </c>
      <c r="AA55" s="58" t="str">
        <f>VLOOKUP($B55,'December 2024'!$B:$Z,25,FALSE)</f>
        <v>Multi-factor authentication</v>
      </c>
      <c r="AB55" s="38"/>
    </row>
    <row r="56" spans="1:28" ht="255" outlineLevel="2" x14ac:dyDescent="0.25">
      <c r="A56" s="36"/>
      <c r="B56" s="19" t="s">
        <v>152</v>
      </c>
      <c r="C56" s="50" t="s">
        <v>153</v>
      </c>
      <c r="D56" s="50"/>
      <c r="E56" s="66"/>
      <c r="F56" s="12" t="str">
        <f>VLOOKUP($B56,'December 2024'!$B:$H,4,FALSE)</f>
        <v>Yes</v>
      </c>
      <c r="G56" s="57" t="str">
        <f>VLOOKUP($B56,'December 2024'!$B:$H,5,FALSE)</f>
        <v>per ISM-1504 above</v>
      </c>
      <c r="H56" s="12" t="str">
        <f>VLOOKUP($B56,'December 2024'!$B:$H,6,FALSE)</f>
        <v>Yes</v>
      </c>
      <c r="I56" s="57" t="str">
        <f>VLOOKUP($B56,'December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56" s="38"/>
      <c r="K56" s="12" t="str">
        <f>VLOOKUP($B56,'December 2024'!$B:$Z,9,FALSE)</f>
        <v>Not Assessed</v>
      </c>
      <c r="L56" s="12" t="str">
        <f>VLOOKUP($B56,'December 2024'!$B:$Z,10,FALSE)</f>
        <v>Not Assessed</v>
      </c>
      <c r="M56" s="19" t="str">
        <f>IF(LEN(VLOOKUP($B56,'December 2024'!$B:$Z,11,FALSE))=0,"",VLOOKUP($B56,'December 2024'!$B:$Z,11,FALSE))</f>
        <v/>
      </c>
      <c r="N56" s="38"/>
      <c r="O56" s="19" t="str">
        <f>VLOOKUP($B56,'December 2024'!$B:$Z,13,FALSE)</f>
        <v>2</v>
      </c>
      <c r="P56" s="19" t="str">
        <f>VLOOKUP($B56,'December 2024'!$B:$Z,14,FALSE)</f>
        <v>Dec-23</v>
      </c>
      <c r="Q56" s="19" t="str">
        <f>VLOOKUP($B56,'December 2024'!$B:$Z,15,FALSE)</f>
        <v>Yes</v>
      </c>
      <c r="R56" s="19" t="str">
        <f>VLOOKUP($B56,'December 2024'!$B:$Z,16,FALSE)</f>
        <v>Yes</v>
      </c>
      <c r="S56" s="19" t="str">
        <f>VLOOKUP($B56,'December 2024'!$B:$Z,17,FALSE)</f>
        <v>Yes</v>
      </c>
      <c r="T56" s="19" t="str">
        <f>VLOOKUP($B56,'December 2024'!$B:$Z,18,FALSE)</f>
        <v>Yes</v>
      </c>
      <c r="U56" s="19" t="str">
        <f>VLOOKUP($B56,'December 2024'!$B:$Z,19,FALSE)</f>
        <v>Yes</v>
      </c>
      <c r="V56" s="19" t="str">
        <f>VLOOKUP($B56,'December 2024'!$B:$Z,20,FALSE)</f>
        <v>No</v>
      </c>
      <c r="W56" s="19" t="str">
        <f>VLOOKUP($B56,'December 2024'!$B:$Z,21,FALSE)</f>
        <v>Yes</v>
      </c>
      <c r="X56" s="19" t="str">
        <f>VLOOKUP($B56,'December 2024'!$B:$Z,22,FALSE)</f>
        <v>Yes</v>
      </c>
      <c r="Y56" s="58" t="str">
        <f>VLOOKUP($B56,'December 2024'!$B:$Z,23,FALSE)</f>
        <v>Guidelines for System Hardening</v>
      </c>
      <c r="Z56" s="58" t="str">
        <f>VLOOKUP($B56,'December 2024'!$B:$Z,24,FALSE)</f>
        <v>Authentication hardening</v>
      </c>
      <c r="AA56" s="58" t="str">
        <f>VLOOKUP($B56,'December 2024'!$B:$Z,25,FALSE)</f>
        <v>Multi-factor authentication</v>
      </c>
      <c r="AB56" s="38"/>
    </row>
    <row r="57" spans="1:28" ht="153" outlineLevel="2" x14ac:dyDescent="0.25">
      <c r="A57" s="36"/>
      <c r="B57" s="19" t="s">
        <v>154</v>
      </c>
      <c r="C57" s="50" t="s">
        <v>155</v>
      </c>
      <c r="D57" s="50" t="s">
        <v>156</v>
      </c>
      <c r="E57" s="66"/>
      <c r="F57" s="12" t="str">
        <f>VLOOKUP($B57,'December 2024'!$B:$H,4,FALSE)</f>
        <v>Yes</v>
      </c>
      <c r="G57" s="57" t="str">
        <f>VLOOKUP($B57,'December 2024'!$B:$H,5,FALSE)</f>
        <v>per ISM-1405 above</v>
      </c>
      <c r="H57" s="12" t="str">
        <f>VLOOKUP($B57,'December 2024'!$B:$H,6,FALSE)</f>
        <v>Yes</v>
      </c>
      <c r="I57" s="57" t="str">
        <f>VLOOKUP($B57,'December 2024'!$B:$H,7,FALSE)</f>
        <v>The Blueprint provides guidance for organisations to Microsoft Log Analytics in accordance with this control.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57" s="38"/>
      <c r="K57" s="12" t="str">
        <f>VLOOKUP($B57,'December 2024'!$B:$Z,9,FALSE)</f>
        <v>Not Assessed</v>
      </c>
      <c r="L57" s="12" t="str">
        <f>VLOOKUP($B57,'December 2024'!$B:$Z,10,FALSE)</f>
        <v>Not Assessed</v>
      </c>
      <c r="M57" s="19" t="str">
        <f>IF(LEN(VLOOKUP($B57,'December 2024'!$B:$Z,11,FALSE))=0,"",VLOOKUP($B57,'December 2024'!$B:$Z,11,FALSE))</f>
        <v/>
      </c>
      <c r="N57" s="38"/>
      <c r="O57" s="19" t="str">
        <f>VLOOKUP($B57,'December 2024'!$B:$Z,13,FALSE)</f>
        <v>1</v>
      </c>
      <c r="P57" s="19" t="str">
        <f>VLOOKUP($B57,'December 2024'!$B:$Z,14,FALSE)</f>
        <v>Dec-23</v>
      </c>
      <c r="Q57" s="19" t="str">
        <f>VLOOKUP($B57,'December 2024'!$B:$Z,15,FALSE)</f>
        <v>Yes</v>
      </c>
      <c r="R57" s="19" t="str">
        <f>VLOOKUP($B57,'December 2024'!$B:$Z,16,FALSE)</f>
        <v>Yes</v>
      </c>
      <c r="S57" s="19" t="str">
        <f>VLOOKUP($B57,'December 2024'!$B:$Z,17,FALSE)</f>
        <v>Yes</v>
      </c>
      <c r="T57" s="19" t="str">
        <f>VLOOKUP($B57,'December 2024'!$B:$Z,18,FALSE)</f>
        <v>Yes</v>
      </c>
      <c r="U57" s="19" t="str">
        <f>VLOOKUP($B57,'December 2024'!$B:$Z,19,FALSE)</f>
        <v>Yes</v>
      </c>
      <c r="V57" s="19" t="str">
        <f>VLOOKUP($B57,'December 2024'!$B:$Z,20,FALSE)</f>
        <v>No</v>
      </c>
      <c r="W57" s="19" t="str">
        <f>VLOOKUP($B57,'December 2024'!$B:$Z,21,FALSE)</f>
        <v>Yes</v>
      </c>
      <c r="X57" s="19" t="str">
        <f>VLOOKUP($B57,'December 2024'!$B:$Z,22,FALSE)</f>
        <v>Yes</v>
      </c>
      <c r="Y57" s="58" t="str">
        <f>VLOOKUP($B57,'December 2024'!$B:$Z,23,FALSE)</f>
        <v>Guidelines for System Monitoring</v>
      </c>
      <c r="Z57" s="58" t="str">
        <f>VLOOKUP($B57,'December 2024'!$B:$Z,24,FALSE)</f>
        <v>Event logging and monitoring</v>
      </c>
      <c r="AA57" s="58" t="str">
        <f>VLOOKUP($B57,'December 2024'!$B:$Z,25,FALSE)</f>
        <v>Centralised event logging facility</v>
      </c>
      <c r="AB57" s="38"/>
    </row>
    <row r="58" spans="1:28" ht="191.25" outlineLevel="2" x14ac:dyDescent="0.25">
      <c r="A58" s="36"/>
      <c r="B58" s="19" t="s">
        <v>157</v>
      </c>
      <c r="C58" s="50" t="s">
        <v>158</v>
      </c>
      <c r="D58" s="50" t="s">
        <v>156</v>
      </c>
      <c r="E58" s="66"/>
      <c r="F58" s="12" t="str">
        <f>VLOOKUP($B58,'December 2024'!$B:$H,4,FALSE)</f>
        <v>Yes</v>
      </c>
      <c r="G58" s="57" t="str">
        <f>VLOOKUP($B58,'December 2024'!$B:$H,5,FALSE)</f>
        <v>per ISM-1405 above</v>
      </c>
      <c r="H58" s="12" t="str">
        <f>VLOOKUP($B58,'December 2024'!$B:$H,6,FALSE)</f>
        <v>Yes</v>
      </c>
      <c r="I58" s="57" t="str">
        <f>VLOOKUP($B58,'December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58" s="38"/>
      <c r="K58" s="12" t="str">
        <f>VLOOKUP($B58,'December 2024'!$B:$Z,9,FALSE)</f>
        <v>Not Assessed</v>
      </c>
      <c r="L58" s="12" t="str">
        <f>VLOOKUP($B58,'December 2024'!$B:$Z,10,FALSE)</f>
        <v>Not Assessed</v>
      </c>
      <c r="M58" s="19" t="str">
        <f>IF(LEN(VLOOKUP($B58,'December 2024'!$B:$Z,11,FALSE))=0,"",VLOOKUP($B58,'December 2024'!$B:$Z,11,FALSE))</f>
        <v/>
      </c>
      <c r="N58" s="38"/>
      <c r="O58" s="19" t="str">
        <f>VLOOKUP($B58,'December 2024'!$B:$Z,13,FALSE)</f>
        <v>0</v>
      </c>
      <c r="P58" s="19" t="str">
        <f>VLOOKUP($B58,'December 2024'!$B:$Z,14,FALSE)</f>
        <v>Dec-23</v>
      </c>
      <c r="Q58" s="19" t="str">
        <f>VLOOKUP($B58,'December 2024'!$B:$Z,15,FALSE)</f>
        <v>Yes</v>
      </c>
      <c r="R58" s="19" t="str">
        <f>VLOOKUP($B58,'December 2024'!$B:$Z,16,FALSE)</f>
        <v>Yes</v>
      </c>
      <c r="S58" s="19" t="str">
        <f>VLOOKUP($B58,'December 2024'!$B:$Z,17,FALSE)</f>
        <v>Yes</v>
      </c>
      <c r="T58" s="19" t="str">
        <f>VLOOKUP($B58,'December 2024'!$B:$Z,18,FALSE)</f>
        <v>Yes</v>
      </c>
      <c r="U58" s="19" t="str">
        <f>VLOOKUP($B58,'December 2024'!$B:$Z,19,FALSE)</f>
        <v>Yes</v>
      </c>
      <c r="V58" s="19" t="str">
        <f>VLOOKUP($B58,'December 2024'!$B:$Z,20,FALSE)</f>
        <v>No</v>
      </c>
      <c r="W58" s="19" t="str">
        <f>VLOOKUP($B58,'December 2024'!$B:$Z,21,FALSE)</f>
        <v>Yes</v>
      </c>
      <c r="X58" s="19" t="str">
        <f>VLOOKUP($B58,'December 2024'!$B:$Z,22,FALSE)</f>
        <v>Yes</v>
      </c>
      <c r="Y58" s="58" t="str">
        <f>VLOOKUP($B58,'December 2024'!$B:$Z,23,FALSE)</f>
        <v>Guidelines for System Monitoring</v>
      </c>
      <c r="Z58" s="58" t="str">
        <f>VLOOKUP($B58,'December 2024'!$B:$Z,24,FALSE)</f>
        <v>Event logging and monitoring</v>
      </c>
      <c r="AA58" s="58" t="str">
        <f>VLOOKUP($B58,'December 2024'!$B:$Z,25,FALSE)</f>
        <v>Event log monitoring</v>
      </c>
      <c r="AB58" s="38"/>
    </row>
    <row r="59" spans="1:28" ht="191.25" outlineLevel="2" x14ac:dyDescent="0.25">
      <c r="A59" s="38"/>
      <c r="B59" s="49" t="s">
        <v>159</v>
      </c>
      <c r="C59" s="50" t="s">
        <v>160</v>
      </c>
      <c r="D59" s="50" t="s">
        <v>156</v>
      </c>
      <c r="E59" s="56"/>
      <c r="F59" s="12" t="str">
        <f>VLOOKUP($B59,'December 2024'!$B:$H,4,FALSE)</f>
        <v>Yes</v>
      </c>
      <c r="G59" s="57" t="str">
        <f>VLOOKUP($B59,'December 2024'!$B:$H,5,FALSE)</f>
        <v>per ISM-1405 above</v>
      </c>
      <c r="H59" s="12" t="str">
        <f>VLOOKUP($B59,'December 2024'!$B:$H,6,FALSE)</f>
        <v>Yes</v>
      </c>
      <c r="I59" s="57" t="str">
        <f>VLOOKUP($B59,'December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59" s="38"/>
      <c r="K59" s="12" t="str">
        <f>VLOOKUP($B59,'December 2024'!$B:$Z,9,FALSE)</f>
        <v>Not Assessed</v>
      </c>
      <c r="L59" s="12" t="str">
        <f>VLOOKUP($B59,'December 2024'!$B:$Z,10,FALSE)</f>
        <v>Not Assessed</v>
      </c>
      <c r="M59" s="19" t="str">
        <f>IF(LEN(VLOOKUP($B59,'December 2024'!$B:$Z,11,FALSE))=0,"",VLOOKUP($B59,'December 2024'!$B:$Z,11,FALSE))</f>
        <v/>
      </c>
      <c r="N59" s="38"/>
      <c r="O59" s="19" t="str">
        <f>VLOOKUP($B59,'December 2024'!$B:$Z,13,FALSE)</f>
        <v>3</v>
      </c>
      <c r="P59" s="19" t="str">
        <f>VLOOKUP($B59,'December 2024'!$B:$Z,14,FALSE)</f>
        <v>Mar-22</v>
      </c>
      <c r="Q59" s="19" t="str">
        <f>VLOOKUP($B59,'December 2024'!$B:$Z,15,FALSE)</f>
        <v>Yes</v>
      </c>
      <c r="R59" s="19" t="str">
        <f>VLOOKUP($B59,'December 2024'!$B:$Z,16,FALSE)</f>
        <v>Yes</v>
      </c>
      <c r="S59" s="19" t="str">
        <f>VLOOKUP($B59,'December 2024'!$B:$Z,17,FALSE)</f>
        <v>Yes</v>
      </c>
      <c r="T59" s="19" t="str">
        <f>VLOOKUP($B59,'December 2024'!$B:$Z,18,FALSE)</f>
        <v>Yes</v>
      </c>
      <c r="U59" s="19" t="str">
        <f>VLOOKUP($B59,'December 2024'!$B:$Z,19,FALSE)</f>
        <v>Yes</v>
      </c>
      <c r="V59" s="19" t="str">
        <f>VLOOKUP($B59,'December 2024'!$B:$Z,20,FALSE)</f>
        <v>No</v>
      </c>
      <c r="W59" s="19" t="str">
        <f>VLOOKUP($B59,'December 2024'!$B:$Z,21,FALSE)</f>
        <v>Yes</v>
      </c>
      <c r="X59" s="19" t="str">
        <f>VLOOKUP($B59,'December 2024'!$B:$Z,22,FALSE)</f>
        <v>Yes</v>
      </c>
      <c r="Y59" s="58" t="str">
        <f>VLOOKUP($B59,'December 2024'!$B:$Z,23,FALSE)</f>
        <v>Guidelines for System Monitoring</v>
      </c>
      <c r="Z59" s="58" t="str">
        <f>VLOOKUP($B59,'December 2024'!$B:$Z,24,FALSE)</f>
        <v>Event logging and monitoring</v>
      </c>
      <c r="AA59" s="58" t="str">
        <f>VLOOKUP($B59,'December 2024'!$B:$Z,25,FALSE)</f>
        <v>Event log monitoring</v>
      </c>
      <c r="AB59" s="38"/>
    </row>
    <row r="60" spans="1:28" ht="178.5" outlineLevel="2" x14ac:dyDescent="0.25">
      <c r="A60" s="38"/>
      <c r="B60" s="49" t="s">
        <v>161</v>
      </c>
      <c r="C60" s="50" t="s">
        <v>162</v>
      </c>
      <c r="D60" s="50" t="s">
        <v>156</v>
      </c>
      <c r="E60" s="56"/>
      <c r="F60" s="12" t="str">
        <f>VLOOKUP($B60,'December 2024'!$B:$H,4,FALSE)</f>
        <v>Yes</v>
      </c>
      <c r="G60" s="57" t="str">
        <f>VLOOKUP($B60,'December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0" s="12" t="str">
        <f>VLOOKUP($B60,'December 2024'!$B:$H,6,FALSE)</f>
        <v>No</v>
      </c>
      <c r="I60" s="57" t="str">
        <f>VLOOKUP($B60,'December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Authentication (MFA), Restrict administrative privileges, application control, and user application hardening), and all must be captured appropriately.</v>
      </c>
      <c r="J60" s="38"/>
      <c r="K60" s="12" t="str">
        <f>VLOOKUP($B60,'December 2024'!$B:$Z,9,FALSE)</f>
        <v>Not Assessed</v>
      </c>
      <c r="L60" s="12" t="str">
        <f>VLOOKUP($B60,'December 2024'!$B:$Z,10,FALSE)</f>
        <v>Not Assessed</v>
      </c>
      <c r="M60" s="19" t="str">
        <f>IF(LEN(VLOOKUP($B60,'December 2024'!$B:$Z,11,FALSE))=0,"",VLOOKUP($B60,'December 2024'!$B:$Z,11,FALSE))</f>
        <v/>
      </c>
      <c r="N60" s="38"/>
      <c r="O60" s="19" t="str">
        <f>VLOOKUP($B60,'December 2024'!$B:$Z,13,FALSE)</f>
        <v>4</v>
      </c>
      <c r="P60" s="19" t="str">
        <f>VLOOKUP($B60,'December 2024'!$B:$Z,14,FALSE)</f>
        <v>Jun-23</v>
      </c>
      <c r="Q60" s="19" t="str">
        <f>VLOOKUP($B60,'December 2024'!$B:$Z,15,FALSE)</f>
        <v>Yes</v>
      </c>
      <c r="R60" s="19" t="str">
        <f>VLOOKUP($B60,'December 2024'!$B:$Z,16,FALSE)</f>
        <v>Yes</v>
      </c>
      <c r="S60" s="19" t="str">
        <f>VLOOKUP($B60,'December 2024'!$B:$Z,17,FALSE)</f>
        <v>Yes</v>
      </c>
      <c r="T60" s="19" t="str">
        <f>VLOOKUP($B60,'December 2024'!$B:$Z,18,FALSE)</f>
        <v>Yes</v>
      </c>
      <c r="U60" s="19" t="str">
        <f>VLOOKUP($B60,'December 2024'!$B:$Z,19,FALSE)</f>
        <v>Yes</v>
      </c>
      <c r="V60" s="19" t="str">
        <f>VLOOKUP($B60,'December 2024'!$B:$Z,20,FALSE)</f>
        <v>No</v>
      </c>
      <c r="W60" s="19" t="str">
        <f>VLOOKUP($B60,'December 2024'!$B:$Z,21,FALSE)</f>
        <v>Yes</v>
      </c>
      <c r="X60" s="19" t="str">
        <f>VLOOKUP($B60,'December 2024'!$B:$Z,22,FALSE)</f>
        <v>Yes</v>
      </c>
      <c r="Y60" s="58" t="str">
        <f>VLOOKUP($B60,'December 2024'!$B:$Z,23,FALSE)</f>
        <v>Guidelines for Cyber Security Incidents</v>
      </c>
      <c r="Z60" s="58" t="str">
        <f>VLOOKUP($B60,'December 2024'!$B:$Z,24,FALSE)</f>
        <v>Managing cyber security incidents</v>
      </c>
      <c r="AA60" s="58" t="str">
        <f>VLOOKUP($B60,'December 2024'!$B:$Z,25,FALSE)</f>
        <v>Reporting cyber security incidents</v>
      </c>
      <c r="AB60" s="38"/>
    </row>
    <row r="61" spans="1:28" ht="191.25" outlineLevel="2" x14ac:dyDescent="0.25">
      <c r="A61" s="38"/>
      <c r="B61" s="49" t="s">
        <v>163</v>
      </c>
      <c r="C61" s="50" t="s">
        <v>164</v>
      </c>
      <c r="D61" s="50" t="s">
        <v>156</v>
      </c>
      <c r="E61" s="56"/>
      <c r="F61" s="12" t="str">
        <f>VLOOKUP($B61,'December 2024'!$B:$H,4,FALSE)</f>
        <v>Yes</v>
      </c>
      <c r="G61" s="57" t="str">
        <f>VLOOKUP($B61,'December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1" s="12" t="str">
        <f>VLOOKUP($B61,'December 2024'!$B:$H,6,FALSE)</f>
        <v>No</v>
      </c>
      <c r="I61" s="57" t="str">
        <f>VLOOKUP($B61,'December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v>
      </c>
      <c r="J61" s="38"/>
      <c r="K61" s="12" t="str">
        <f>VLOOKUP($B61,'December 2024'!$B:$Z,9,FALSE)</f>
        <v>Not Assessed</v>
      </c>
      <c r="L61" s="12" t="str">
        <f>VLOOKUP($B61,'December 2024'!$B:$Z,10,FALSE)</f>
        <v>Not Assessed</v>
      </c>
      <c r="M61" s="19" t="str">
        <f>IF(LEN(VLOOKUP($B61,'December 2024'!$B:$Z,11,FALSE))=0,"",VLOOKUP($B61,'December 2024'!$B:$Z,11,FALSE))</f>
        <v/>
      </c>
      <c r="N61" s="38"/>
      <c r="O61" s="19" t="str">
        <f>VLOOKUP($B61,'December 2024'!$B:$Z,13,FALSE)</f>
        <v>2</v>
      </c>
      <c r="P61" s="19" t="str">
        <f>VLOOKUP($B61,'December 2024'!$B:$Z,14,FALSE)</f>
        <v>Dec-23</v>
      </c>
      <c r="Q61" s="19" t="str">
        <f>VLOOKUP($B61,'December 2024'!$B:$Z,15,FALSE)</f>
        <v>Yes</v>
      </c>
      <c r="R61" s="19" t="str">
        <f>VLOOKUP($B61,'December 2024'!$B:$Z,16,FALSE)</f>
        <v>Yes</v>
      </c>
      <c r="S61" s="19" t="str">
        <f>VLOOKUP($B61,'December 2024'!$B:$Z,17,FALSE)</f>
        <v>Yes</v>
      </c>
      <c r="T61" s="19" t="str">
        <f>VLOOKUP($B61,'December 2024'!$B:$Z,18,FALSE)</f>
        <v>Yes</v>
      </c>
      <c r="U61" s="19" t="str">
        <f>VLOOKUP($B61,'December 2024'!$B:$Z,19,FALSE)</f>
        <v>Yes</v>
      </c>
      <c r="V61" s="19" t="str">
        <f>VLOOKUP($B61,'December 2024'!$B:$Z,20,FALSE)</f>
        <v>No</v>
      </c>
      <c r="W61" s="19" t="str">
        <f>VLOOKUP($B61,'December 2024'!$B:$Z,21,FALSE)</f>
        <v>Yes</v>
      </c>
      <c r="X61" s="19" t="str">
        <f>VLOOKUP($B61,'December 2024'!$B:$Z,22,FALSE)</f>
        <v>Yes</v>
      </c>
      <c r="Y61" s="58" t="str">
        <f>VLOOKUP($B61,'December 2024'!$B:$Z,23,FALSE)</f>
        <v>Guidelines for Cyber Security Incidents</v>
      </c>
      <c r="Z61" s="58" t="str">
        <f>VLOOKUP($B61,'December 2024'!$B:$Z,24,FALSE)</f>
        <v>Responding to cyber security incidents</v>
      </c>
      <c r="AA61" s="58" t="str">
        <f>VLOOKUP($B61,'December 2024'!$B:$Z,25,FALSE)</f>
        <v>Enacting cyber security incident response plans</v>
      </c>
      <c r="AB61" s="38"/>
    </row>
    <row r="62" spans="1:28" ht="178.5" outlineLevel="2" x14ac:dyDescent="0.25">
      <c r="A62" s="38"/>
      <c r="B62" s="49" t="s">
        <v>165</v>
      </c>
      <c r="C62" s="50" t="s">
        <v>166</v>
      </c>
      <c r="D62" s="50" t="s">
        <v>156</v>
      </c>
      <c r="E62" s="56"/>
      <c r="F62" s="12" t="str">
        <f>VLOOKUP($B62,'December 2024'!$B:$H,4,FALSE)</f>
        <v>Yes</v>
      </c>
      <c r="G62" s="57" t="str">
        <f>VLOOKUP($B62,'December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2" s="12" t="str">
        <f>VLOOKUP($B62,'December 2024'!$B:$H,6,FALSE)</f>
        <v>No</v>
      </c>
      <c r="I62" s="57" t="str">
        <f>VLOOKUP($B62,'December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v>
      </c>
      <c r="J62" s="38"/>
      <c r="K62" s="12" t="str">
        <f>VLOOKUP($B62,'December 2024'!$B:$Z,9,FALSE)</f>
        <v>Not Assessed</v>
      </c>
      <c r="L62" s="12" t="str">
        <f>VLOOKUP($B62,'December 2024'!$B:$Z,10,FALSE)</f>
        <v>Not Assessed</v>
      </c>
      <c r="M62" s="19" t="str">
        <f>IF(LEN(VLOOKUP($B62,'December 2024'!$B:$Z,11,FALSE))=0,"",VLOOKUP($B62,'December 2024'!$B:$Z,11,FALSE))</f>
        <v/>
      </c>
      <c r="N62" s="38"/>
      <c r="O62" s="19" t="str">
        <f>VLOOKUP($B62,'December 2024'!$B:$Z,13,FALSE)</f>
        <v>8</v>
      </c>
      <c r="P62" s="19" t="str">
        <f>VLOOKUP($B62,'December 2024'!$B:$Z,14,FALSE)</f>
        <v>Sep-23</v>
      </c>
      <c r="Q62" s="19" t="str">
        <f>VLOOKUP($B62,'December 2024'!$B:$Z,15,FALSE)</f>
        <v>Yes</v>
      </c>
      <c r="R62" s="19" t="str">
        <f>VLOOKUP($B62,'December 2024'!$B:$Z,16,FALSE)</f>
        <v>Yes</v>
      </c>
      <c r="S62" s="19" t="str">
        <f>VLOOKUP($B62,'December 2024'!$B:$Z,17,FALSE)</f>
        <v>Yes</v>
      </c>
      <c r="T62" s="19" t="str">
        <f>VLOOKUP($B62,'December 2024'!$B:$Z,18,FALSE)</f>
        <v>Yes</v>
      </c>
      <c r="U62" s="19" t="str">
        <f>VLOOKUP($B62,'December 2024'!$B:$Z,19,FALSE)</f>
        <v>Yes</v>
      </c>
      <c r="V62" s="19" t="str">
        <f>VLOOKUP($B62,'December 2024'!$B:$Z,20,FALSE)</f>
        <v>No</v>
      </c>
      <c r="W62" s="19" t="str">
        <f>VLOOKUP($B62,'December 2024'!$B:$Z,21,FALSE)</f>
        <v>Yes</v>
      </c>
      <c r="X62" s="19" t="str">
        <f>VLOOKUP($B62,'December 2024'!$B:$Z,22,FALSE)</f>
        <v>Yes</v>
      </c>
      <c r="Y62" s="58" t="str">
        <f>VLOOKUP($B62,'December 2024'!$B:$Z,23,FALSE)</f>
        <v>Guidelines for Cyber Security Incidents</v>
      </c>
      <c r="Z62" s="58" t="str">
        <f>VLOOKUP($B62,'December 2024'!$B:$Z,24,FALSE)</f>
        <v>Managing cyber security incidents</v>
      </c>
      <c r="AA62" s="58" t="str">
        <f>VLOOKUP($B62,'December 2024'!$B:$Z,25,FALSE)</f>
        <v>Reporting cyber security incidents to ASD</v>
      </c>
      <c r="AB62" s="38"/>
    </row>
    <row r="63" spans="1:28" outlineLevel="1" x14ac:dyDescent="0.25">
      <c r="A63" s="55" t="s">
        <v>87</v>
      </c>
      <c r="B63" s="49"/>
      <c r="C63" s="50"/>
      <c r="D63" s="50"/>
      <c r="E63" s="51"/>
      <c r="F63" s="52"/>
      <c r="G63" s="53"/>
      <c r="H63" s="52"/>
      <c r="I63" s="53"/>
      <c r="J63" s="51"/>
      <c r="K63" s="12"/>
      <c r="L63" s="12"/>
      <c r="M63" s="50"/>
      <c r="N63" s="51"/>
      <c r="O63" s="52"/>
      <c r="P63" s="52"/>
      <c r="Q63" s="52"/>
      <c r="R63" s="52"/>
      <c r="S63" s="52"/>
      <c r="T63" s="52"/>
      <c r="U63" s="52"/>
      <c r="V63" s="52"/>
      <c r="W63" s="52"/>
      <c r="X63" s="52"/>
      <c r="Y63" s="54"/>
      <c r="Z63" s="54"/>
      <c r="AA63" s="54"/>
      <c r="AB63" s="51"/>
    </row>
    <row r="64" spans="1:28" ht="30" outlineLevel="2" x14ac:dyDescent="0.25">
      <c r="A64" s="36"/>
      <c r="B64" s="49" t="s">
        <v>167</v>
      </c>
      <c r="C64" s="50" t="s">
        <v>168</v>
      </c>
      <c r="D64" s="50"/>
      <c r="E64" s="51"/>
      <c r="F64" s="12" t="str">
        <f>VLOOKUP($B64,'December 2024'!$B:$H,4,FALSE)</f>
        <v>Yes</v>
      </c>
      <c r="G64" s="57" t="str">
        <f>VLOOKUP($B64,'December 2024'!$B:$H,5,FALSE)</f>
        <v>per ISM-1504 above</v>
      </c>
      <c r="H64" s="12" t="str">
        <f>VLOOKUP($B64,'December 2024'!$B:$H,6,FALSE)</f>
        <v>Yes</v>
      </c>
      <c r="I64" s="57" t="str">
        <f>VLOOKUP($B64,'December 2024'!$B:$H,7,FALSE)</f>
        <v>per ISM-1504 above</v>
      </c>
      <c r="J64" s="38"/>
      <c r="K64" s="12" t="str">
        <f>VLOOKUP($B64,'December 2024'!$B:$Z,9,FALSE)</f>
        <v>Not Assessed</v>
      </c>
      <c r="L64" s="12" t="str">
        <f>VLOOKUP($B64,'December 2024'!$B:$Z,10,FALSE)</f>
        <v>Not Assessed</v>
      </c>
      <c r="M64" s="19" t="str">
        <f>IF(LEN(VLOOKUP($B64,'December 2024'!$B:$Z,11,FALSE))=0,"",VLOOKUP($B64,'December 2024'!$B:$Z,11,FALSE))</f>
        <v/>
      </c>
      <c r="N64" s="38"/>
      <c r="O64" s="19" t="str">
        <f>VLOOKUP($B64,'December 2024'!$B:$Z,13,FALSE)</f>
        <v>3</v>
      </c>
      <c r="P64" s="19" t="str">
        <f>VLOOKUP($B64,'December 2024'!$B:$Z,14,FALSE)</f>
        <v>Dec-23</v>
      </c>
      <c r="Q64" s="19" t="str">
        <f>VLOOKUP($B64,'December 2024'!$B:$Z,15,FALSE)</f>
        <v>Yes</v>
      </c>
      <c r="R64" s="19" t="str">
        <f>VLOOKUP($B64,'December 2024'!$B:$Z,16,FALSE)</f>
        <v>Yes</v>
      </c>
      <c r="S64" s="19" t="str">
        <f>VLOOKUP($B64,'December 2024'!$B:$Z,17,FALSE)</f>
        <v>Yes</v>
      </c>
      <c r="T64" s="19" t="str">
        <f>VLOOKUP($B64,'December 2024'!$B:$Z,18,FALSE)</f>
        <v>Yes</v>
      </c>
      <c r="U64" s="19" t="str">
        <f>VLOOKUP($B64,'December 2024'!$B:$Z,19,FALSE)</f>
        <v>Yes</v>
      </c>
      <c r="V64" s="19" t="str">
        <f>VLOOKUP($B64,'December 2024'!$B:$Z,20,FALSE)</f>
        <v>No</v>
      </c>
      <c r="W64" s="19" t="str">
        <f>VLOOKUP($B64,'December 2024'!$B:$Z,21,FALSE)</f>
        <v>No</v>
      </c>
      <c r="X64" s="19" t="str">
        <f>VLOOKUP($B64,'December 2024'!$B:$Z,22,FALSE)</f>
        <v>Yes</v>
      </c>
      <c r="Y64" s="58" t="str">
        <f>VLOOKUP($B64,'December 2024'!$B:$Z,23,FALSE)</f>
        <v>Guidelines for System Hardening</v>
      </c>
      <c r="Z64" s="58" t="str">
        <f>VLOOKUP($B64,'December 2024'!$B:$Z,24,FALSE)</f>
        <v>Authentication hardening</v>
      </c>
      <c r="AA64" s="58" t="str">
        <f>VLOOKUP($B64,'December 2024'!$B:$Z,25,FALSE)</f>
        <v>Multi-factor authentication</v>
      </c>
      <c r="AB64" s="38"/>
    </row>
    <row r="65" spans="1:28" ht="178.5" outlineLevel="2" x14ac:dyDescent="0.25">
      <c r="A65" s="36"/>
      <c r="B65" s="49" t="s">
        <v>169</v>
      </c>
      <c r="C65" s="50" t="s">
        <v>170</v>
      </c>
      <c r="D65" s="50"/>
      <c r="E65" s="51"/>
      <c r="F65" s="12" t="str">
        <f>VLOOKUP($B65,'December 2024'!$B:$H,4,FALSE)</f>
        <v>Yes</v>
      </c>
      <c r="G65" s="57" t="str">
        <f>VLOOKUP($B65,'December 2024'!$B:$H,5,FALSE)</f>
        <v>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v>
      </c>
      <c r="H65" s="12" t="str">
        <f>VLOOKUP($B65,'December 2024'!$B:$H,6,FALSE)</f>
        <v>No</v>
      </c>
      <c r="I65" s="57" t="str">
        <f>VLOOKUP($B65,'December 2024'!$B:$H,7,FALSE)</f>
        <v>The Blueprint design and implementation does not cover the organisation's direct management of online customer services, and as such while this control should be implemented as appropriate, it is not considered within the technical scope of these security documentation templates.</v>
      </c>
      <c r="J65" s="38"/>
      <c r="K65" s="12" t="str">
        <f>VLOOKUP($B65,'December 2024'!$B:$Z,9,FALSE)</f>
        <v>Not Assessed</v>
      </c>
      <c r="L65" s="12" t="str">
        <f>VLOOKUP($B65,'December 2024'!$B:$Z,10,FALSE)</f>
        <v>Not Assessed</v>
      </c>
      <c r="M65" s="19" t="str">
        <f>IF(LEN(VLOOKUP($B65,'December 2024'!$B:$Z,11,FALSE))=0,"",VLOOKUP($B65,'December 2024'!$B:$Z,11,FALSE))</f>
        <v/>
      </c>
      <c r="N65" s="38"/>
      <c r="O65" s="19" t="str">
        <f>VLOOKUP($B65,'December 2024'!$B:$Z,13,FALSE)</f>
        <v>1</v>
      </c>
      <c r="P65" s="19" t="str">
        <f>VLOOKUP($B65,'December 2024'!$B:$Z,14,FALSE)</f>
        <v>Dec-23</v>
      </c>
      <c r="Q65" s="19" t="str">
        <f>VLOOKUP($B65,'December 2024'!$B:$Z,15,FALSE)</f>
        <v>Yes</v>
      </c>
      <c r="R65" s="19" t="str">
        <f>VLOOKUP($B65,'December 2024'!$B:$Z,16,FALSE)</f>
        <v>Yes</v>
      </c>
      <c r="S65" s="19" t="str">
        <f>VLOOKUP($B65,'December 2024'!$B:$Z,17,FALSE)</f>
        <v>Yes</v>
      </c>
      <c r="T65" s="19" t="str">
        <f>VLOOKUP($B65,'December 2024'!$B:$Z,18,FALSE)</f>
        <v>Yes</v>
      </c>
      <c r="U65" s="19" t="str">
        <f>VLOOKUP($B65,'December 2024'!$B:$Z,19,FALSE)</f>
        <v>Yes</v>
      </c>
      <c r="V65" s="19" t="str">
        <f>VLOOKUP($B65,'December 2024'!$B:$Z,20,FALSE)</f>
        <v>No</v>
      </c>
      <c r="W65" s="19" t="str">
        <f>VLOOKUP($B65,'December 2024'!$B:$Z,21,FALSE)</f>
        <v>No</v>
      </c>
      <c r="X65" s="19" t="str">
        <f>VLOOKUP($B65,'December 2024'!$B:$Z,22,FALSE)</f>
        <v>Yes</v>
      </c>
      <c r="Y65" s="58" t="str">
        <f>VLOOKUP($B65,'December 2024'!$B:$Z,23,FALSE)</f>
        <v>Guidelines for System Hardening</v>
      </c>
      <c r="Z65" s="58" t="str">
        <f>VLOOKUP($B65,'December 2024'!$B:$Z,24,FALSE)</f>
        <v>Authentication hardening</v>
      </c>
      <c r="AA65" s="58" t="str">
        <f>VLOOKUP($B65,'December 2024'!$B:$Z,25,FALSE)</f>
        <v>Multi-factor authentication</v>
      </c>
      <c r="AB65" s="38"/>
    </row>
    <row r="66" spans="1:28" ht="331.5" outlineLevel="2" x14ac:dyDescent="0.25">
      <c r="A66" s="36"/>
      <c r="B66" s="49" t="s">
        <v>171</v>
      </c>
      <c r="C66" s="50" t="s">
        <v>172</v>
      </c>
      <c r="D66" s="50"/>
      <c r="E66" s="51"/>
      <c r="F66" s="12" t="str">
        <f>VLOOKUP($B66,'December 2024'!$B:$H,4,FALSE)</f>
        <v>Yes</v>
      </c>
      <c r="G66" s="57" t="str">
        <f>VLOOKUP($B66,'December 2024'!$B:$H,5,FALSE)</f>
        <v>per ISM-1504 above</v>
      </c>
      <c r="H66" s="12" t="str">
        <f>VLOOKUP($B66,'December 2024'!$B:$H,6,FALSE)</f>
        <v>Yes</v>
      </c>
      <c r="I66" s="57" t="str">
        <f>VLOOKUP($B66,'December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v>
      </c>
      <c r="J66" s="38"/>
      <c r="K66" s="12" t="str">
        <f>VLOOKUP($B66,'December 2024'!$B:$Z,9,FALSE)</f>
        <v>Not Assessed</v>
      </c>
      <c r="L66" s="12" t="str">
        <f>VLOOKUP($B66,'December 2024'!$B:$Z,10,FALSE)</f>
        <v>Not Assessed</v>
      </c>
      <c r="M66" s="19" t="str">
        <f>IF(LEN(VLOOKUP($B66,'December 2024'!$B:$Z,11,FALSE))=0,"",VLOOKUP($B66,'December 2024'!$B:$Z,11,FALSE))</f>
        <v/>
      </c>
      <c r="N66" s="38"/>
      <c r="O66" s="19" t="str">
        <f>VLOOKUP($B66,'December 2024'!$B:$Z,13,FALSE)</f>
        <v>0</v>
      </c>
      <c r="P66" s="19" t="str">
        <f>VLOOKUP($B66,'December 2024'!$B:$Z,14,FALSE)</f>
        <v>Dec-23</v>
      </c>
      <c r="Q66" s="19" t="str">
        <f>VLOOKUP($B66,'December 2024'!$B:$Z,15,FALSE)</f>
        <v>Yes</v>
      </c>
      <c r="R66" s="19" t="str">
        <f>VLOOKUP($B66,'December 2024'!$B:$Z,16,FALSE)</f>
        <v>Yes</v>
      </c>
      <c r="S66" s="19" t="str">
        <f>VLOOKUP($B66,'December 2024'!$B:$Z,17,FALSE)</f>
        <v>Yes</v>
      </c>
      <c r="T66" s="19" t="str">
        <f>VLOOKUP($B66,'December 2024'!$B:$Z,18,FALSE)</f>
        <v>Yes</v>
      </c>
      <c r="U66" s="19" t="str">
        <f>VLOOKUP($B66,'December 2024'!$B:$Z,19,FALSE)</f>
        <v>Yes</v>
      </c>
      <c r="V66" s="19" t="str">
        <f>VLOOKUP($B66,'December 2024'!$B:$Z,20,FALSE)</f>
        <v>No</v>
      </c>
      <c r="W66" s="19" t="str">
        <f>VLOOKUP($B66,'December 2024'!$B:$Z,21,FALSE)</f>
        <v>No</v>
      </c>
      <c r="X66" s="19" t="str">
        <f>VLOOKUP($B66,'December 2024'!$B:$Z,22,FALSE)</f>
        <v>Yes</v>
      </c>
      <c r="Y66" s="58" t="str">
        <f>VLOOKUP($B66,'December 2024'!$B:$Z,23,FALSE)</f>
        <v>Guidelines for System Hardening</v>
      </c>
      <c r="Z66" s="58" t="str">
        <f>VLOOKUP($B66,'December 2024'!$B:$Z,24,FALSE)</f>
        <v>Authentication hardening</v>
      </c>
      <c r="AA66" s="58" t="str">
        <f>VLOOKUP($B66,'December 2024'!$B:$Z,25,FALSE)</f>
        <v>Multi-factor authentication</v>
      </c>
      <c r="AB66" s="38"/>
    </row>
    <row r="67" spans="1:28" ht="191.25" outlineLevel="2" x14ac:dyDescent="0.25">
      <c r="A67" s="36"/>
      <c r="B67" s="49" t="s">
        <v>173</v>
      </c>
      <c r="C67" s="50" t="s">
        <v>174</v>
      </c>
      <c r="D67" s="50" t="s">
        <v>156</v>
      </c>
      <c r="E67" s="51"/>
      <c r="F67" s="12" t="str">
        <f>VLOOKUP($B67,'December 2024'!$B:$H,4,FALSE)</f>
        <v>Yes</v>
      </c>
      <c r="G67" s="57" t="str">
        <f>VLOOKUP($B67,'December 2024'!$B:$H,5,FALSE)</f>
        <v>per ISM-1405 above</v>
      </c>
      <c r="H67" s="12" t="str">
        <f>VLOOKUP($B67,'December 2024'!$B:$H,6,FALSE)</f>
        <v>Yes</v>
      </c>
      <c r="I67" s="57" t="str">
        <f>VLOOKUP($B67,'December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67" s="38"/>
      <c r="K67" s="12" t="str">
        <f>VLOOKUP($B67,'December 2024'!$B:$Z,9,FALSE)</f>
        <v>Not Assessed</v>
      </c>
      <c r="L67" s="12" t="str">
        <f>VLOOKUP($B67,'December 2024'!$B:$Z,10,FALSE)</f>
        <v>Not Assessed</v>
      </c>
      <c r="M67" s="19" t="str">
        <f>IF(LEN(VLOOKUP($B67,'December 2024'!$B:$Z,11,FALSE))=0,"",VLOOKUP($B67,'December 2024'!$B:$Z,11,FALSE))</f>
        <v/>
      </c>
      <c r="N67" s="38"/>
      <c r="O67" s="19" t="str">
        <f>VLOOKUP($B67,'December 2024'!$B:$Z,13,FALSE)</f>
        <v>0</v>
      </c>
      <c r="P67" s="19" t="str">
        <f>VLOOKUP($B67,'December 2024'!$B:$Z,14,FALSE)</f>
        <v>Dec-23</v>
      </c>
      <c r="Q67" s="19" t="str">
        <f>VLOOKUP($B67,'December 2024'!$B:$Z,15,FALSE)</f>
        <v>Yes</v>
      </c>
      <c r="R67" s="19" t="str">
        <f>VLOOKUP($B67,'December 2024'!$B:$Z,16,FALSE)</f>
        <v>Yes</v>
      </c>
      <c r="S67" s="19" t="str">
        <f>VLOOKUP($B67,'December 2024'!$B:$Z,17,FALSE)</f>
        <v>Yes</v>
      </c>
      <c r="T67" s="19" t="str">
        <f>VLOOKUP($B67,'December 2024'!$B:$Z,18,FALSE)</f>
        <v>Yes</v>
      </c>
      <c r="U67" s="19" t="str">
        <f>VLOOKUP($B67,'December 2024'!$B:$Z,19,FALSE)</f>
        <v>Yes</v>
      </c>
      <c r="V67" s="19" t="str">
        <f>VLOOKUP($B67,'December 2024'!$B:$Z,20,FALSE)</f>
        <v>No</v>
      </c>
      <c r="W67" s="19" t="str">
        <f>VLOOKUP($B67,'December 2024'!$B:$Z,21,FALSE)</f>
        <v>No</v>
      </c>
      <c r="X67" s="19" t="str">
        <f>VLOOKUP($B67,'December 2024'!$B:$Z,22,FALSE)</f>
        <v>Yes</v>
      </c>
      <c r="Y67" s="58" t="str">
        <f>VLOOKUP($B67,'December 2024'!$B:$Z,23,FALSE)</f>
        <v>Guidelines for System Monitoring</v>
      </c>
      <c r="Z67" s="58" t="str">
        <f>VLOOKUP($B67,'December 2024'!$B:$Z,24,FALSE)</f>
        <v>Event logging and monitoring</v>
      </c>
      <c r="AA67" s="58" t="str">
        <f>VLOOKUP($B67,'December 2024'!$B:$Z,25,FALSE)</f>
        <v>Event log monitoring</v>
      </c>
      <c r="AB67" s="38"/>
    </row>
    <row r="68" spans="1:28" ht="38.25" outlineLevel="2" x14ac:dyDescent="0.25">
      <c r="A68" s="38"/>
      <c r="B68" s="49" t="s">
        <v>175</v>
      </c>
      <c r="C68" s="50" t="s">
        <v>176</v>
      </c>
      <c r="D68" s="50" t="s">
        <v>156</v>
      </c>
      <c r="E68" s="51"/>
      <c r="F68" s="12" t="str">
        <f>VLOOKUP($B68,'December 2024'!$B:$H,4,FALSE)</f>
        <v>Yes</v>
      </c>
      <c r="G68" s="57" t="str">
        <f>VLOOKUP($B68,'December 2024'!$B:$H,5,FALSE)</f>
        <v>per ISM-1405 above</v>
      </c>
      <c r="H68" s="12" t="str">
        <f>VLOOKUP($B68,'December 2024'!$B:$H,6,FALSE)</f>
        <v>Yes</v>
      </c>
      <c r="I68" s="57" t="str">
        <f>VLOOKUP($B68,'December 2024'!$B:$H,7,FALSE)</f>
        <v>per ISM-1907 above</v>
      </c>
      <c r="J68" s="38"/>
      <c r="K68" s="12" t="str">
        <f>VLOOKUP($B68,'December 2024'!$B:$Z,9,FALSE)</f>
        <v>Not Assessed</v>
      </c>
      <c r="L68" s="12" t="str">
        <f>VLOOKUP($B68,'December 2024'!$B:$Z,10,FALSE)</f>
        <v>Not Assessed</v>
      </c>
      <c r="M68" s="19" t="str">
        <f>IF(LEN(VLOOKUP($B68,'December 2024'!$B:$Z,11,FALSE))=0,"",VLOOKUP($B68,'December 2024'!$B:$Z,11,FALSE))</f>
        <v/>
      </c>
      <c r="N68" s="38"/>
      <c r="O68" s="19" t="str">
        <f>VLOOKUP($B68,'December 2024'!$B:$Z,13,FALSE)</f>
        <v>9</v>
      </c>
      <c r="P68" s="19" t="str">
        <f>VLOOKUP($B68,'December 2024'!$B:$Z,14,FALSE)</f>
        <v>Dec-23</v>
      </c>
      <c r="Q68" s="19" t="str">
        <f>VLOOKUP($B68,'December 2024'!$B:$Z,15,FALSE)</f>
        <v>Yes</v>
      </c>
      <c r="R68" s="19" t="str">
        <f>VLOOKUP($B68,'December 2024'!$B:$Z,16,FALSE)</f>
        <v>Yes</v>
      </c>
      <c r="S68" s="19" t="str">
        <f>VLOOKUP($B68,'December 2024'!$B:$Z,17,FALSE)</f>
        <v>Yes</v>
      </c>
      <c r="T68" s="19" t="str">
        <f>VLOOKUP($B68,'December 2024'!$B:$Z,18,FALSE)</f>
        <v>Yes</v>
      </c>
      <c r="U68" s="19" t="str">
        <f>VLOOKUP($B68,'December 2024'!$B:$Z,19,FALSE)</f>
        <v>Yes</v>
      </c>
      <c r="V68" s="19" t="str">
        <f>VLOOKUP($B68,'December 2024'!$B:$Z,20,FALSE)</f>
        <v>No</v>
      </c>
      <c r="W68" s="19" t="str">
        <f>VLOOKUP($B68,'December 2024'!$B:$Z,21,FALSE)</f>
        <v>No</v>
      </c>
      <c r="X68" s="19" t="str">
        <f>VLOOKUP($B68,'December 2024'!$B:$Z,22,FALSE)</f>
        <v>Yes</v>
      </c>
      <c r="Y68" s="58" t="str">
        <f>VLOOKUP($B68,'December 2024'!$B:$Z,23,FALSE)</f>
        <v>Guidelines for System Monitoring</v>
      </c>
      <c r="Z68" s="58" t="str">
        <f>VLOOKUP($B68,'December 2024'!$B:$Z,24,FALSE)</f>
        <v>Event logging and monitoring</v>
      </c>
      <c r="AA68" s="58" t="str">
        <f>VLOOKUP($B68,'December 2024'!$B:$Z,25,FALSE)</f>
        <v>Event log monitoring</v>
      </c>
      <c r="AB68" s="38"/>
    </row>
    <row r="69" spans="1:28" x14ac:dyDescent="0.25">
      <c r="A69" s="48" t="s">
        <v>177</v>
      </c>
      <c r="B69" s="60"/>
      <c r="C69" s="61"/>
      <c r="D69" s="61"/>
      <c r="E69" s="62"/>
      <c r="F69" s="63"/>
      <c r="G69" s="63"/>
      <c r="H69" s="63"/>
      <c r="I69" s="63"/>
      <c r="J69" s="62"/>
      <c r="K69" s="12"/>
      <c r="L69" s="12"/>
      <c r="M69" s="53"/>
      <c r="N69" s="62"/>
      <c r="O69" s="64"/>
      <c r="P69" s="64"/>
      <c r="Q69" s="64"/>
      <c r="R69" s="64"/>
      <c r="S69" s="64"/>
      <c r="T69" s="64"/>
      <c r="U69" s="64"/>
      <c r="V69" s="64"/>
      <c r="W69" s="64"/>
      <c r="X69" s="64"/>
      <c r="Y69" s="65"/>
      <c r="Z69" s="65"/>
      <c r="AA69" s="65"/>
      <c r="AB69" s="62"/>
    </row>
    <row r="70" spans="1:28" outlineLevel="1" x14ac:dyDescent="0.25">
      <c r="A70" s="55" t="s">
        <v>59</v>
      </c>
      <c r="B70" s="49"/>
      <c r="C70" s="50"/>
      <c r="D70" s="50"/>
      <c r="E70" s="51"/>
      <c r="F70" s="52"/>
      <c r="G70" s="53"/>
      <c r="H70" s="52"/>
      <c r="I70" s="53"/>
      <c r="J70" s="51"/>
      <c r="K70" s="12"/>
      <c r="L70" s="12"/>
      <c r="M70" s="50"/>
      <c r="N70" s="51"/>
      <c r="O70" s="52"/>
      <c r="P70" s="52"/>
      <c r="Q70" s="52"/>
      <c r="R70" s="52"/>
      <c r="S70" s="52"/>
      <c r="T70" s="52"/>
      <c r="U70" s="52"/>
      <c r="V70" s="52"/>
      <c r="W70" s="52"/>
      <c r="X70" s="52"/>
      <c r="Y70" s="54"/>
      <c r="Z70" s="54"/>
      <c r="AA70" s="54"/>
      <c r="AB70" s="51"/>
    </row>
    <row r="71" spans="1:28" ht="178.5" outlineLevel="2" x14ac:dyDescent="0.25">
      <c r="A71" s="38"/>
      <c r="B71" s="68" t="s">
        <v>178</v>
      </c>
      <c r="C71" s="50" t="s">
        <v>179</v>
      </c>
      <c r="D71" s="50"/>
      <c r="E71" s="56"/>
      <c r="F71" s="12" t="str">
        <f>VLOOKUP($B71,'December 2024'!$B:$H,4,FALSE)</f>
        <v>Yes</v>
      </c>
      <c r="G71" s="57" t="str">
        <f>VLOOKUP($B71,'December 2024'!$B:$H,5,FALSE)</f>
        <v>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71" s="12" t="str">
        <f>VLOOKUP($B71,'December 2024'!$B:$H,6,FALSE)</f>
        <v>No</v>
      </c>
      <c r="I71" s="57" t="str">
        <f>VLOOKUP($B71,'December 2024'!$B:$H,7,FALSE)</f>
        <v>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v>
      </c>
      <c r="J71" s="38"/>
      <c r="K71" s="12" t="str">
        <f>VLOOKUP($B71,'December 2024'!$B:$Z,9,FALSE)</f>
        <v>Not Assessed</v>
      </c>
      <c r="L71" s="12" t="str">
        <f>VLOOKUP($B71,'December 2024'!$B:$Z,10,FALSE)</f>
        <v>Not Assessed</v>
      </c>
      <c r="M71" s="19" t="str">
        <f>IF(LEN(VLOOKUP($B71,'December 2024'!$B:$Z,11,FALSE))=0,"",VLOOKUP($B71,'December 2024'!$B:$Z,11,FALSE))</f>
        <v/>
      </c>
      <c r="N71" s="38"/>
      <c r="O71" s="19" t="str">
        <f>VLOOKUP($B71,'December 2024'!$B:$Z,13,FALSE)</f>
        <v>3</v>
      </c>
      <c r="P71" s="19" t="str">
        <f>VLOOKUP($B71,'December 2024'!$B:$Z,14,FALSE)</f>
        <v>Dec-23</v>
      </c>
      <c r="Q71" s="19" t="str">
        <f>VLOOKUP($B71,'December 2024'!$B:$Z,15,FALSE)</f>
        <v>Yes</v>
      </c>
      <c r="R71" s="19" t="str">
        <f>VLOOKUP($B71,'December 2024'!$B:$Z,16,FALSE)</f>
        <v>Yes</v>
      </c>
      <c r="S71" s="19" t="str">
        <f>VLOOKUP($B71,'December 2024'!$B:$Z,17,FALSE)</f>
        <v>Yes</v>
      </c>
      <c r="T71" s="19" t="str">
        <f>VLOOKUP($B71,'December 2024'!$B:$Z,18,FALSE)</f>
        <v>Yes</v>
      </c>
      <c r="U71" s="19" t="str">
        <f>VLOOKUP($B71,'December 2024'!$B:$Z,19,FALSE)</f>
        <v>Yes</v>
      </c>
      <c r="V71" s="19" t="str">
        <f>VLOOKUP($B71,'December 2024'!$B:$Z,20,FALSE)</f>
        <v>Yes</v>
      </c>
      <c r="W71" s="19" t="str">
        <f>VLOOKUP($B71,'December 2024'!$B:$Z,21,FALSE)</f>
        <v>Yes</v>
      </c>
      <c r="X71" s="19" t="str">
        <f>VLOOKUP($B71,'December 2024'!$B:$Z,22,FALSE)</f>
        <v>Yes</v>
      </c>
      <c r="Y71" s="58" t="str">
        <f>VLOOKUP($B71,'December 2024'!$B:$Z,23,FALSE)</f>
        <v>Guidelines for Personnel Security</v>
      </c>
      <c r="Z71" s="58" t="str">
        <f>VLOOKUP($B71,'December 2024'!$B:$Z,24,FALSE)</f>
        <v>Access to systems and their resources</v>
      </c>
      <c r="AA71" s="58" t="str">
        <f>VLOOKUP($B71,'December 2024'!$B:$Z,25,FALSE)</f>
        <v>Privileged access to systems</v>
      </c>
      <c r="AB71" s="38"/>
    </row>
    <row r="72" spans="1:28" ht="30" outlineLevel="2" x14ac:dyDescent="0.25">
      <c r="A72" s="38"/>
      <c r="B72" s="68" t="s">
        <v>180</v>
      </c>
      <c r="C72" s="50" t="s">
        <v>181</v>
      </c>
      <c r="D72" s="50"/>
      <c r="E72" s="56"/>
      <c r="F72" s="12" t="str">
        <f>VLOOKUP($B72,'December 2024'!$B:$H,4,FALSE)</f>
        <v>Yes</v>
      </c>
      <c r="G72" s="57" t="str">
        <f>VLOOKUP($B72,'December 2024'!$B:$H,5,FALSE)</f>
        <v>per ISM-1883 above</v>
      </c>
      <c r="H72" s="12" t="str">
        <f>VLOOKUP($B72,'December 2024'!$B:$H,6,FALSE)</f>
        <v>Yes</v>
      </c>
      <c r="I72" s="57" t="str">
        <f>VLOOKUP($B72,'December 2024'!$B:$H,7,FALSE)</f>
        <v>per ISM-1507 above</v>
      </c>
      <c r="J72" s="38"/>
      <c r="K72" s="12" t="str">
        <f>VLOOKUP($B72,'December 2024'!$B:$Z,9,FALSE)</f>
        <v>Not Assessed</v>
      </c>
      <c r="L72" s="12" t="str">
        <f>VLOOKUP($B72,'December 2024'!$B:$Z,10,FALSE)</f>
        <v>Not Assessed</v>
      </c>
      <c r="M72" s="19" t="str">
        <f>IF(LEN(VLOOKUP($B72,'December 2024'!$B:$Z,11,FALSE))=0,"",VLOOKUP($B72,'December 2024'!$B:$Z,11,FALSE))</f>
        <v/>
      </c>
      <c r="N72" s="38"/>
      <c r="O72" s="19" t="str">
        <f>VLOOKUP($B72,'December 2024'!$B:$Z,13,FALSE)</f>
        <v>8</v>
      </c>
      <c r="P72" s="19" t="str">
        <f>VLOOKUP($B72,'December 2024'!$B:$Z,14,FALSE)</f>
        <v>Sep-24</v>
      </c>
      <c r="Q72" s="19" t="str">
        <f>VLOOKUP($B72,'December 2024'!$B:$Z,15,FALSE)</f>
        <v>Yes</v>
      </c>
      <c r="R72" s="19" t="str">
        <f>VLOOKUP($B72,'December 2024'!$B:$Z,16,FALSE)</f>
        <v>Yes</v>
      </c>
      <c r="S72" s="19" t="str">
        <f>VLOOKUP($B72,'December 2024'!$B:$Z,17,FALSE)</f>
        <v>Yes</v>
      </c>
      <c r="T72" s="19" t="str">
        <f>VLOOKUP($B72,'December 2024'!$B:$Z,18,FALSE)</f>
        <v>Yes</v>
      </c>
      <c r="U72" s="19" t="str">
        <f>VLOOKUP($B72,'December 2024'!$B:$Z,19,FALSE)</f>
        <v>Yes</v>
      </c>
      <c r="V72" s="19" t="str">
        <f>VLOOKUP($B72,'December 2024'!$B:$Z,20,FALSE)</f>
        <v>Yes</v>
      </c>
      <c r="W72" s="19" t="str">
        <f>VLOOKUP($B72,'December 2024'!$B:$Z,21,FALSE)</f>
        <v>Yes</v>
      </c>
      <c r="X72" s="19" t="str">
        <f>VLOOKUP($B72,'December 2024'!$B:$Z,22,FALSE)</f>
        <v>Yes</v>
      </c>
      <c r="Y72" s="58" t="str">
        <f>VLOOKUP($B72,'December 2024'!$B:$Z,23,FALSE)</f>
        <v>Guidelines for Personnel Security</v>
      </c>
      <c r="Z72" s="58" t="str">
        <f>VLOOKUP($B72,'December 2024'!$B:$Z,24,FALSE)</f>
        <v>Access to systems and their resources</v>
      </c>
      <c r="AA72" s="58" t="str">
        <f>VLOOKUP($B72,'December 2024'!$B:$Z,25,FALSE)</f>
        <v>Privileged access to systems</v>
      </c>
      <c r="AB72" s="38"/>
    </row>
    <row r="73" spans="1:28" ht="140.25" outlineLevel="2" x14ac:dyDescent="0.25">
      <c r="A73" s="38"/>
      <c r="B73" s="68" t="s">
        <v>182</v>
      </c>
      <c r="C73" s="50" t="s">
        <v>183</v>
      </c>
      <c r="D73" s="50"/>
      <c r="E73" s="56"/>
      <c r="F73" s="12" t="str">
        <f>VLOOKUP($B73,'December 2024'!$B:$H,4,FALSE)</f>
        <v>Yes</v>
      </c>
      <c r="G73" s="57" t="str">
        <f>VLOOKUP($B73,'December 2024'!$B:$H,5,FALSE)</f>
        <v>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73" s="12" t="str">
        <f>VLOOKUP($B73,'December 2024'!$B:$H,6,FALSE)</f>
        <v>Yes</v>
      </c>
      <c r="I73" s="57" t="str">
        <f>VLOOKUP($B73,'December 2024'!$B:$H,7,FALSE)</f>
        <v>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v>
      </c>
      <c r="J73" s="38"/>
      <c r="K73" s="12" t="str">
        <f>VLOOKUP($B73,'December 2024'!$B:$Z,9,FALSE)</f>
        <v>Not Assessed</v>
      </c>
      <c r="L73" s="12" t="str">
        <f>VLOOKUP($B73,'December 2024'!$B:$Z,10,FALSE)</f>
        <v>Not Assessed</v>
      </c>
      <c r="M73" s="19" t="str">
        <f>IF(LEN(VLOOKUP($B73,'December 2024'!$B:$Z,11,FALSE))=0,"",VLOOKUP($B73,'December 2024'!$B:$Z,11,FALSE))</f>
        <v/>
      </c>
      <c r="N73" s="38"/>
      <c r="O73" s="19" t="str">
        <f>VLOOKUP($B73,'December 2024'!$B:$Z,13,FALSE)</f>
        <v>6</v>
      </c>
      <c r="P73" s="19" t="str">
        <f>VLOOKUP($B73,'December 2024'!$B:$Z,14,FALSE)</f>
        <v>Sep-24</v>
      </c>
      <c r="Q73" s="19" t="str">
        <f>VLOOKUP($B73,'December 2024'!$B:$Z,15,FALSE)</f>
        <v>Yes</v>
      </c>
      <c r="R73" s="19" t="str">
        <f>VLOOKUP($B73,'December 2024'!$B:$Z,16,FALSE)</f>
        <v>Yes</v>
      </c>
      <c r="S73" s="19" t="str">
        <f>VLOOKUP($B73,'December 2024'!$B:$Z,17,FALSE)</f>
        <v>Yes</v>
      </c>
      <c r="T73" s="19" t="str">
        <f>VLOOKUP($B73,'December 2024'!$B:$Z,18,FALSE)</f>
        <v>Yes</v>
      </c>
      <c r="U73" s="19" t="str">
        <f>VLOOKUP($B73,'December 2024'!$B:$Z,19,FALSE)</f>
        <v>Yes</v>
      </c>
      <c r="V73" s="19" t="str">
        <f>VLOOKUP($B73,'December 2024'!$B:$Z,20,FALSE)</f>
        <v>Yes</v>
      </c>
      <c r="W73" s="19" t="str">
        <f>VLOOKUP($B73,'December 2024'!$B:$Z,21,FALSE)</f>
        <v>Yes</v>
      </c>
      <c r="X73" s="19" t="str">
        <f>VLOOKUP($B73,'December 2024'!$B:$Z,22,FALSE)</f>
        <v>Yes</v>
      </c>
      <c r="Y73" s="58" t="str">
        <f>VLOOKUP($B73,'December 2024'!$B:$Z,23,FALSE)</f>
        <v>Guidelines for Personnel Security</v>
      </c>
      <c r="Z73" s="58" t="str">
        <f>VLOOKUP($B73,'December 2024'!$B:$Z,24,FALSE)</f>
        <v>Access to systems and their resources</v>
      </c>
      <c r="AA73" s="58" t="str">
        <f>VLOOKUP($B73,'December 2024'!$B:$Z,25,FALSE)</f>
        <v>Privileged access to systems</v>
      </c>
      <c r="AB73" s="38"/>
    </row>
    <row r="74" spans="1:28" ht="140.25" outlineLevel="2" x14ac:dyDescent="0.25">
      <c r="A74" s="38"/>
      <c r="B74" s="68" t="s">
        <v>184</v>
      </c>
      <c r="C74" s="50" t="s">
        <v>185</v>
      </c>
      <c r="D74" s="50"/>
      <c r="E74" s="56"/>
      <c r="F74" s="12" t="str">
        <f>VLOOKUP($B74,'December 2024'!$B:$H,4,FALSE)</f>
        <v>Yes</v>
      </c>
      <c r="G74" s="57">
        <v>2</v>
      </c>
      <c r="H74" s="12" t="str">
        <f>VLOOKUP($B74,'December 2024'!$B:$H,6,FALSE)</f>
        <v>Yes</v>
      </c>
      <c r="I74" s="57" t="str">
        <f>VLOOKUP($B74,'December 2024'!$B:$H,7,FALSE)</f>
        <v>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v>
      </c>
      <c r="J74" s="38"/>
      <c r="K74" s="12" t="str">
        <f>VLOOKUP($B74,'December 2024'!$B:$Z,9,FALSE)</f>
        <v>Not Assessed</v>
      </c>
      <c r="L74" s="12" t="str">
        <f>VLOOKUP($B74,'December 2024'!$B:$Z,10,FALSE)</f>
        <v>Not Assessed</v>
      </c>
      <c r="M74" s="19" t="str">
        <f>IF(LEN(VLOOKUP($B74,'December 2024'!$B:$Z,11,FALSE))=0,"",VLOOKUP($B74,'December 2024'!$B:$Z,11,FALSE))</f>
        <v/>
      </c>
      <c r="N74" s="38"/>
      <c r="O74" s="19" t="str">
        <f>VLOOKUP($B74,'December 2024'!$B:$Z,13,FALSE)</f>
        <v>1</v>
      </c>
      <c r="P74" s="19" t="str">
        <f>VLOOKUP($B74,'December 2024'!$B:$Z,14,FALSE)</f>
        <v>Sep-24</v>
      </c>
      <c r="Q74" s="19" t="str">
        <f>VLOOKUP($B74,'December 2024'!$B:$Z,15,FALSE)</f>
        <v>Yes</v>
      </c>
      <c r="R74" s="19" t="str">
        <f>VLOOKUP($B74,'December 2024'!$B:$Z,16,FALSE)</f>
        <v>Yes</v>
      </c>
      <c r="S74" s="19" t="str">
        <f>VLOOKUP($B74,'December 2024'!$B:$Z,17,FALSE)</f>
        <v>Yes</v>
      </c>
      <c r="T74" s="19" t="str">
        <f>VLOOKUP($B74,'December 2024'!$B:$Z,18,FALSE)</f>
        <v>Yes</v>
      </c>
      <c r="U74" s="19" t="str">
        <f>VLOOKUP($B74,'December 2024'!$B:$Z,19,FALSE)</f>
        <v>Yes</v>
      </c>
      <c r="V74" s="19" t="str">
        <f>VLOOKUP($B74,'December 2024'!$B:$Z,20,FALSE)</f>
        <v>Yes</v>
      </c>
      <c r="W74" s="19" t="str">
        <f>VLOOKUP($B74,'December 2024'!$B:$Z,21,FALSE)</f>
        <v>Yes</v>
      </c>
      <c r="X74" s="19" t="str">
        <f>VLOOKUP($B74,'December 2024'!$B:$Z,22,FALSE)</f>
        <v>Yes</v>
      </c>
      <c r="Y74" s="58" t="str">
        <f>VLOOKUP($B74,'December 2024'!$B:$Z,23,FALSE)</f>
        <v>Guidelines for Personnel Security</v>
      </c>
      <c r="Z74" s="58" t="str">
        <f>VLOOKUP($B74,'December 2024'!$B:$Z,24,FALSE)</f>
        <v>Access to systems and their resources</v>
      </c>
      <c r="AA74" s="58" t="str">
        <f>VLOOKUP($B74,'December 2024'!$B:$Z,25,FALSE)</f>
        <v>Privileged access to systems</v>
      </c>
      <c r="AB74" s="38"/>
    </row>
    <row r="75" spans="1:28" ht="114.75" outlineLevel="2" x14ac:dyDescent="0.25">
      <c r="A75" s="38"/>
      <c r="B75" s="68" t="s">
        <v>186</v>
      </c>
      <c r="C75" s="50" t="s">
        <v>187</v>
      </c>
      <c r="D75" s="50"/>
      <c r="E75" s="59"/>
      <c r="F75" s="12" t="str">
        <f>VLOOKUP($B75,'December 2024'!$B:$H,4,FALSE)</f>
        <v>Yes</v>
      </c>
      <c r="G75" s="57" t="str">
        <f>VLOOKUP($B75,'December 2024'!$B:$H,5,FALSE)</f>
        <v>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v>
      </c>
      <c r="H75" s="12" t="str">
        <f>VLOOKUP($B75,'December 2024'!$B:$H,6,FALSE)</f>
        <v>No</v>
      </c>
      <c r="I75" s="57" t="str">
        <f>VLOOKUP($B75,'December 2024'!$B:$H,7,FALSE)</f>
        <v>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v>
      </c>
      <c r="J75" s="38"/>
      <c r="K75" s="12" t="str">
        <f>VLOOKUP($B75,'December 2024'!$B:$Z,9,FALSE)</f>
        <v>Not Assessed</v>
      </c>
      <c r="L75" s="12" t="str">
        <f>VLOOKUP($B75,'December 2024'!$B:$Z,10,FALSE)</f>
        <v>Not Assessed</v>
      </c>
      <c r="M75" s="19" t="str">
        <f>IF(LEN(VLOOKUP($B75,'December 2024'!$B:$Z,11,FALSE))=0,"",VLOOKUP($B75,'December 2024'!$B:$Z,11,FALSE))</f>
        <v/>
      </c>
      <c r="N75" s="38"/>
      <c r="O75" s="19" t="str">
        <f>VLOOKUP($B75,'December 2024'!$B:$Z,13,FALSE)</f>
        <v>5</v>
      </c>
      <c r="P75" s="19" t="str">
        <f>VLOOKUP($B75,'December 2024'!$B:$Z,14,FALSE)</f>
        <v>Sep-21</v>
      </c>
      <c r="Q75" s="19" t="str">
        <f>VLOOKUP($B75,'December 2024'!$B:$Z,15,FALSE)</f>
        <v>Yes</v>
      </c>
      <c r="R75" s="19" t="str">
        <f>VLOOKUP($B75,'December 2024'!$B:$Z,16,FALSE)</f>
        <v>Yes</v>
      </c>
      <c r="S75" s="19" t="str">
        <f>VLOOKUP($B75,'December 2024'!$B:$Z,17,FALSE)</f>
        <v>Yes</v>
      </c>
      <c r="T75" s="19" t="str">
        <f>VLOOKUP($B75,'December 2024'!$B:$Z,18,FALSE)</f>
        <v>Yes</v>
      </c>
      <c r="U75" s="19" t="str">
        <f>VLOOKUP($B75,'December 2024'!$B:$Z,19,FALSE)</f>
        <v>Yes</v>
      </c>
      <c r="V75" s="19" t="str">
        <f>VLOOKUP($B75,'December 2024'!$B:$Z,20,FALSE)</f>
        <v>Yes</v>
      </c>
      <c r="W75" s="19" t="str">
        <f>VLOOKUP($B75,'December 2024'!$B:$Z,21,FALSE)</f>
        <v>Yes</v>
      </c>
      <c r="X75" s="19" t="str">
        <f>VLOOKUP($B75,'December 2024'!$B:$Z,22,FALSE)</f>
        <v>Yes</v>
      </c>
      <c r="Y75" s="58" t="str">
        <f>VLOOKUP($B75,'December 2024'!$B:$Z,23,FALSE)</f>
        <v>Guidelines for System Management</v>
      </c>
      <c r="Z75" s="58" t="str">
        <f>VLOOKUP($B75,'December 2024'!$B:$Z,24,FALSE)</f>
        <v>System administration</v>
      </c>
      <c r="AA75" s="58" t="str">
        <f>VLOOKUP($B75,'December 2024'!$B:$Z,25,FALSE)</f>
        <v>Separate privileged operating environments</v>
      </c>
      <c r="AB75" s="38"/>
    </row>
    <row r="76" spans="1:28" ht="45" outlineLevel="2" x14ac:dyDescent="0.25">
      <c r="A76" s="38"/>
      <c r="B76" s="68" t="s">
        <v>188</v>
      </c>
      <c r="C76" s="50" t="s">
        <v>189</v>
      </c>
      <c r="D76" s="50"/>
      <c r="E76" s="56"/>
      <c r="F76" s="12" t="str">
        <f>VLOOKUP($B76,'December 2024'!$B:$H,4,FALSE)</f>
        <v>Yes</v>
      </c>
      <c r="G76" s="57" t="str">
        <f>VLOOKUP($B76,'December 2024'!$B:$H,5,FALSE)</f>
        <v>per ISM-1380 above</v>
      </c>
      <c r="H76" s="12" t="str">
        <f>VLOOKUP($B76,'December 2024'!$B:$H,6,FALSE)</f>
        <v>No</v>
      </c>
      <c r="I76" s="57" t="str">
        <f>VLOOKUP($B76,'December 2024'!$B:$H,7,FALSE)</f>
        <v>per ISM-1380 above</v>
      </c>
      <c r="J76" s="38"/>
      <c r="K76" s="12" t="str">
        <f>VLOOKUP($B76,'December 2024'!$B:$Z,9,FALSE)</f>
        <v>Not Assessed</v>
      </c>
      <c r="L76" s="12" t="str">
        <f>VLOOKUP($B76,'December 2024'!$B:$Z,10,FALSE)</f>
        <v>Not Assessed</v>
      </c>
      <c r="M76" s="19" t="str">
        <f>IF(LEN(VLOOKUP($B76,'December 2024'!$B:$Z,11,FALSE))=0,"",VLOOKUP($B76,'December 2024'!$B:$Z,11,FALSE))</f>
        <v/>
      </c>
      <c r="N76" s="38"/>
      <c r="O76" s="19" t="str">
        <f>VLOOKUP($B76,'December 2024'!$B:$Z,13,FALSE)</f>
        <v>1</v>
      </c>
      <c r="P76" s="19" t="str">
        <f>VLOOKUP($B76,'December 2024'!$B:$Z,14,FALSE)</f>
        <v>Sep-24</v>
      </c>
      <c r="Q76" s="19" t="str">
        <f>VLOOKUP($B76,'December 2024'!$B:$Z,15,FALSE)</f>
        <v>Yes</v>
      </c>
      <c r="R76" s="19" t="str">
        <f>VLOOKUP($B76,'December 2024'!$B:$Z,16,FALSE)</f>
        <v>Yes</v>
      </c>
      <c r="S76" s="19" t="str">
        <f>VLOOKUP($B76,'December 2024'!$B:$Z,17,FALSE)</f>
        <v>Yes</v>
      </c>
      <c r="T76" s="19" t="str">
        <f>VLOOKUP($B76,'December 2024'!$B:$Z,18,FALSE)</f>
        <v>Yes</v>
      </c>
      <c r="U76" s="19" t="str">
        <f>VLOOKUP($B76,'December 2024'!$B:$Z,19,FALSE)</f>
        <v>Yes</v>
      </c>
      <c r="V76" s="19" t="str">
        <f>VLOOKUP($B76,'December 2024'!$B:$Z,20,FALSE)</f>
        <v>Yes</v>
      </c>
      <c r="W76" s="19" t="str">
        <f>VLOOKUP($B76,'December 2024'!$B:$Z,21,FALSE)</f>
        <v>Yes</v>
      </c>
      <c r="X76" s="19" t="str">
        <f>VLOOKUP($B76,'December 2024'!$B:$Z,22,FALSE)</f>
        <v>Yes</v>
      </c>
      <c r="Y76" s="58" t="str">
        <f>VLOOKUP($B76,'December 2024'!$B:$Z,23,FALSE)</f>
        <v>Guidelines for System Management</v>
      </c>
      <c r="Z76" s="58" t="str">
        <f>VLOOKUP($B76,'December 2024'!$B:$Z,24,FALSE)</f>
        <v>System administration</v>
      </c>
      <c r="AA76" s="58" t="str">
        <f>VLOOKUP($B76,'December 2024'!$B:$Z,25,FALSE)</f>
        <v>Separate privileged operating environments</v>
      </c>
      <c r="AB76" s="38"/>
    </row>
    <row r="77" spans="1:28" ht="45" outlineLevel="2" x14ac:dyDescent="0.25">
      <c r="A77" s="38"/>
      <c r="B77" s="68" t="s">
        <v>190</v>
      </c>
      <c r="C77" s="50" t="s">
        <v>191</v>
      </c>
      <c r="D77" s="50"/>
      <c r="E77" s="56"/>
      <c r="F77" s="12" t="str">
        <f>VLOOKUP($B77,'December 2024'!$B:$H,4,FALSE)</f>
        <v>Yes</v>
      </c>
      <c r="G77" s="57" t="str">
        <f>VLOOKUP($B77,'December 2024'!$B:$H,5,FALSE)</f>
        <v>per ISM-1380 above</v>
      </c>
      <c r="H77" s="12" t="str">
        <f>VLOOKUP($B77,'December 2024'!$B:$H,6,FALSE)</f>
        <v>No</v>
      </c>
      <c r="I77" s="57" t="str">
        <f>VLOOKUP($B77,'December 2024'!$B:$H,7,FALSE)</f>
        <v>per ISM-1380 above</v>
      </c>
      <c r="J77" s="38"/>
      <c r="K77" s="12" t="str">
        <f>VLOOKUP($B77,'December 2024'!$B:$Z,9,FALSE)</f>
        <v>Not Assessed</v>
      </c>
      <c r="L77" s="12" t="str">
        <f>VLOOKUP($B77,'December 2024'!$B:$Z,10,FALSE)</f>
        <v>Not Assessed</v>
      </c>
      <c r="M77" s="19" t="str">
        <f>IF(LEN(VLOOKUP($B77,'December 2024'!$B:$Z,11,FALSE))=0,"",VLOOKUP($B77,'December 2024'!$B:$Z,11,FALSE))</f>
        <v/>
      </c>
      <c r="N77" s="38"/>
      <c r="O77" s="19" t="str">
        <f>VLOOKUP($B77,'December 2024'!$B:$Z,13,FALSE)</f>
        <v>1</v>
      </c>
      <c r="P77" s="19" t="str">
        <f>VLOOKUP($B77,'December 2024'!$B:$Z,14,FALSE)</f>
        <v>Sep-24</v>
      </c>
      <c r="Q77" s="19" t="str">
        <f>VLOOKUP($B77,'December 2024'!$B:$Z,15,FALSE)</f>
        <v>Yes</v>
      </c>
      <c r="R77" s="19" t="str">
        <f>VLOOKUP($B77,'December 2024'!$B:$Z,16,FALSE)</f>
        <v>Yes</v>
      </c>
      <c r="S77" s="19" t="str">
        <f>VLOOKUP($B77,'December 2024'!$B:$Z,17,FALSE)</f>
        <v>Yes</v>
      </c>
      <c r="T77" s="19" t="str">
        <f>VLOOKUP($B77,'December 2024'!$B:$Z,18,FALSE)</f>
        <v>Yes</v>
      </c>
      <c r="U77" s="19" t="str">
        <f>VLOOKUP($B77,'December 2024'!$B:$Z,19,FALSE)</f>
        <v>Yes</v>
      </c>
      <c r="V77" s="19" t="str">
        <f>VLOOKUP($B77,'December 2024'!$B:$Z,20,FALSE)</f>
        <v>Yes</v>
      </c>
      <c r="W77" s="19" t="str">
        <f>VLOOKUP($B77,'December 2024'!$B:$Z,21,FALSE)</f>
        <v>Yes</v>
      </c>
      <c r="X77" s="19" t="str">
        <f>VLOOKUP($B77,'December 2024'!$B:$Z,22,FALSE)</f>
        <v>Yes</v>
      </c>
      <c r="Y77" s="58" t="str">
        <f>VLOOKUP($B77,'December 2024'!$B:$Z,23,FALSE)</f>
        <v>Guidelines for System Management</v>
      </c>
      <c r="Z77" s="58" t="str">
        <f>VLOOKUP($B77,'December 2024'!$B:$Z,24,FALSE)</f>
        <v>System administration</v>
      </c>
      <c r="AA77" s="58" t="str">
        <f>VLOOKUP($B77,'December 2024'!$B:$Z,25,FALSE)</f>
        <v>Separate privileged operating environments</v>
      </c>
      <c r="AB77" s="38"/>
    </row>
    <row r="78" spans="1:28" outlineLevel="1" x14ac:dyDescent="0.25">
      <c r="A78" s="55" t="s">
        <v>81</v>
      </c>
      <c r="B78" s="49"/>
      <c r="C78" s="50"/>
      <c r="D78" s="50"/>
      <c r="E78" s="51"/>
      <c r="F78" s="52"/>
      <c r="G78" s="53"/>
      <c r="H78" s="52"/>
      <c r="I78" s="53"/>
      <c r="J78" s="51"/>
      <c r="K78" s="12"/>
      <c r="L78" s="12"/>
      <c r="M78" s="50"/>
      <c r="N78" s="51"/>
      <c r="O78" s="52"/>
      <c r="P78" s="52"/>
      <c r="Q78" s="52"/>
      <c r="R78" s="52"/>
      <c r="S78" s="52"/>
      <c r="T78" s="52"/>
      <c r="U78" s="52"/>
      <c r="V78" s="52"/>
      <c r="W78" s="52"/>
      <c r="X78" s="52"/>
      <c r="Y78" s="54"/>
      <c r="Z78" s="54"/>
      <c r="AA78" s="54"/>
      <c r="AB78" s="51"/>
    </row>
    <row r="79" spans="1:28" ht="30" outlineLevel="2" x14ac:dyDescent="0.25">
      <c r="A79" s="38"/>
      <c r="B79" s="68" t="s">
        <v>192</v>
      </c>
      <c r="C79" s="50" t="s">
        <v>193</v>
      </c>
      <c r="D79" s="50"/>
      <c r="E79" s="59"/>
      <c r="F79" s="12" t="str">
        <f>VLOOKUP($B79,'December 2024'!$B:$H,4,FALSE)</f>
        <v>Yes</v>
      </c>
      <c r="G79" s="57" t="str">
        <f>VLOOKUP($B79,'December 2024'!$B:$H,5,FALSE)</f>
        <v>per ISM-0405 above</v>
      </c>
      <c r="H79" s="12" t="str">
        <f>VLOOKUP($B79,'December 2024'!$B:$H,6,FALSE)</f>
        <v>Yes</v>
      </c>
      <c r="I79" s="57" t="str">
        <f>VLOOKUP($B79,'December 2024'!$B:$H,7,FALSE)</f>
        <v>per ISM-0430 above</v>
      </c>
      <c r="J79" s="38"/>
      <c r="K79" s="12" t="str">
        <f>VLOOKUP($B79,'December 2024'!$B:$Z,9,FALSE)</f>
        <v>Not Assessed</v>
      </c>
      <c r="L79" s="12" t="str">
        <f>VLOOKUP($B79,'December 2024'!$B:$Z,10,FALSE)</f>
        <v>Not Assessed</v>
      </c>
      <c r="M79" s="19" t="str">
        <f>IF(LEN(VLOOKUP($B79,'December 2024'!$B:$Z,11,FALSE))=0,"",VLOOKUP($B79,'December 2024'!$B:$Z,11,FALSE))</f>
        <v/>
      </c>
      <c r="N79" s="38"/>
      <c r="O79" s="19" t="str">
        <f>VLOOKUP($B79,'December 2024'!$B:$Z,13,FALSE)</f>
        <v>1</v>
      </c>
      <c r="P79" s="19" t="str">
        <f>VLOOKUP($B79,'December 2024'!$B:$Z,14,FALSE)</f>
        <v>Dec-23</v>
      </c>
      <c r="Q79" s="19" t="str">
        <f>VLOOKUP($B79,'December 2024'!$B:$Z,15,FALSE)</f>
        <v>Yes</v>
      </c>
      <c r="R79" s="19" t="str">
        <f>VLOOKUP($B79,'December 2024'!$B:$Z,16,FALSE)</f>
        <v>Yes</v>
      </c>
      <c r="S79" s="19" t="str">
        <f>VLOOKUP($B79,'December 2024'!$B:$Z,17,FALSE)</f>
        <v>Yes</v>
      </c>
      <c r="T79" s="19" t="str">
        <f>VLOOKUP($B79,'December 2024'!$B:$Z,18,FALSE)</f>
        <v>Yes</v>
      </c>
      <c r="U79" s="19" t="str">
        <f>VLOOKUP($B79,'December 2024'!$B:$Z,19,FALSE)</f>
        <v>Yes</v>
      </c>
      <c r="V79" s="19" t="str">
        <f>VLOOKUP($B79,'December 2024'!$B:$Z,20,FALSE)</f>
        <v>No</v>
      </c>
      <c r="W79" s="19" t="str">
        <f>VLOOKUP($B79,'December 2024'!$B:$Z,21,FALSE)</f>
        <v>Yes</v>
      </c>
      <c r="X79" s="19" t="str">
        <f>VLOOKUP($B79,'December 2024'!$B:$Z,22,FALSE)</f>
        <v>Yes</v>
      </c>
      <c r="Y79" s="58" t="str">
        <f>VLOOKUP($B79,'December 2024'!$B:$Z,23,FALSE)</f>
        <v>Guidelines for Personnel Security</v>
      </c>
      <c r="Z79" s="58" t="str">
        <f>VLOOKUP($B79,'December 2024'!$B:$Z,24,FALSE)</f>
        <v>Access to systems and their resources</v>
      </c>
      <c r="AA79" s="58" t="str">
        <f>VLOOKUP($B79,'December 2024'!$B:$Z,25,FALSE)</f>
        <v>Suspension of access to systems</v>
      </c>
      <c r="AB79" s="38"/>
    </row>
    <row r="80" spans="1:28" ht="30" outlineLevel="2" x14ac:dyDescent="0.25">
      <c r="A80" s="38"/>
      <c r="B80" s="68" t="s">
        <v>194</v>
      </c>
      <c r="C80" s="50" t="s">
        <v>195</v>
      </c>
      <c r="D80" s="50"/>
      <c r="E80" s="56"/>
      <c r="F80" s="12" t="str">
        <f>VLOOKUP($B80,'December 2024'!$B:$H,4,FALSE)</f>
        <v>Yes</v>
      </c>
      <c r="G80" s="57" t="str">
        <f>VLOOKUP($B80,'December 2024'!$B:$H,5,FALSE)</f>
        <v>per ISM-0405 above</v>
      </c>
      <c r="H80" s="12" t="str">
        <f>VLOOKUP($B80,'December 2024'!$B:$H,6,FALSE)</f>
        <v>Yes</v>
      </c>
      <c r="I80" s="57" t="str">
        <f>VLOOKUP($B80,'December 2024'!$B:$H,7,FALSE)</f>
        <v>per ISM-0430 above</v>
      </c>
      <c r="J80" s="38"/>
      <c r="K80" s="12" t="str">
        <f>VLOOKUP($B80,'December 2024'!$B:$Z,9,FALSE)</f>
        <v>Not Assessed</v>
      </c>
      <c r="L80" s="12" t="str">
        <f>VLOOKUP($B80,'December 2024'!$B:$Z,10,FALSE)</f>
        <v>Not Assessed</v>
      </c>
      <c r="M80" s="19" t="str">
        <f>IF(LEN(VLOOKUP($B80,'December 2024'!$B:$Z,11,FALSE))=0,"",VLOOKUP($B80,'December 2024'!$B:$Z,11,FALSE))</f>
        <v/>
      </c>
      <c r="N80" s="38"/>
      <c r="O80" s="19" t="str">
        <f>VLOOKUP($B80,'December 2024'!$B:$Z,13,FALSE)</f>
        <v>1</v>
      </c>
      <c r="P80" s="19" t="str">
        <f>VLOOKUP($B80,'December 2024'!$B:$Z,14,FALSE)</f>
        <v>Dec-23</v>
      </c>
      <c r="Q80" s="19" t="str">
        <f>VLOOKUP($B80,'December 2024'!$B:$Z,15,FALSE)</f>
        <v>Yes</v>
      </c>
      <c r="R80" s="19" t="str">
        <f>VLOOKUP($B80,'December 2024'!$B:$Z,16,FALSE)</f>
        <v>Yes</v>
      </c>
      <c r="S80" s="19" t="str">
        <f>VLOOKUP($B80,'December 2024'!$B:$Z,17,FALSE)</f>
        <v>Yes</v>
      </c>
      <c r="T80" s="19" t="str">
        <f>VLOOKUP($B80,'December 2024'!$B:$Z,18,FALSE)</f>
        <v>Yes</v>
      </c>
      <c r="U80" s="19" t="str">
        <f>VLOOKUP($B80,'December 2024'!$B:$Z,19,FALSE)</f>
        <v>Yes</v>
      </c>
      <c r="V80" s="19" t="str">
        <f>VLOOKUP($B80,'December 2024'!$B:$Z,20,FALSE)</f>
        <v>No</v>
      </c>
      <c r="W80" s="19" t="str">
        <f>VLOOKUP($B80,'December 2024'!$B:$Z,21,FALSE)</f>
        <v>Yes</v>
      </c>
      <c r="X80" s="19" t="str">
        <f>VLOOKUP($B80,'December 2024'!$B:$Z,22,FALSE)</f>
        <v>Yes</v>
      </c>
      <c r="Y80" s="58" t="str">
        <f>VLOOKUP($B80,'December 2024'!$B:$Z,23,FALSE)</f>
        <v>Guidelines for Personnel Security</v>
      </c>
      <c r="Z80" s="58" t="str">
        <f>VLOOKUP($B80,'December 2024'!$B:$Z,24,FALSE)</f>
        <v>Access to systems and their resources</v>
      </c>
      <c r="AA80" s="58" t="str">
        <f>VLOOKUP($B80,'December 2024'!$B:$Z,25,FALSE)</f>
        <v>Suspension of access to systems</v>
      </c>
      <c r="AB80" s="38"/>
    </row>
    <row r="81" spans="1:28" ht="45" outlineLevel="2" x14ac:dyDescent="0.25">
      <c r="A81" s="38"/>
      <c r="B81" s="68" t="s">
        <v>196</v>
      </c>
      <c r="C81" s="50" t="s">
        <v>197</v>
      </c>
      <c r="D81" s="50"/>
      <c r="E81" s="56"/>
      <c r="F81" s="12" t="str">
        <f>VLOOKUP($B81,'December 2024'!$B:$H,4,FALSE)</f>
        <v>Yes</v>
      </c>
      <c r="G81" s="57" t="str">
        <f>VLOOKUP($B81,'December 2024'!$B:$H,5,FALSE)</f>
        <v>per ISM-1380 above</v>
      </c>
      <c r="H81" s="12" t="str">
        <f>VLOOKUP($B81,'December 2024'!$B:$H,6,FALSE)</f>
        <v>No</v>
      </c>
      <c r="I81" s="57" t="str">
        <f>VLOOKUP($B81,'December 2024'!$B:$H,7,FALSE)</f>
        <v>per ISM-1380 above</v>
      </c>
      <c r="J81" s="38"/>
      <c r="K81" s="12" t="str">
        <f>VLOOKUP($B81,'December 2024'!$B:$Z,9,FALSE)</f>
        <v>Not Assessed</v>
      </c>
      <c r="L81" s="12" t="str">
        <f>VLOOKUP($B81,'December 2024'!$B:$Z,10,FALSE)</f>
        <v>Not Assessed</v>
      </c>
      <c r="M81" s="19" t="str">
        <f>IF(LEN(VLOOKUP($B81,'December 2024'!$B:$Z,11,FALSE))=0,"",VLOOKUP($B81,'December 2024'!$B:$Z,11,FALSE))</f>
        <v/>
      </c>
      <c r="N81" s="38"/>
      <c r="O81" s="19" t="str">
        <f>VLOOKUP($B81,'December 2024'!$B:$Z,13,FALSE)</f>
        <v>0</v>
      </c>
      <c r="P81" s="19" t="str">
        <f>VLOOKUP($B81,'December 2024'!$B:$Z,14,FALSE)</f>
        <v>Sep-21</v>
      </c>
      <c r="Q81" s="19" t="str">
        <f>VLOOKUP($B81,'December 2024'!$B:$Z,15,FALSE)</f>
        <v>Yes</v>
      </c>
      <c r="R81" s="19" t="str">
        <f>VLOOKUP($B81,'December 2024'!$B:$Z,16,FALSE)</f>
        <v>Yes</v>
      </c>
      <c r="S81" s="19" t="str">
        <f>VLOOKUP($B81,'December 2024'!$B:$Z,17,FALSE)</f>
        <v>Yes</v>
      </c>
      <c r="T81" s="19" t="str">
        <f>VLOOKUP($B81,'December 2024'!$B:$Z,18,FALSE)</f>
        <v>Yes</v>
      </c>
      <c r="U81" s="19" t="str">
        <f>VLOOKUP($B81,'December 2024'!$B:$Z,19,FALSE)</f>
        <v>Yes</v>
      </c>
      <c r="V81" s="19" t="str">
        <f>VLOOKUP($B81,'December 2024'!$B:$Z,20,FALSE)</f>
        <v>No</v>
      </c>
      <c r="W81" s="19" t="str">
        <f>VLOOKUP($B81,'December 2024'!$B:$Z,21,FALSE)</f>
        <v>Yes</v>
      </c>
      <c r="X81" s="19" t="str">
        <f>VLOOKUP($B81,'December 2024'!$B:$Z,22,FALSE)</f>
        <v>Yes</v>
      </c>
      <c r="Y81" s="58" t="str">
        <f>VLOOKUP($B81,'December 2024'!$B:$Z,23,FALSE)</f>
        <v>Guidelines for System Management</v>
      </c>
      <c r="Z81" s="58" t="str">
        <f>VLOOKUP($B81,'December 2024'!$B:$Z,24,FALSE)</f>
        <v>System administration</v>
      </c>
      <c r="AA81" s="58" t="str">
        <f>VLOOKUP($B81,'December 2024'!$B:$Z,25,FALSE)</f>
        <v>Separate privileged operating environments</v>
      </c>
      <c r="AB81" s="38"/>
    </row>
    <row r="82" spans="1:28" ht="267.75" outlineLevel="2" x14ac:dyDescent="0.25">
      <c r="A82" s="38"/>
      <c r="B82" s="68" t="s">
        <v>198</v>
      </c>
      <c r="C82" s="50" t="s">
        <v>199</v>
      </c>
      <c r="D82" s="50"/>
      <c r="E82" s="56"/>
      <c r="F82" s="12" t="str">
        <f>VLOOKUP($B82,'December 2024'!$B:$H,4,FALSE)</f>
        <v>Yes</v>
      </c>
      <c r="G82" s="57" t="str">
        <f>VLOOKUP($B82,'December 2024'!$B:$H,5,FALSE)</f>
        <v>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82" s="12" t="str">
        <f>VLOOKUP($B82,'December 2024'!$B:$H,6,FALSE)</f>
        <v>No</v>
      </c>
      <c r="I82" s="57" t="str">
        <f>VLOOKUP($B82,'December 2024'!$B:$H,7,FALSE)</f>
        <v>The Blueprint design and implementation does not cover the organisation's direct management of network infrastructure, and as such while this control should be implemented as appropriate, it is not considered within the technical scope of these security documentation templates.</v>
      </c>
      <c r="J82" s="38"/>
      <c r="K82" s="12" t="str">
        <f>VLOOKUP($B82,'December 2024'!$B:$Z,9,FALSE)</f>
        <v>Not Assessed</v>
      </c>
      <c r="L82" s="12" t="str">
        <f>VLOOKUP($B82,'December 2024'!$B:$Z,10,FALSE)</f>
        <v>Not Assessed</v>
      </c>
      <c r="M82" s="19" t="str">
        <f>IF(LEN(VLOOKUP($B82,'December 2024'!$B:$Z,11,FALSE))=0,"",VLOOKUP($B82,'December 2024'!$B:$Z,11,FALSE))</f>
        <v/>
      </c>
      <c r="N82" s="38"/>
      <c r="O82" s="19" t="str">
        <f>VLOOKUP($B82,'December 2024'!$B:$Z,13,FALSE)</f>
        <v>2</v>
      </c>
      <c r="P82" s="19" t="str">
        <f>VLOOKUP($B82,'December 2024'!$B:$Z,14,FALSE)</f>
        <v>Sep-21</v>
      </c>
      <c r="Q82" s="19" t="str">
        <f>VLOOKUP($B82,'December 2024'!$B:$Z,15,FALSE)</f>
        <v>Yes</v>
      </c>
      <c r="R82" s="19" t="str">
        <f>VLOOKUP($B82,'December 2024'!$B:$Z,16,FALSE)</f>
        <v>Yes</v>
      </c>
      <c r="S82" s="19" t="str">
        <f>VLOOKUP($B82,'December 2024'!$B:$Z,17,FALSE)</f>
        <v>Yes</v>
      </c>
      <c r="T82" s="19" t="str">
        <f>VLOOKUP($B82,'December 2024'!$B:$Z,18,FALSE)</f>
        <v>Yes</v>
      </c>
      <c r="U82" s="19" t="str">
        <f>VLOOKUP($B82,'December 2024'!$B:$Z,19,FALSE)</f>
        <v>Yes</v>
      </c>
      <c r="V82" s="19" t="str">
        <f>VLOOKUP($B82,'December 2024'!$B:$Z,20,FALSE)</f>
        <v>No</v>
      </c>
      <c r="W82" s="19" t="str">
        <f>VLOOKUP($B82,'December 2024'!$B:$Z,21,FALSE)</f>
        <v>Yes</v>
      </c>
      <c r="X82" s="19" t="str">
        <f>VLOOKUP($B82,'December 2024'!$B:$Z,22,FALSE)</f>
        <v>Yes</v>
      </c>
      <c r="Y82" s="58" t="str">
        <f>VLOOKUP($B82,'December 2024'!$B:$Z,23,FALSE)</f>
        <v>Guidelines for System Management</v>
      </c>
      <c r="Z82" s="58" t="str">
        <f>VLOOKUP($B82,'December 2024'!$B:$Z,24,FALSE)</f>
        <v>System administration</v>
      </c>
      <c r="AA82" s="58" t="str">
        <f>VLOOKUP($B82,'December 2024'!$B:$Z,25,FALSE)</f>
        <v>Administrative infrastructure</v>
      </c>
      <c r="AB82" s="38"/>
    </row>
    <row r="83" spans="1:28" ht="120" outlineLevel="2" x14ac:dyDescent="0.25">
      <c r="A83" s="38"/>
      <c r="B83" s="68" t="s">
        <v>200</v>
      </c>
      <c r="C83" s="50" t="s">
        <v>201</v>
      </c>
      <c r="D83" s="50"/>
      <c r="E83" s="56"/>
      <c r="F83" s="12" t="str">
        <f>VLOOKUP($B83,'December 2024'!$B:$H,4,FALSE)</f>
        <v>Yes</v>
      </c>
      <c r="G83" s="57" t="str">
        <f>VLOOKUP($B83,'December 2024'!$B:$H,5,FALSE)</f>
        <v>per ISM-1546 above</v>
      </c>
      <c r="H83" s="12" t="str">
        <f>VLOOKUP($B83,'December 2024'!$B:$H,6,FALSE)</f>
        <v>No</v>
      </c>
      <c r="I83" s="57" t="str">
        <f>VLOOKUP($B83,'December 2024'!$B:$H,7,FALSE)</f>
        <v>per ISM-1593 above</v>
      </c>
      <c r="J83" s="38"/>
      <c r="K83" s="12" t="str">
        <f>VLOOKUP($B83,'December 2024'!$B:$Z,9,FALSE)</f>
        <v>Not Assessed</v>
      </c>
      <c r="L83" s="12" t="str">
        <f>VLOOKUP($B83,'December 2024'!$B:$Z,10,FALSE)</f>
        <v>Not Assessed</v>
      </c>
      <c r="M83" s="19" t="str">
        <f>IF(LEN(VLOOKUP($B83,'December 2024'!$B:$Z,11,FALSE))=0,"",VLOOKUP($B83,'December 2024'!$B:$Z,11,FALSE))</f>
        <v/>
      </c>
      <c r="N83" s="38"/>
      <c r="O83" s="19" t="str">
        <f>VLOOKUP($B83,'December 2024'!$B:$Z,13,FALSE)</f>
        <v>2</v>
      </c>
      <c r="P83" s="19" t="str">
        <f>VLOOKUP($B83,'December 2024'!$B:$Z,14,FALSE)</f>
        <v>Jun-23</v>
      </c>
      <c r="Q83" s="19" t="str">
        <f>VLOOKUP($B83,'December 2024'!$B:$Z,15,FALSE)</f>
        <v>Yes</v>
      </c>
      <c r="R83" s="19" t="str">
        <f>VLOOKUP($B83,'December 2024'!$B:$Z,16,FALSE)</f>
        <v>Yes</v>
      </c>
      <c r="S83" s="19" t="str">
        <f>VLOOKUP($B83,'December 2024'!$B:$Z,17,FALSE)</f>
        <v>Yes</v>
      </c>
      <c r="T83" s="19" t="str">
        <f>VLOOKUP($B83,'December 2024'!$B:$Z,18,FALSE)</f>
        <v>Yes</v>
      </c>
      <c r="U83" s="19" t="str">
        <f>VLOOKUP($B83,'December 2024'!$B:$Z,19,FALSE)</f>
        <v>Yes</v>
      </c>
      <c r="V83" s="19" t="str">
        <f>VLOOKUP($B83,'December 2024'!$B:$Z,20,FALSE)</f>
        <v>No</v>
      </c>
      <c r="W83" s="19" t="str">
        <f>VLOOKUP($B83,'December 2024'!$B:$Z,21,FALSE)</f>
        <v>Yes</v>
      </c>
      <c r="X83" s="19" t="str">
        <f>VLOOKUP($B83,'December 2024'!$B:$Z,22,FALSE)</f>
        <v>Yes</v>
      </c>
      <c r="Y83" s="58" t="str">
        <f>VLOOKUP($B83,'December 2024'!$B:$Z,23,FALSE)</f>
        <v>Guidelines for System Hardening</v>
      </c>
      <c r="Z83" s="58" t="str">
        <f>VLOOKUP($B83,'December 2024'!$B:$Z,24,FALSE)</f>
        <v>Authentication hardening</v>
      </c>
      <c r="AA83" s="58" t="str">
        <f>VLOOKUP($B83,'December 2024'!$B:$Z,25,FALSE)</f>
        <v>Setting credentials for built-in Administrator accounts, break glass accounts, local administrator accounts and service accounts</v>
      </c>
      <c r="AB83" s="38"/>
    </row>
    <row r="84" spans="1:28" ht="165.75" outlineLevel="2" x14ac:dyDescent="0.25">
      <c r="A84" s="38"/>
      <c r="B84" s="68" t="s">
        <v>202</v>
      </c>
      <c r="C84" s="50" t="s">
        <v>203</v>
      </c>
      <c r="D84" s="50"/>
      <c r="E84" s="56"/>
      <c r="F84" s="12" t="str">
        <f>VLOOKUP($B84,'December 2024'!$B:$H,4,FALSE)</f>
        <v>yes</v>
      </c>
      <c r="G84" s="57" t="str">
        <f>VLOOKUP($B84,'December 2024'!$B:$H,5,FALSE)</f>
        <v>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4" s="12" t="str">
        <f>VLOOKUP($B84,'December 2024'!$B:$H,6,FALSE)</f>
        <v>yes</v>
      </c>
      <c r="I84" s="57" t="str">
        <f>VLOOKUP($B84,'December 2024'!$B:$H,7,FALSE)</f>
        <v>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v>
      </c>
      <c r="J84" s="38"/>
      <c r="K84" s="12" t="str">
        <f>VLOOKUP($B84,'December 2024'!$B:$Z,9,FALSE)</f>
        <v>Not Assessed</v>
      </c>
      <c r="L84" s="12" t="str">
        <f>VLOOKUP($B84,'December 2024'!$B:$Z,10,FALSE)</f>
        <v>Not Assessed</v>
      </c>
      <c r="M84" s="19" t="str">
        <f>IF(LEN(VLOOKUP($B84,'December 2024'!$B:$Z,11,FALSE))=0,"",VLOOKUP($B84,'December 2024'!$B:$Z,11,FALSE))</f>
        <v/>
      </c>
      <c r="N84" s="38"/>
      <c r="O84" s="19" t="str">
        <f>VLOOKUP($B84,'December 2024'!$B:$Z,13,FALSE)</f>
        <v>0</v>
      </c>
      <c r="P84" s="19" t="str">
        <f>VLOOKUP($B84,'December 2024'!$B:$Z,14,FALSE)</f>
        <v>Dec-23</v>
      </c>
      <c r="Q84" s="19" t="str">
        <f>VLOOKUP($B84,'December 2024'!$B:$Z,15,FALSE)</f>
        <v>Yes</v>
      </c>
      <c r="R84" s="19" t="str">
        <f>VLOOKUP($B84,'December 2024'!$B:$Z,16,FALSE)</f>
        <v>Yes</v>
      </c>
      <c r="S84" s="19" t="str">
        <f>VLOOKUP($B84,'December 2024'!$B:$Z,17,FALSE)</f>
        <v>Yes</v>
      </c>
      <c r="T84" s="19" t="str">
        <f>VLOOKUP($B84,'December 2024'!$B:$Z,18,FALSE)</f>
        <v>Yes</v>
      </c>
      <c r="U84" s="19" t="str">
        <f>VLOOKUP($B84,'December 2024'!$B:$Z,19,FALSE)</f>
        <v>Yes</v>
      </c>
      <c r="V84" s="19" t="str">
        <f>VLOOKUP($B84,'December 2024'!$B:$Z,20,FALSE)</f>
        <v>No</v>
      </c>
      <c r="W84" s="19" t="str">
        <f>VLOOKUP($B84,'December 2024'!$B:$Z,21,FALSE)</f>
        <v>No</v>
      </c>
      <c r="X84" s="19" t="str">
        <f>VLOOKUP($B84,'December 2024'!$B:$Z,22,FALSE)</f>
        <v>Yes</v>
      </c>
      <c r="Y84" s="58" t="str">
        <f>VLOOKUP($B84,'December 2024'!$B:$Z,23,FALSE)</f>
        <v>Guidelines for System Hardening</v>
      </c>
      <c r="Z84" s="58" t="str">
        <f>VLOOKUP($B84,'December 2024'!$B:$Z,24,FALSE)</f>
        <v>Authentication hardening</v>
      </c>
      <c r="AA84" s="58" t="str">
        <f>VLOOKUP($B84,'December 2024'!$B:$Z,25,FALSE)</f>
        <v>Protecting credentials</v>
      </c>
      <c r="AB84" s="38"/>
    </row>
    <row r="85" spans="1:28" ht="30" outlineLevel="2" x14ac:dyDescent="0.25">
      <c r="A85" s="38"/>
      <c r="B85" s="68" t="s">
        <v>204</v>
      </c>
      <c r="C85" s="50" t="s">
        <v>205</v>
      </c>
      <c r="D85" s="50"/>
      <c r="E85" s="56"/>
      <c r="F85" s="12" t="str">
        <f>VLOOKUP($B85,'December 2024'!$B:$H,4,FALSE)</f>
        <v>Yes</v>
      </c>
      <c r="G85" s="57" t="str">
        <f>VLOOKUP($B85,'December 2024'!$B:$H,5,FALSE)</f>
        <v>per ISM-0405 above</v>
      </c>
      <c r="H85" s="12" t="str">
        <f>VLOOKUP($B85,'December 2024'!$B:$H,6,FALSE)</f>
        <v>Yes</v>
      </c>
      <c r="I85" s="57" t="str">
        <f>VLOOKUP($B85,'December 2024'!$B:$H,7,FALSE)</f>
        <v>per ISM-1566 above</v>
      </c>
      <c r="J85" s="38"/>
      <c r="K85" s="12" t="str">
        <f>VLOOKUP($B85,'December 2024'!$B:$Z,9,FALSE)</f>
        <v>Not Assessed</v>
      </c>
      <c r="L85" s="12" t="str">
        <f>VLOOKUP($B85,'December 2024'!$B:$Z,10,FALSE)</f>
        <v>Not Assessed</v>
      </c>
      <c r="M85" s="19" t="str">
        <f>IF(LEN(VLOOKUP($B85,'December 2024'!$B:$Z,11,FALSE))=0,"",VLOOKUP($B85,'December 2024'!$B:$Z,11,FALSE))</f>
        <v/>
      </c>
      <c r="N85" s="38"/>
      <c r="O85" s="19" t="str">
        <f>VLOOKUP($B85,'December 2024'!$B:$Z,13,FALSE)</f>
        <v>3</v>
      </c>
      <c r="P85" s="19" t="str">
        <f>VLOOKUP($B85,'December 2024'!$B:$Z,14,FALSE)</f>
        <v>Dec-23</v>
      </c>
      <c r="Q85" s="19" t="str">
        <f>VLOOKUP($B85,'December 2024'!$B:$Z,15,FALSE)</f>
        <v>Yes</v>
      </c>
      <c r="R85" s="19" t="str">
        <f>VLOOKUP($B85,'December 2024'!$B:$Z,16,FALSE)</f>
        <v>Yes</v>
      </c>
      <c r="S85" s="19" t="str">
        <f>VLOOKUP($B85,'December 2024'!$B:$Z,17,FALSE)</f>
        <v>Yes</v>
      </c>
      <c r="T85" s="19" t="str">
        <f>VLOOKUP($B85,'December 2024'!$B:$Z,18,FALSE)</f>
        <v>Yes</v>
      </c>
      <c r="U85" s="19" t="str">
        <f>VLOOKUP($B85,'December 2024'!$B:$Z,19,FALSE)</f>
        <v>Yes</v>
      </c>
      <c r="V85" s="19" t="str">
        <f>VLOOKUP($B85,'December 2024'!$B:$Z,20,FALSE)</f>
        <v>No</v>
      </c>
      <c r="W85" s="19" t="str">
        <f>VLOOKUP($B85,'December 2024'!$B:$Z,21,FALSE)</f>
        <v>Yes</v>
      </c>
      <c r="X85" s="19" t="str">
        <f>VLOOKUP($B85,'December 2024'!$B:$Z,22,FALSE)</f>
        <v>Yes</v>
      </c>
      <c r="Y85" s="58" t="str">
        <f>VLOOKUP($B85,'December 2024'!$B:$Z,23,FALSE)</f>
        <v>Guidelines for Personnel Security</v>
      </c>
      <c r="Z85" s="58" t="str">
        <f>VLOOKUP($B85,'December 2024'!$B:$Z,24,FALSE)</f>
        <v>Access to systems and their resources</v>
      </c>
      <c r="AA85" s="58" t="str">
        <f>VLOOKUP($B85,'December 2024'!$B:$Z,25,FALSE)</f>
        <v>Privileged access to systems</v>
      </c>
      <c r="AB85" s="38"/>
    </row>
    <row r="86" spans="1:28" ht="30" outlineLevel="2" x14ac:dyDescent="0.25">
      <c r="A86" s="38"/>
      <c r="B86" s="68" t="s">
        <v>206</v>
      </c>
      <c r="C86" s="50" t="s">
        <v>207</v>
      </c>
      <c r="D86" s="50"/>
      <c r="E86" s="56"/>
      <c r="F86" s="12" t="str">
        <f>VLOOKUP($B86,'December 2024'!$B:$H,4,FALSE)</f>
        <v>Yes</v>
      </c>
      <c r="G86" s="57" t="str">
        <f>VLOOKUP($B86,'December 2024'!$B:$H,5,FALSE)</f>
        <v>per ISM-0414 above</v>
      </c>
      <c r="H86" s="12" t="str">
        <f>VLOOKUP($B86,'December 2024'!$B:$H,6,FALSE)</f>
        <v>Yes</v>
      </c>
      <c r="I86" s="57" t="str">
        <f>VLOOKUP($B86,'December 2024'!$B:$H,7,FALSE)</f>
        <v>per ISM-1566 above</v>
      </c>
      <c r="J86" s="38"/>
      <c r="K86" s="12" t="str">
        <f>VLOOKUP($B86,'December 2024'!$B:$Z,9,FALSE)</f>
        <v>Not Assessed</v>
      </c>
      <c r="L86" s="12" t="str">
        <f>VLOOKUP($B86,'December 2024'!$B:$Z,10,FALSE)</f>
        <v>Not Assessed</v>
      </c>
      <c r="M86" s="19" t="str">
        <f>IF(LEN(VLOOKUP($B86,'December 2024'!$B:$Z,11,FALSE))=0,"",VLOOKUP($B86,'December 2024'!$B:$Z,11,FALSE))</f>
        <v/>
      </c>
      <c r="N86" s="38"/>
      <c r="O86" s="19" t="str">
        <f>VLOOKUP($B86,'December 2024'!$B:$Z,13,FALSE)</f>
        <v>3</v>
      </c>
      <c r="P86" s="19" t="str">
        <f>VLOOKUP($B86,'December 2024'!$B:$Z,14,FALSE)</f>
        <v>Sep-24</v>
      </c>
      <c r="Q86" s="19" t="str">
        <f>VLOOKUP($B86,'December 2024'!$B:$Z,15,FALSE)</f>
        <v>Yes</v>
      </c>
      <c r="R86" s="19" t="str">
        <f>VLOOKUP($B86,'December 2024'!$B:$Z,16,FALSE)</f>
        <v>Yes</v>
      </c>
      <c r="S86" s="19" t="str">
        <f>VLOOKUP($B86,'December 2024'!$B:$Z,17,FALSE)</f>
        <v>Yes</v>
      </c>
      <c r="T86" s="19" t="str">
        <f>VLOOKUP($B86,'December 2024'!$B:$Z,18,FALSE)</f>
        <v>Yes</v>
      </c>
      <c r="U86" s="19" t="str">
        <f>VLOOKUP($B86,'December 2024'!$B:$Z,19,FALSE)</f>
        <v>Yes</v>
      </c>
      <c r="V86" s="19" t="str">
        <f>VLOOKUP($B86,'December 2024'!$B:$Z,20,FALSE)</f>
        <v>No</v>
      </c>
      <c r="W86" s="19" t="str">
        <f>VLOOKUP($B86,'December 2024'!$B:$Z,21,FALSE)</f>
        <v>Yes</v>
      </c>
      <c r="X86" s="19" t="str">
        <f>VLOOKUP($B86,'December 2024'!$B:$Z,22,FALSE)</f>
        <v>Yes</v>
      </c>
      <c r="Y86" s="58" t="str">
        <f>VLOOKUP($B86,'December 2024'!$B:$Z,23,FALSE)</f>
        <v>Guidelines for Personnel Security</v>
      </c>
      <c r="Z86" s="58" t="str">
        <f>VLOOKUP($B86,'December 2024'!$B:$Z,24,FALSE)</f>
        <v>Access to systems and their resources</v>
      </c>
      <c r="AA86" s="58" t="str">
        <f>VLOOKUP($B86,'December 2024'!$B:$Z,25,FALSE)</f>
        <v>Privileged access to systems</v>
      </c>
      <c r="AB86" s="38"/>
    </row>
    <row r="87" spans="1:28" ht="153" outlineLevel="2" x14ac:dyDescent="0.25">
      <c r="A87" s="38"/>
      <c r="B87" s="68" t="s">
        <v>154</v>
      </c>
      <c r="C87" s="50" t="s">
        <v>155</v>
      </c>
      <c r="D87" s="50" t="s">
        <v>208</v>
      </c>
      <c r="E87" s="56"/>
      <c r="F87" s="12" t="str">
        <f>VLOOKUP($B87,'December 2024'!$B:$H,4,FALSE)</f>
        <v>Yes</v>
      </c>
      <c r="G87" s="57" t="str">
        <f>VLOOKUP($B87,'December 2024'!$B:$H,5,FALSE)</f>
        <v>per ISM-1405 above</v>
      </c>
      <c r="H87" s="12" t="str">
        <f>VLOOKUP($B87,'December 2024'!$B:$H,6,FALSE)</f>
        <v>Yes</v>
      </c>
      <c r="I87" s="57" t="str">
        <f>VLOOKUP($B87,'December 2024'!$B:$H,7,FALSE)</f>
        <v>The Blueprint provides guidance for organisations to Microsoft Log Analytics in accordance with this control.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87" s="38"/>
      <c r="K87" s="12" t="str">
        <f>VLOOKUP($B87,'December 2024'!$B:$Z,9,FALSE)</f>
        <v>Not Assessed</v>
      </c>
      <c r="L87" s="12" t="str">
        <f>VLOOKUP($B87,'December 2024'!$B:$Z,10,FALSE)</f>
        <v>Not Assessed</v>
      </c>
      <c r="M87" s="19" t="str">
        <f>IF(LEN(VLOOKUP($B87,'December 2024'!$B:$Z,11,FALSE))=0,"",VLOOKUP($B87,'December 2024'!$B:$Z,11,FALSE))</f>
        <v/>
      </c>
      <c r="N87" s="38"/>
      <c r="O87" s="19" t="str">
        <f>VLOOKUP($B87,'December 2024'!$B:$Z,13,FALSE)</f>
        <v>1</v>
      </c>
      <c r="P87" s="19" t="str">
        <f>VLOOKUP($B87,'December 2024'!$B:$Z,14,FALSE)</f>
        <v>Dec-23</v>
      </c>
      <c r="Q87" s="19" t="str">
        <f>VLOOKUP($B87,'December 2024'!$B:$Z,15,FALSE)</f>
        <v>Yes</v>
      </c>
      <c r="R87" s="19" t="str">
        <f>VLOOKUP($B87,'December 2024'!$B:$Z,16,FALSE)</f>
        <v>Yes</v>
      </c>
      <c r="S87" s="19" t="str">
        <f>VLOOKUP($B87,'December 2024'!$B:$Z,17,FALSE)</f>
        <v>Yes</v>
      </c>
      <c r="T87" s="19" t="str">
        <f>VLOOKUP($B87,'December 2024'!$B:$Z,18,FALSE)</f>
        <v>Yes</v>
      </c>
      <c r="U87" s="19" t="str">
        <f>VLOOKUP($B87,'December 2024'!$B:$Z,19,FALSE)</f>
        <v>Yes</v>
      </c>
      <c r="V87" s="19" t="str">
        <f>VLOOKUP($B87,'December 2024'!$B:$Z,20,FALSE)</f>
        <v>No</v>
      </c>
      <c r="W87" s="19" t="str">
        <f>VLOOKUP($B87,'December 2024'!$B:$Z,21,FALSE)</f>
        <v>Yes</v>
      </c>
      <c r="X87" s="19" t="str">
        <f>VLOOKUP($B87,'December 2024'!$B:$Z,22,FALSE)</f>
        <v>Yes</v>
      </c>
      <c r="Y87" s="58" t="str">
        <f>VLOOKUP($B87,'December 2024'!$B:$Z,23,FALSE)</f>
        <v>Guidelines for System Monitoring</v>
      </c>
      <c r="Z87" s="58" t="str">
        <f>VLOOKUP($B87,'December 2024'!$B:$Z,24,FALSE)</f>
        <v>Event logging and monitoring</v>
      </c>
      <c r="AA87" s="58" t="str">
        <f>VLOOKUP($B87,'December 2024'!$B:$Z,25,FALSE)</f>
        <v>Centralised event logging facility</v>
      </c>
      <c r="AB87" s="38"/>
    </row>
    <row r="88" spans="1:28" ht="191.25" outlineLevel="2" x14ac:dyDescent="0.25">
      <c r="A88" s="38"/>
      <c r="B88" s="68" t="s">
        <v>157</v>
      </c>
      <c r="C88" s="50" t="s">
        <v>158</v>
      </c>
      <c r="D88" s="50" t="s">
        <v>208</v>
      </c>
      <c r="E88" s="56"/>
      <c r="F88" s="12" t="str">
        <f>VLOOKUP($B88,'December 2024'!$B:$H,4,FALSE)</f>
        <v>Yes</v>
      </c>
      <c r="G88" s="57" t="str">
        <f>VLOOKUP($B88,'December 2024'!$B:$H,5,FALSE)</f>
        <v>per ISM-1405 above</v>
      </c>
      <c r="H88" s="12" t="str">
        <f>VLOOKUP($B88,'December 2024'!$B:$H,6,FALSE)</f>
        <v>Yes</v>
      </c>
      <c r="I88" s="57" t="str">
        <f>VLOOKUP($B88,'December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88" s="38"/>
      <c r="K88" s="12" t="str">
        <f>VLOOKUP($B88,'December 2024'!$B:$Z,9,FALSE)</f>
        <v>Not Assessed</v>
      </c>
      <c r="L88" s="12" t="str">
        <f>VLOOKUP($B88,'December 2024'!$B:$Z,10,FALSE)</f>
        <v>Not Assessed</v>
      </c>
      <c r="M88" s="19" t="str">
        <f>IF(LEN(VLOOKUP($B88,'December 2024'!$B:$Z,11,FALSE))=0,"",VLOOKUP($B88,'December 2024'!$B:$Z,11,FALSE))</f>
        <v/>
      </c>
      <c r="N88" s="38"/>
      <c r="O88" s="19" t="str">
        <f>VLOOKUP($B88,'December 2024'!$B:$Z,13,FALSE)</f>
        <v>0</v>
      </c>
      <c r="P88" s="19" t="str">
        <f>VLOOKUP($B88,'December 2024'!$B:$Z,14,FALSE)</f>
        <v>Dec-23</v>
      </c>
      <c r="Q88" s="19" t="str">
        <f>VLOOKUP($B88,'December 2024'!$B:$Z,15,FALSE)</f>
        <v>Yes</v>
      </c>
      <c r="R88" s="19" t="str">
        <f>VLOOKUP($B88,'December 2024'!$B:$Z,16,FALSE)</f>
        <v>Yes</v>
      </c>
      <c r="S88" s="19" t="str">
        <f>VLOOKUP($B88,'December 2024'!$B:$Z,17,FALSE)</f>
        <v>Yes</v>
      </c>
      <c r="T88" s="19" t="str">
        <f>VLOOKUP($B88,'December 2024'!$B:$Z,18,FALSE)</f>
        <v>Yes</v>
      </c>
      <c r="U88" s="19" t="str">
        <f>VLOOKUP($B88,'December 2024'!$B:$Z,19,FALSE)</f>
        <v>Yes</v>
      </c>
      <c r="V88" s="19" t="str">
        <f>VLOOKUP($B88,'December 2024'!$B:$Z,20,FALSE)</f>
        <v>No</v>
      </c>
      <c r="W88" s="19" t="str">
        <f>VLOOKUP($B88,'December 2024'!$B:$Z,21,FALSE)</f>
        <v>Yes</v>
      </c>
      <c r="X88" s="19" t="str">
        <f>VLOOKUP($B88,'December 2024'!$B:$Z,22,FALSE)</f>
        <v>Yes</v>
      </c>
      <c r="Y88" s="58" t="str">
        <f>VLOOKUP($B88,'December 2024'!$B:$Z,23,FALSE)</f>
        <v>Guidelines for System Monitoring</v>
      </c>
      <c r="Z88" s="58" t="str">
        <f>VLOOKUP($B88,'December 2024'!$B:$Z,24,FALSE)</f>
        <v>Event logging and monitoring</v>
      </c>
      <c r="AA88" s="58" t="str">
        <f>VLOOKUP($B88,'December 2024'!$B:$Z,25,FALSE)</f>
        <v>Event log monitoring</v>
      </c>
      <c r="AB88" s="38"/>
    </row>
    <row r="89" spans="1:28" ht="191.25" outlineLevel="2" x14ac:dyDescent="0.25">
      <c r="A89" s="38"/>
      <c r="B89" s="68" t="s">
        <v>159</v>
      </c>
      <c r="C89" s="50" t="s">
        <v>160</v>
      </c>
      <c r="D89" s="50" t="s">
        <v>208</v>
      </c>
      <c r="E89" s="56"/>
      <c r="F89" s="12" t="str">
        <f>VLOOKUP($B89,'December 2024'!$B:$H,4,FALSE)</f>
        <v>Yes</v>
      </c>
      <c r="G89" s="57" t="str">
        <f>VLOOKUP($B89,'December 2024'!$B:$H,5,FALSE)</f>
        <v>per ISM-1405 above</v>
      </c>
      <c r="H89" s="12" t="str">
        <f>VLOOKUP($B89,'December 2024'!$B:$H,6,FALSE)</f>
        <v>Yes</v>
      </c>
      <c r="I89" s="57" t="str">
        <f>VLOOKUP($B89,'December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89" s="38"/>
      <c r="K89" s="12" t="str">
        <f>VLOOKUP($B89,'December 2024'!$B:$Z,9,FALSE)</f>
        <v>Not Assessed</v>
      </c>
      <c r="L89" s="12" t="str">
        <f>VLOOKUP($B89,'December 2024'!$B:$Z,10,FALSE)</f>
        <v>Not Assessed</v>
      </c>
      <c r="M89" s="19" t="str">
        <f>IF(LEN(VLOOKUP($B89,'December 2024'!$B:$Z,11,FALSE))=0,"",VLOOKUP($B89,'December 2024'!$B:$Z,11,FALSE))</f>
        <v/>
      </c>
      <c r="N89" s="38"/>
      <c r="O89" s="19" t="str">
        <f>VLOOKUP($B89,'December 2024'!$B:$Z,13,FALSE)</f>
        <v>3</v>
      </c>
      <c r="P89" s="19" t="str">
        <f>VLOOKUP($B89,'December 2024'!$B:$Z,14,FALSE)</f>
        <v>Mar-22</v>
      </c>
      <c r="Q89" s="19" t="str">
        <f>VLOOKUP($B89,'December 2024'!$B:$Z,15,FALSE)</f>
        <v>Yes</v>
      </c>
      <c r="R89" s="19" t="str">
        <f>VLOOKUP($B89,'December 2024'!$B:$Z,16,FALSE)</f>
        <v>Yes</v>
      </c>
      <c r="S89" s="19" t="str">
        <f>VLOOKUP($B89,'December 2024'!$B:$Z,17,FALSE)</f>
        <v>Yes</v>
      </c>
      <c r="T89" s="19" t="str">
        <f>VLOOKUP($B89,'December 2024'!$B:$Z,18,FALSE)</f>
        <v>Yes</v>
      </c>
      <c r="U89" s="19" t="str">
        <f>VLOOKUP($B89,'December 2024'!$B:$Z,19,FALSE)</f>
        <v>Yes</v>
      </c>
      <c r="V89" s="19" t="str">
        <f>VLOOKUP($B89,'December 2024'!$B:$Z,20,FALSE)</f>
        <v>No</v>
      </c>
      <c r="W89" s="19" t="str">
        <f>VLOOKUP($B89,'December 2024'!$B:$Z,21,FALSE)</f>
        <v>Yes</v>
      </c>
      <c r="X89" s="19" t="str">
        <f>VLOOKUP($B89,'December 2024'!$B:$Z,22,FALSE)</f>
        <v>Yes</v>
      </c>
      <c r="Y89" s="58" t="str">
        <f>VLOOKUP($B89,'December 2024'!$B:$Z,23,FALSE)</f>
        <v>Guidelines for System Monitoring</v>
      </c>
      <c r="Z89" s="58" t="str">
        <f>VLOOKUP($B89,'December 2024'!$B:$Z,24,FALSE)</f>
        <v>Event logging and monitoring</v>
      </c>
      <c r="AA89" s="58" t="str">
        <f>VLOOKUP($B89,'December 2024'!$B:$Z,25,FALSE)</f>
        <v>Event log monitoring</v>
      </c>
      <c r="AB89" s="38"/>
    </row>
    <row r="90" spans="1:28" ht="178.5" outlineLevel="2" x14ac:dyDescent="0.25">
      <c r="A90" s="38"/>
      <c r="B90" s="68" t="s">
        <v>161</v>
      </c>
      <c r="C90" s="50" t="s">
        <v>162</v>
      </c>
      <c r="D90" s="50" t="s">
        <v>208</v>
      </c>
      <c r="E90" s="56"/>
      <c r="F90" s="12" t="str">
        <f>VLOOKUP($B90,'December 2024'!$B:$H,4,FALSE)</f>
        <v>Yes</v>
      </c>
      <c r="G90" s="57" t="str">
        <f>VLOOKUP($B90,'December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0" s="12" t="str">
        <f>VLOOKUP($B90,'December 2024'!$B:$H,6,FALSE)</f>
        <v>No</v>
      </c>
      <c r="I90" s="57" t="str">
        <f>VLOOKUP($B90,'December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Authentication (MFA), Restrict administrative privileges, application control, and user application hardening), and all must be captured appropriately.</v>
      </c>
      <c r="J90" s="38"/>
      <c r="K90" s="12" t="str">
        <f>VLOOKUP($B90,'December 2024'!$B:$Z,9,FALSE)</f>
        <v>Not Assessed</v>
      </c>
      <c r="L90" s="12" t="str">
        <f>VLOOKUP($B90,'December 2024'!$B:$Z,10,FALSE)</f>
        <v>Not Assessed</v>
      </c>
      <c r="M90" s="19" t="str">
        <f>IF(LEN(VLOOKUP($B90,'December 2024'!$B:$Z,11,FALSE))=0,"",VLOOKUP($B90,'December 2024'!$B:$Z,11,FALSE))</f>
        <v/>
      </c>
      <c r="N90" s="38"/>
      <c r="O90" s="19" t="str">
        <f>VLOOKUP($B90,'December 2024'!$B:$Z,13,FALSE)</f>
        <v>4</v>
      </c>
      <c r="P90" s="19" t="str">
        <f>VLOOKUP($B90,'December 2024'!$B:$Z,14,FALSE)</f>
        <v>Jun-23</v>
      </c>
      <c r="Q90" s="19" t="str">
        <f>VLOOKUP($B90,'December 2024'!$B:$Z,15,FALSE)</f>
        <v>Yes</v>
      </c>
      <c r="R90" s="19" t="str">
        <f>VLOOKUP($B90,'December 2024'!$B:$Z,16,FALSE)</f>
        <v>Yes</v>
      </c>
      <c r="S90" s="19" t="str">
        <f>VLOOKUP($B90,'December 2024'!$B:$Z,17,FALSE)</f>
        <v>Yes</v>
      </c>
      <c r="T90" s="19" t="str">
        <f>VLOOKUP($B90,'December 2024'!$B:$Z,18,FALSE)</f>
        <v>Yes</v>
      </c>
      <c r="U90" s="19" t="str">
        <f>VLOOKUP($B90,'December 2024'!$B:$Z,19,FALSE)</f>
        <v>Yes</v>
      </c>
      <c r="V90" s="19" t="str">
        <f>VLOOKUP($B90,'December 2024'!$B:$Z,20,FALSE)</f>
        <v>No</v>
      </c>
      <c r="W90" s="19" t="str">
        <f>VLOOKUP($B90,'December 2024'!$B:$Z,21,FALSE)</f>
        <v>Yes</v>
      </c>
      <c r="X90" s="19" t="str">
        <f>VLOOKUP($B90,'December 2024'!$B:$Z,22,FALSE)</f>
        <v>Yes</v>
      </c>
      <c r="Y90" s="58" t="str">
        <f>VLOOKUP($B90,'December 2024'!$B:$Z,23,FALSE)</f>
        <v>Guidelines for Cyber Security Incidents</v>
      </c>
      <c r="Z90" s="58" t="str">
        <f>VLOOKUP($B90,'December 2024'!$B:$Z,24,FALSE)</f>
        <v>Managing cyber security incidents</v>
      </c>
      <c r="AA90" s="58" t="str">
        <f>VLOOKUP($B90,'December 2024'!$B:$Z,25,FALSE)</f>
        <v>Reporting cyber security incidents</v>
      </c>
      <c r="AB90" s="38"/>
    </row>
    <row r="91" spans="1:28" ht="178.5" outlineLevel="2" x14ac:dyDescent="0.25">
      <c r="A91" s="38"/>
      <c r="B91" s="68" t="s">
        <v>165</v>
      </c>
      <c r="C91" s="50" t="s">
        <v>166</v>
      </c>
      <c r="D91" s="50" t="s">
        <v>208</v>
      </c>
      <c r="E91" s="56"/>
      <c r="F91" s="12" t="str">
        <f>VLOOKUP($B91,'December 2024'!$B:$H,4,FALSE)</f>
        <v>Yes</v>
      </c>
      <c r="G91" s="57" t="str">
        <f>VLOOKUP($B91,'December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1" s="12" t="str">
        <f>VLOOKUP($B91,'December 2024'!$B:$H,6,FALSE)</f>
        <v>No</v>
      </c>
      <c r="I91" s="57" t="str">
        <f>VLOOKUP($B91,'December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v>
      </c>
      <c r="J91" s="38"/>
      <c r="K91" s="12" t="str">
        <f>VLOOKUP($B91,'December 2024'!$B:$Z,9,FALSE)</f>
        <v>Not Assessed</v>
      </c>
      <c r="L91" s="12" t="str">
        <f>VLOOKUP($B91,'December 2024'!$B:$Z,10,FALSE)</f>
        <v>Not Assessed</v>
      </c>
      <c r="M91" s="19" t="str">
        <f>IF(LEN(VLOOKUP($B91,'December 2024'!$B:$Z,11,FALSE))=0,"",VLOOKUP($B91,'December 2024'!$B:$Z,11,FALSE))</f>
        <v/>
      </c>
      <c r="N91" s="38"/>
      <c r="O91" s="19" t="str">
        <f>VLOOKUP($B91,'December 2024'!$B:$Z,13,FALSE)</f>
        <v>8</v>
      </c>
      <c r="P91" s="19" t="str">
        <f>VLOOKUP($B91,'December 2024'!$B:$Z,14,FALSE)</f>
        <v>Sep-23</v>
      </c>
      <c r="Q91" s="19" t="str">
        <f>VLOOKUP($B91,'December 2024'!$B:$Z,15,FALSE)</f>
        <v>Yes</v>
      </c>
      <c r="R91" s="19" t="str">
        <f>VLOOKUP($B91,'December 2024'!$B:$Z,16,FALSE)</f>
        <v>Yes</v>
      </c>
      <c r="S91" s="19" t="str">
        <f>VLOOKUP($B91,'December 2024'!$B:$Z,17,FALSE)</f>
        <v>Yes</v>
      </c>
      <c r="T91" s="19" t="str">
        <f>VLOOKUP($B91,'December 2024'!$B:$Z,18,FALSE)</f>
        <v>Yes</v>
      </c>
      <c r="U91" s="19" t="str">
        <f>VLOOKUP($B91,'December 2024'!$B:$Z,19,FALSE)</f>
        <v>Yes</v>
      </c>
      <c r="V91" s="19" t="str">
        <f>VLOOKUP($B91,'December 2024'!$B:$Z,20,FALSE)</f>
        <v>No</v>
      </c>
      <c r="W91" s="19" t="str">
        <f>VLOOKUP($B91,'December 2024'!$B:$Z,21,FALSE)</f>
        <v>Yes</v>
      </c>
      <c r="X91" s="19" t="str">
        <f>VLOOKUP($B91,'December 2024'!$B:$Z,22,FALSE)</f>
        <v>Yes</v>
      </c>
      <c r="Y91" s="58" t="str">
        <f>VLOOKUP($B91,'December 2024'!$B:$Z,23,FALSE)</f>
        <v>Guidelines for Cyber Security Incidents</v>
      </c>
      <c r="Z91" s="58" t="str">
        <f>VLOOKUP($B91,'December 2024'!$B:$Z,24,FALSE)</f>
        <v>Managing cyber security incidents</v>
      </c>
      <c r="AA91" s="58" t="str">
        <f>VLOOKUP($B91,'December 2024'!$B:$Z,25,FALSE)</f>
        <v>Reporting cyber security incidents to ASD</v>
      </c>
      <c r="AB91" s="38"/>
    </row>
    <row r="92" spans="1:28" ht="191.25" outlineLevel="2" x14ac:dyDescent="0.25">
      <c r="A92" s="38"/>
      <c r="B92" s="68" t="s">
        <v>163</v>
      </c>
      <c r="C92" s="50" t="s">
        <v>164</v>
      </c>
      <c r="D92" s="50" t="s">
        <v>208</v>
      </c>
      <c r="E92" s="56"/>
      <c r="F92" s="12" t="str">
        <f>VLOOKUP($B92,'December 2024'!$B:$H,4,FALSE)</f>
        <v>Yes</v>
      </c>
      <c r="G92" s="57" t="str">
        <f>VLOOKUP($B92,'December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2" s="12" t="str">
        <f>VLOOKUP($B92,'December 2024'!$B:$H,6,FALSE)</f>
        <v>No</v>
      </c>
      <c r="I92" s="57" t="str">
        <f>VLOOKUP($B92,'December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v>
      </c>
      <c r="J92" s="38"/>
      <c r="K92" s="12" t="str">
        <f>VLOOKUP($B92,'December 2024'!$B:$Z,9,FALSE)</f>
        <v>Not Assessed</v>
      </c>
      <c r="L92" s="12" t="str">
        <f>VLOOKUP($B92,'December 2024'!$B:$Z,10,FALSE)</f>
        <v>Not Assessed</v>
      </c>
      <c r="M92" s="19" t="str">
        <f>IF(LEN(VLOOKUP($B92,'December 2024'!$B:$Z,11,FALSE))=0,"",VLOOKUP($B92,'December 2024'!$B:$Z,11,FALSE))</f>
        <v/>
      </c>
      <c r="N92" s="38"/>
      <c r="O92" s="19" t="str">
        <f>VLOOKUP($B92,'December 2024'!$B:$Z,13,FALSE)</f>
        <v>2</v>
      </c>
      <c r="P92" s="19" t="str">
        <f>VLOOKUP($B92,'December 2024'!$B:$Z,14,FALSE)</f>
        <v>Dec-23</v>
      </c>
      <c r="Q92" s="19" t="str">
        <f>VLOOKUP($B92,'December 2024'!$B:$Z,15,FALSE)</f>
        <v>Yes</v>
      </c>
      <c r="R92" s="19" t="str">
        <f>VLOOKUP($B92,'December 2024'!$B:$Z,16,FALSE)</f>
        <v>Yes</v>
      </c>
      <c r="S92" s="19" t="str">
        <f>VLOOKUP($B92,'December 2024'!$B:$Z,17,FALSE)</f>
        <v>Yes</v>
      </c>
      <c r="T92" s="19" t="str">
        <f>VLOOKUP($B92,'December 2024'!$B:$Z,18,FALSE)</f>
        <v>Yes</v>
      </c>
      <c r="U92" s="19" t="str">
        <f>VLOOKUP($B92,'December 2024'!$B:$Z,19,FALSE)</f>
        <v>Yes</v>
      </c>
      <c r="V92" s="19" t="str">
        <f>VLOOKUP($B92,'December 2024'!$B:$Z,20,FALSE)</f>
        <v>No</v>
      </c>
      <c r="W92" s="19" t="str">
        <f>VLOOKUP($B92,'December 2024'!$B:$Z,21,FALSE)</f>
        <v>Yes</v>
      </c>
      <c r="X92" s="19" t="str">
        <f>VLOOKUP($B92,'December 2024'!$B:$Z,22,FALSE)</f>
        <v>Yes</v>
      </c>
      <c r="Y92" s="58" t="str">
        <f>VLOOKUP($B92,'December 2024'!$B:$Z,23,FALSE)</f>
        <v>Guidelines for Cyber Security Incidents</v>
      </c>
      <c r="Z92" s="58" t="str">
        <f>VLOOKUP($B92,'December 2024'!$B:$Z,24,FALSE)</f>
        <v>Responding to cyber security incidents</v>
      </c>
      <c r="AA92" s="58" t="str">
        <f>VLOOKUP($B92,'December 2024'!$B:$Z,25,FALSE)</f>
        <v>Enacting cyber security incident response plans</v>
      </c>
      <c r="AB92" s="38"/>
    </row>
    <row r="93" spans="1:28" outlineLevel="1" x14ac:dyDescent="0.25">
      <c r="A93" s="55" t="s">
        <v>87</v>
      </c>
      <c r="B93" s="49"/>
      <c r="C93" s="50"/>
      <c r="D93" s="50"/>
      <c r="E93" s="51"/>
      <c r="F93" s="52"/>
      <c r="G93" s="53"/>
      <c r="H93" s="52"/>
      <c r="I93" s="53"/>
      <c r="J93" s="51"/>
      <c r="K93" s="12"/>
      <c r="L93" s="12"/>
      <c r="M93" s="50"/>
      <c r="N93" s="51"/>
      <c r="O93" s="52"/>
      <c r="P93" s="52"/>
      <c r="Q93" s="52"/>
      <c r="R93" s="52"/>
      <c r="S93" s="52"/>
      <c r="T93" s="52"/>
      <c r="U93" s="52"/>
      <c r="V93" s="52"/>
      <c r="W93" s="52"/>
      <c r="X93" s="52"/>
      <c r="Y93" s="54"/>
      <c r="Z93" s="54"/>
      <c r="AA93" s="54"/>
      <c r="AB93" s="51"/>
    </row>
    <row r="94" spans="1:28" ht="178.5" outlineLevel="2" x14ac:dyDescent="0.25">
      <c r="A94" s="38"/>
      <c r="B94" s="68" t="s">
        <v>209</v>
      </c>
      <c r="C94" s="50" t="s">
        <v>210</v>
      </c>
      <c r="D94" s="50"/>
      <c r="E94" s="51"/>
      <c r="F94" s="12" t="str">
        <f>VLOOKUP($B94,'December 2024'!$B:$H,4,FALSE)</f>
        <v>Yes</v>
      </c>
      <c r="G94" s="57" t="str">
        <f>VLOOKUP($B94,'December 2024'!$B:$H,5,FALSE)</f>
        <v>per ISM-1507 above</v>
      </c>
      <c r="H94" s="12" t="str">
        <f>VLOOKUP($B94,'December 2024'!$B:$H,6,FALSE)</f>
        <v>Yes</v>
      </c>
      <c r="I94" s="57" t="str">
        <f>VLOOKUP($B94,'December 2024'!$B:$H,7,FALSE)</f>
        <v>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v>
      </c>
      <c r="J94" s="38"/>
      <c r="K94" s="12" t="str">
        <f>VLOOKUP($B94,'December 2024'!$B:$Z,9,FALSE)</f>
        <v>Not Assessed</v>
      </c>
      <c r="L94" s="12" t="str">
        <f>VLOOKUP($B94,'December 2024'!$B:$Z,10,FALSE)</f>
        <v>Not Assessed</v>
      </c>
      <c r="M94" s="19" t="str">
        <f>IF(LEN(VLOOKUP($B94,'December 2024'!$B:$Z,11,FALSE))=0,"",VLOOKUP($B94,'December 2024'!$B:$Z,11,FALSE))</f>
        <v/>
      </c>
      <c r="N94" s="38"/>
      <c r="O94" s="19" t="str">
        <f>VLOOKUP($B94,'December 2024'!$B:$Z,13,FALSE)</f>
        <v>3</v>
      </c>
      <c r="P94" s="19" t="str">
        <f>VLOOKUP($B94,'December 2024'!$B:$Z,14,FALSE)</f>
        <v>Dec-23</v>
      </c>
      <c r="Q94" s="19" t="str">
        <f>VLOOKUP($B94,'December 2024'!$B:$Z,15,FALSE)</f>
        <v>Yes</v>
      </c>
      <c r="R94" s="19" t="str">
        <f>VLOOKUP($B94,'December 2024'!$B:$Z,16,FALSE)</f>
        <v>Yes</v>
      </c>
      <c r="S94" s="19" t="str">
        <f>VLOOKUP($B94,'December 2024'!$B:$Z,17,FALSE)</f>
        <v>Yes</v>
      </c>
      <c r="T94" s="19" t="str">
        <f>VLOOKUP($B94,'December 2024'!$B:$Z,18,FALSE)</f>
        <v>Yes</v>
      </c>
      <c r="U94" s="19" t="str">
        <f>VLOOKUP($B94,'December 2024'!$B:$Z,19,FALSE)</f>
        <v>Yes</v>
      </c>
      <c r="V94" s="19" t="str">
        <f>VLOOKUP($B94,'December 2024'!$B:$Z,20,FALSE)</f>
        <v>No</v>
      </c>
      <c r="W94" s="19" t="str">
        <f>VLOOKUP($B94,'December 2024'!$B:$Z,21,FALSE)</f>
        <v>No</v>
      </c>
      <c r="X94" s="19" t="str">
        <f>VLOOKUP($B94,'December 2024'!$B:$Z,22,FALSE)</f>
        <v>Yes</v>
      </c>
      <c r="Y94" s="58" t="str">
        <f>VLOOKUP($B94,'December 2024'!$B:$Z,23,FALSE)</f>
        <v>Guidelines for Personnel Security</v>
      </c>
      <c r="Z94" s="58" t="str">
        <f>VLOOKUP($B94,'December 2024'!$B:$Z,24,FALSE)</f>
        <v>Access to systems and their resources</v>
      </c>
      <c r="AA94" s="58" t="str">
        <f>VLOOKUP($B94,'December 2024'!$B:$Z,25,FALSE)</f>
        <v>Privileged access to systems</v>
      </c>
      <c r="AB94" s="38"/>
    </row>
    <row r="95" spans="1:28" ht="114.75" outlineLevel="2" x14ac:dyDescent="0.25">
      <c r="A95" s="38"/>
      <c r="B95" s="68" t="s">
        <v>211</v>
      </c>
      <c r="C95" s="50" t="s">
        <v>212</v>
      </c>
      <c r="D95" s="50"/>
      <c r="E95" s="51"/>
      <c r="F95" s="12" t="str">
        <f>VLOOKUP($B95,'December 2024'!$B:$H,4,FALSE)</f>
        <v>Yes</v>
      </c>
      <c r="G95" s="57" t="str">
        <f>VLOOKUP($B95,'December 2024'!$B:$H,5,FALSE)</f>
        <v>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v>
      </c>
      <c r="H95" s="12" t="str">
        <f>VLOOKUP($B95,'December 2024'!$B:$H,6,FALSE)</f>
        <v>No</v>
      </c>
      <c r="I95" s="57" t="str">
        <f>VLOOKUP($B95,'December 2024'!$B:$H,7,FALSE)</f>
        <v>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v>
      </c>
      <c r="J95" s="38"/>
      <c r="K95" s="12" t="str">
        <f>VLOOKUP($B95,'December 2024'!$B:$Z,9,FALSE)</f>
        <v>Not Assessed</v>
      </c>
      <c r="L95" s="12" t="str">
        <f>VLOOKUP($B95,'December 2024'!$B:$Z,10,FALSE)</f>
        <v>Not Assessed</v>
      </c>
      <c r="M95" s="19" t="str">
        <f>IF(LEN(VLOOKUP($B95,'December 2024'!$B:$Z,11,FALSE))=0,"",VLOOKUP($B95,'December 2024'!$B:$Z,11,FALSE))</f>
        <v/>
      </c>
      <c r="N95" s="38"/>
      <c r="O95" s="19" t="str">
        <f>VLOOKUP($B95,'December 2024'!$B:$Z,13,FALSE)</f>
        <v>0</v>
      </c>
      <c r="P95" s="19" t="str">
        <f>VLOOKUP($B95,'December 2024'!$B:$Z,14,FALSE)</f>
        <v>Dec-23</v>
      </c>
      <c r="Q95" s="19" t="str">
        <f>VLOOKUP($B95,'December 2024'!$B:$Z,15,FALSE)</f>
        <v>Yes</v>
      </c>
      <c r="R95" s="19" t="str">
        <f>VLOOKUP($B95,'December 2024'!$B:$Z,16,FALSE)</f>
        <v>Yes</v>
      </c>
      <c r="S95" s="19" t="str">
        <f>VLOOKUP($B95,'December 2024'!$B:$Z,17,FALSE)</f>
        <v>Yes</v>
      </c>
      <c r="T95" s="19" t="str">
        <f>VLOOKUP($B95,'December 2024'!$B:$Z,18,FALSE)</f>
        <v>Yes</v>
      </c>
      <c r="U95" s="19" t="str">
        <f>VLOOKUP($B95,'December 2024'!$B:$Z,19,FALSE)</f>
        <v>Yes</v>
      </c>
      <c r="V95" s="19" t="str">
        <f>VLOOKUP($B95,'December 2024'!$B:$Z,20,FALSE)</f>
        <v>No</v>
      </c>
      <c r="W95" s="19" t="str">
        <f>VLOOKUP($B95,'December 2024'!$B:$Z,21,FALSE)</f>
        <v>No</v>
      </c>
      <c r="X95" s="19" t="str">
        <f>VLOOKUP($B95,'December 2024'!$B:$Z,22,FALSE)</f>
        <v>Yes</v>
      </c>
      <c r="Y95" s="58" t="str">
        <f>VLOOKUP($B95,'December 2024'!$B:$Z,23,FALSE)</f>
        <v>Guidelines for System Management</v>
      </c>
      <c r="Z95" s="58" t="str">
        <f>VLOOKUP($B95,'December 2024'!$B:$Z,24,FALSE)</f>
        <v>System administration</v>
      </c>
      <c r="AA95" s="58" t="str">
        <f>VLOOKUP($B95,'December 2024'!$B:$Z,25,FALSE)</f>
        <v>Separate privileged operating environments</v>
      </c>
      <c r="AB95" s="38"/>
    </row>
    <row r="96" spans="1:28" ht="30" outlineLevel="2" x14ac:dyDescent="0.25">
      <c r="A96" s="38"/>
      <c r="B96" s="68" t="s">
        <v>213</v>
      </c>
      <c r="C96" s="50" t="s">
        <v>214</v>
      </c>
      <c r="D96" s="50"/>
      <c r="E96" s="51"/>
      <c r="F96" s="12" t="str">
        <f>VLOOKUP($B96,'December 2024'!$B:$H,4,FALSE)</f>
        <v>Yes</v>
      </c>
      <c r="G96" s="57" t="str">
        <f>VLOOKUP($B96,'December 2024'!$B:$H,5,FALSE)</f>
        <v>per ISM-0405 above</v>
      </c>
      <c r="H96" s="12" t="str">
        <f>VLOOKUP($B96,'December 2024'!$B:$H,6,FALSE)</f>
        <v>Yes</v>
      </c>
      <c r="I96" s="57" t="str">
        <f>VLOOKUP($B96,'December 2024'!$B:$H,7,FALSE)</f>
        <v>per ISM-1508 above</v>
      </c>
      <c r="J96" s="38"/>
      <c r="K96" s="12" t="str">
        <f>VLOOKUP($B96,'December 2024'!$B:$Z,9,FALSE)</f>
        <v>Not Assessed</v>
      </c>
      <c r="L96" s="12" t="str">
        <f>VLOOKUP($B96,'December 2024'!$B:$Z,10,FALSE)</f>
        <v>Not Assessed</v>
      </c>
      <c r="M96" s="19" t="str">
        <f>IF(LEN(VLOOKUP($B96,'December 2024'!$B:$Z,11,FALSE))=0,"",VLOOKUP($B96,'December 2024'!$B:$Z,11,FALSE))</f>
        <v/>
      </c>
      <c r="N96" s="38"/>
      <c r="O96" s="19" t="str">
        <f>VLOOKUP($B96,'December 2024'!$B:$Z,13,FALSE)</f>
        <v>0</v>
      </c>
      <c r="P96" s="19" t="str">
        <f>VLOOKUP($B96,'December 2024'!$B:$Z,14,FALSE)</f>
        <v>Sep-21</v>
      </c>
      <c r="Q96" s="19" t="str">
        <f>VLOOKUP($B96,'December 2024'!$B:$Z,15,FALSE)</f>
        <v>Yes</v>
      </c>
      <c r="R96" s="19" t="str">
        <f>VLOOKUP($B96,'December 2024'!$B:$Z,16,FALSE)</f>
        <v>Yes</v>
      </c>
      <c r="S96" s="19" t="str">
        <f>VLOOKUP($B96,'December 2024'!$B:$Z,17,FALSE)</f>
        <v>Yes</v>
      </c>
      <c r="T96" s="19" t="str">
        <f>VLOOKUP($B96,'December 2024'!$B:$Z,18,FALSE)</f>
        <v>Yes</v>
      </c>
      <c r="U96" s="19" t="str">
        <f>VLOOKUP($B96,'December 2024'!$B:$Z,19,FALSE)</f>
        <v>Yes</v>
      </c>
      <c r="V96" s="19" t="str">
        <f>VLOOKUP($B96,'December 2024'!$B:$Z,20,FALSE)</f>
        <v>No</v>
      </c>
      <c r="W96" s="19" t="str">
        <f>VLOOKUP($B96,'December 2024'!$B:$Z,21,FALSE)</f>
        <v>No</v>
      </c>
      <c r="X96" s="19" t="str">
        <f>VLOOKUP($B96,'December 2024'!$B:$Z,22,FALSE)</f>
        <v>Yes</v>
      </c>
      <c r="Y96" s="58" t="str">
        <f>VLOOKUP($B96,'December 2024'!$B:$Z,23,FALSE)</f>
        <v>Guidelines for Personnel Security</v>
      </c>
      <c r="Z96" s="58" t="str">
        <f>VLOOKUP($B96,'December 2024'!$B:$Z,24,FALSE)</f>
        <v>Access to systems and their resources</v>
      </c>
      <c r="AA96" s="58" t="str">
        <f>VLOOKUP($B96,'December 2024'!$B:$Z,25,FALSE)</f>
        <v>Privileged access to systems</v>
      </c>
      <c r="AB96" s="38"/>
    </row>
    <row r="97" spans="1:28" ht="30" outlineLevel="2" x14ac:dyDescent="0.25">
      <c r="A97" s="38"/>
      <c r="B97" s="68" t="s">
        <v>215</v>
      </c>
      <c r="C97" s="50" t="s">
        <v>216</v>
      </c>
      <c r="D97" s="50"/>
      <c r="E97" s="56"/>
      <c r="F97" s="12" t="str">
        <f>VLOOKUP($B97,'December 2024'!$B:$H,4,FALSE)</f>
        <v>Yes</v>
      </c>
      <c r="G97" s="57" t="str">
        <f>VLOOKUP($B97,'December 2024'!$B:$H,5,FALSE)</f>
        <v>per ISM-1896 above</v>
      </c>
      <c r="H97" s="12" t="str">
        <f>VLOOKUP($B97,'December 2024'!$B:$H,6,FALSE)</f>
        <v>Yes</v>
      </c>
      <c r="I97" s="57" t="str">
        <f>VLOOKUP($B97,'December 2024'!$B:$H,7,FALSE)</f>
        <v>per ISM-1896 above</v>
      </c>
      <c r="J97" s="38"/>
      <c r="K97" s="12" t="str">
        <f>VLOOKUP($B97,'December 2024'!$B:$Z,9,FALSE)</f>
        <v>Not Assessed</v>
      </c>
      <c r="L97" s="12" t="str">
        <f>VLOOKUP($B97,'December 2024'!$B:$Z,10,FALSE)</f>
        <v>Not Assessed</v>
      </c>
      <c r="M97" s="19" t="str">
        <f>IF(LEN(VLOOKUP($B97,'December 2024'!$B:$Z,11,FALSE))=0,"",VLOOKUP($B97,'December 2024'!$B:$Z,11,FALSE))</f>
        <v/>
      </c>
      <c r="N97" s="38"/>
      <c r="O97" s="19" t="str">
        <f>VLOOKUP($B97,'December 2024'!$B:$Z,13,FALSE)</f>
        <v>2</v>
      </c>
      <c r="P97" s="19" t="str">
        <f>VLOOKUP($B97,'December 2024'!$B:$Z,14,FALSE)</f>
        <v>Dec-23</v>
      </c>
      <c r="Q97" s="19" t="str">
        <f>VLOOKUP($B97,'December 2024'!$B:$Z,15,FALSE)</f>
        <v>Yes</v>
      </c>
      <c r="R97" s="19" t="str">
        <f>VLOOKUP($B97,'December 2024'!$B:$Z,16,FALSE)</f>
        <v>Yes</v>
      </c>
      <c r="S97" s="19" t="str">
        <f>VLOOKUP($B97,'December 2024'!$B:$Z,17,FALSE)</f>
        <v>Yes</v>
      </c>
      <c r="T97" s="19" t="str">
        <f>VLOOKUP($B97,'December 2024'!$B:$Z,18,FALSE)</f>
        <v>Yes</v>
      </c>
      <c r="U97" s="19" t="str">
        <f>VLOOKUP($B97,'December 2024'!$B:$Z,19,FALSE)</f>
        <v>Yes</v>
      </c>
      <c r="V97" s="19" t="str">
        <f>VLOOKUP($B97,'December 2024'!$B:$Z,20,FALSE)</f>
        <v>No</v>
      </c>
      <c r="W97" s="19" t="str">
        <f>VLOOKUP($B97,'December 2024'!$B:$Z,21,FALSE)</f>
        <v>No</v>
      </c>
      <c r="X97" s="19" t="str">
        <f>VLOOKUP($B97,'December 2024'!$B:$Z,22,FALSE)</f>
        <v>Yes</v>
      </c>
      <c r="Y97" s="58" t="str">
        <f>VLOOKUP($B97,'December 2024'!$B:$Z,23,FALSE)</f>
        <v>Guidelines for System Hardening</v>
      </c>
      <c r="Z97" s="58" t="str">
        <f>VLOOKUP($B97,'December 2024'!$B:$Z,24,FALSE)</f>
        <v>Authentication hardening</v>
      </c>
      <c r="AA97" s="58" t="str">
        <f>VLOOKUP($B97,'December 2024'!$B:$Z,25,FALSE)</f>
        <v>Protecting credentials</v>
      </c>
      <c r="AB97" s="38"/>
    </row>
    <row r="98" spans="1:28" ht="30" outlineLevel="2" x14ac:dyDescent="0.25">
      <c r="A98" s="38"/>
      <c r="B98" s="68" t="s">
        <v>217</v>
      </c>
      <c r="C98" s="50" t="s">
        <v>218</v>
      </c>
      <c r="D98" s="50"/>
      <c r="E98" s="56"/>
      <c r="F98" s="12" t="str">
        <f>VLOOKUP($B98,'December 2024'!$B:$H,4,FALSE)</f>
        <v>Yes</v>
      </c>
      <c r="G98" s="57" t="str">
        <f>VLOOKUP($B98,'December 2024'!$B:$H,5,FALSE)</f>
        <v>per ISM-1896 above</v>
      </c>
      <c r="H98" s="12" t="str">
        <f>VLOOKUP($B98,'December 2024'!$B:$H,6,FALSE)</f>
        <v>Yes</v>
      </c>
      <c r="I98" s="57" t="str">
        <f>VLOOKUP($B98,'December 2024'!$B:$H,7,FALSE)</f>
        <v>per ISM-1896 above</v>
      </c>
      <c r="J98" s="38"/>
      <c r="K98" s="12" t="str">
        <f>VLOOKUP($B98,'December 2024'!$B:$Z,9,FALSE)</f>
        <v>Not Assessed</v>
      </c>
      <c r="L98" s="12" t="str">
        <f>VLOOKUP($B98,'December 2024'!$B:$Z,10,FALSE)</f>
        <v>Not Assessed</v>
      </c>
      <c r="M98" s="19" t="str">
        <f>IF(LEN(VLOOKUP($B98,'December 2024'!$B:$Z,11,FALSE))=0,"",VLOOKUP($B98,'December 2024'!$B:$Z,11,FALSE))</f>
        <v/>
      </c>
      <c r="N98" s="38"/>
      <c r="O98" s="19" t="str">
        <f>VLOOKUP($B98,'December 2024'!$B:$Z,13,FALSE)</f>
        <v>1</v>
      </c>
      <c r="P98" s="19" t="str">
        <f>VLOOKUP($B98,'December 2024'!$B:$Z,14,FALSE)</f>
        <v>Dec-23</v>
      </c>
      <c r="Q98" s="19" t="str">
        <f>VLOOKUP($B98,'December 2024'!$B:$Z,15,FALSE)</f>
        <v>Yes</v>
      </c>
      <c r="R98" s="19" t="str">
        <f>VLOOKUP($B98,'December 2024'!$B:$Z,16,FALSE)</f>
        <v>Yes</v>
      </c>
      <c r="S98" s="19" t="str">
        <f>VLOOKUP($B98,'December 2024'!$B:$Z,17,FALSE)</f>
        <v>Yes</v>
      </c>
      <c r="T98" s="19" t="str">
        <f>VLOOKUP($B98,'December 2024'!$B:$Z,18,FALSE)</f>
        <v>Yes</v>
      </c>
      <c r="U98" s="19" t="str">
        <f>VLOOKUP($B98,'December 2024'!$B:$Z,19,FALSE)</f>
        <v>Yes</v>
      </c>
      <c r="V98" s="19" t="str">
        <f>VLOOKUP($B98,'December 2024'!$B:$Z,20,FALSE)</f>
        <v>No</v>
      </c>
      <c r="W98" s="19" t="str">
        <f>VLOOKUP($B98,'December 2024'!$B:$Z,21,FALSE)</f>
        <v>No</v>
      </c>
      <c r="X98" s="19" t="str">
        <f>VLOOKUP($B98,'December 2024'!$B:$Z,22,FALSE)</f>
        <v>Yes</v>
      </c>
      <c r="Y98" s="58" t="str">
        <f>VLOOKUP($B98,'December 2024'!$B:$Z,23,FALSE)</f>
        <v>Guidelines for System Hardening</v>
      </c>
      <c r="Z98" s="58" t="str">
        <f>VLOOKUP($B98,'December 2024'!$B:$Z,24,FALSE)</f>
        <v>Authentication hardening</v>
      </c>
      <c r="AA98" s="58" t="str">
        <f>VLOOKUP($B98,'December 2024'!$B:$Z,25,FALSE)</f>
        <v>Protecting credentials</v>
      </c>
      <c r="AB98" s="38"/>
    </row>
    <row r="99" spans="1:28" ht="30" outlineLevel="2" x14ac:dyDescent="0.25">
      <c r="A99" s="38"/>
      <c r="B99" s="68" t="s">
        <v>219</v>
      </c>
      <c r="C99" s="50" t="s">
        <v>220</v>
      </c>
      <c r="D99" s="50"/>
      <c r="E99" s="56"/>
      <c r="F99" s="12" t="str">
        <f>VLOOKUP($B99,'December 2024'!$B:$H,4,FALSE)</f>
        <v>Yes</v>
      </c>
      <c r="G99" s="57" t="str">
        <f>VLOOKUP($B99,'December 2024'!$B:$H,5,FALSE)</f>
        <v>per ISM-1896 above</v>
      </c>
      <c r="H99" s="12" t="str">
        <f>VLOOKUP($B99,'December 2024'!$B:$H,6,FALSE)</f>
        <v>Yes</v>
      </c>
      <c r="I99" s="57" t="str">
        <f>VLOOKUP($B99,'December 2024'!$B:$H,7,FALSE)</f>
        <v>per ISM-1896 above</v>
      </c>
      <c r="J99" s="38"/>
      <c r="K99" s="12" t="str">
        <f>VLOOKUP($B99,'December 2024'!$B:$Z,9,FALSE)</f>
        <v>Not Assessed</v>
      </c>
      <c r="L99" s="12" t="str">
        <f>VLOOKUP($B99,'December 2024'!$B:$Z,10,FALSE)</f>
        <v>Not Assessed</v>
      </c>
      <c r="M99" s="19" t="str">
        <f>IF(LEN(VLOOKUP($B99,'December 2024'!$B:$Z,11,FALSE))=0,"",VLOOKUP($B99,'December 2024'!$B:$Z,11,FALSE))</f>
        <v/>
      </c>
      <c r="N99" s="38"/>
      <c r="O99" s="19" t="str">
        <f>VLOOKUP($B99,'December 2024'!$B:$Z,13,FALSE)</f>
        <v>0</v>
      </c>
      <c r="P99" s="19" t="str">
        <f>VLOOKUP($B99,'December 2024'!$B:$Z,14,FALSE)</f>
        <v>Dec-23</v>
      </c>
      <c r="Q99" s="19" t="str">
        <f>VLOOKUP($B99,'December 2024'!$B:$Z,15,FALSE)</f>
        <v>Yes</v>
      </c>
      <c r="R99" s="19" t="str">
        <f>VLOOKUP($B99,'December 2024'!$B:$Z,16,FALSE)</f>
        <v>Yes</v>
      </c>
      <c r="S99" s="19" t="str">
        <f>VLOOKUP($B99,'December 2024'!$B:$Z,17,FALSE)</f>
        <v>Yes</v>
      </c>
      <c r="T99" s="19" t="str">
        <f>VLOOKUP($B99,'December 2024'!$B:$Z,18,FALSE)</f>
        <v>Yes</v>
      </c>
      <c r="U99" s="19" t="str">
        <f>VLOOKUP($B99,'December 2024'!$B:$Z,19,FALSE)</f>
        <v>Yes</v>
      </c>
      <c r="V99" s="19" t="str">
        <f>VLOOKUP($B99,'December 2024'!$B:$Z,20,FALSE)</f>
        <v>No</v>
      </c>
      <c r="W99" s="19" t="str">
        <f>VLOOKUP($B99,'December 2024'!$B:$Z,21,FALSE)</f>
        <v>No</v>
      </c>
      <c r="X99" s="19" t="str">
        <f>VLOOKUP($B99,'December 2024'!$B:$Z,22,FALSE)</f>
        <v>Yes</v>
      </c>
      <c r="Y99" s="58" t="str">
        <f>VLOOKUP($B99,'December 2024'!$B:$Z,23,FALSE)</f>
        <v>Guidelines for System Hardening</v>
      </c>
      <c r="Z99" s="58" t="str">
        <f>VLOOKUP($B99,'December 2024'!$B:$Z,24,FALSE)</f>
        <v>Authentication hardening</v>
      </c>
      <c r="AA99" s="58" t="str">
        <f>VLOOKUP($B99,'December 2024'!$B:$Z,25,FALSE)</f>
        <v>Protecting credentials</v>
      </c>
      <c r="AB99" s="38"/>
    </row>
    <row r="100" spans="1:28" ht="191.25" outlineLevel="2" x14ac:dyDescent="0.25">
      <c r="A100" s="38"/>
      <c r="B100" s="68" t="s">
        <v>173</v>
      </c>
      <c r="C100" s="50" t="s">
        <v>174</v>
      </c>
      <c r="D100" s="50" t="s">
        <v>208</v>
      </c>
      <c r="E100" s="56"/>
      <c r="F100" s="12" t="str">
        <f>VLOOKUP($B100,'December 2024'!$B:$H,4,FALSE)</f>
        <v>Yes</v>
      </c>
      <c r="G100" s="57" t="str">
        <f>VLOOKUP($B100,'December 2024'!$B:$H,5,FALSE)</f>
        <v>per ISM-1405 above</v>
      </c>
      <c r="H100" s="12" t="str">
        <f>VLOOKUP($B100,'December 2024'!$B:$H,6,FALSE)</f>
        <v>Yes</v>
      </c>
      <c r="I100" s="57" t="str">
        <f>VLOOKUP($B100,'December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00" s="38"/>
      <c r="K100" s="12" t="str">
        <f>VLOOKUP($B100,'December 2024'!$B:$Z,9,FALSE)</f>
        <v>Not Assessed</v>
      </c>
      <c r="L100" s="12" t="str">
        <f>VLOOKUP($B100,'December 2024'!$B:$Z,10,FALSE)</f>
        <v>Not Assessed</v>
      </c>
      <c r="M100" s="19" t="str">
        <f>IF(LEN(VLOOKUP($B100,'December 2024'!$B:$Z,11,FALSE))=0,"",VLOOKUP($B100,'December 2024'!$B:$Z,11,FALSE))</f>
        <v/>
      </c>
      <c r="N100" s="38"/>
      <c r="O100" s="19" t="str">
        <f>VLOOKUP($B100,'December 2024'!$B:$Z,13,FALSE)</f>
        <v>0</v>
      </c>
      <c r="P100" s="19" t="str">
        <f>VLOOKUP($B100,'December 2024'!$B:$Z,14,FALSE)</f>
        <v>Dec-23</v>
      </c>
      <c r="Q100" s="19" t="str">
        <f>VLOOKUP($B100,'December 2024'!$B:$Z,15,FALSE)</f>
        <v>Yes</v>
      </c>
      <c r="R100" s="19" t="str">
        <f>VLOOKUP($B100,'December 2024'!$B:$Z,16,FALSE)</f>
        <v>Yes</v>
      </c>
      <c r="S100" s="19" t="str">
        <f>VLOOKUP($B100,'December 2024'!$B:$Z,17,FALSE)</f>
        <v>Yes</v>
      </c>
      <c r="T100" s="19" t="str">
        <f>VLOOKUP($B100,'December 2024'!$B:$Z,18,FALSE)</f>
        <v>Yes</v>
      </c>
      <c r="U100" s="19" t="str">
        <f>VLOOKUP($B100,'December 2024'!$B:$Z,19,FALSE)</f>
        <v>Yes</v>
      </c>
      <c r="V100" s="19" t="str">
        <f>VLOOKUP($B100,'December 2024'!$B:$Z,20,FALSE)</f>
        <v>No</v>
      </c>
      <c r="W100" s="19" t="str">
        <f>VLOOKUP($B100,'December 2024'!$B:$Z,21,FALSE)</f>
        <v>No</v>
      </c>
      <c r="X100" s="19" t="str">
        <f>VLOOKUP($B100,'December 2024'!$B:$Z,22,FALSE)</f>
        <v>Yes</v>
      </c>
      <c r="Y100" s="58" t="str">
        <f>VLOOKUP($B100,'December 2024'!$B:$Z,23,FALSE)</f>
        <v>Guidelines for System Monitoring</v>
      </c>
      <c r="Z100" s="58" t="str">
        <f>VLOOKUP($B100,'December 2024'!$B:$Z,24,FALSE)</f>
        <v>Event logging and monitoring</v>
      </c>
      <c r="AA100" s="58" t="str">
        <f>VLOOKUP($B100,'December 2024'!$B:$Z,25,FALSE)</f>
        <v>Event log monitoring</v>
      </c>
      <c r="AB100" s="38"/>
    </row>
    <row r="101" spans="1:28" ht="38.25" outlineLevel="2" x14ac:dyDescent="0.25">
      <c r="A101" s="38"/>
      <c r="B101" s="68" t="s">
        <v>175</v>
      </c>
      <c r="C101" s="50" t="s">
        <v>176</v>
      </c>
      <c r="D101" s="50" t="s">
        <v>208</v>
      </c>
      <c r="E101" s="56"/>
      <c r="F101" s="12" t="str">
        <f>VLOOKUP($B101,'December 2024'!$B:$H,4,FALSE)</f>
        <v>Yes</v>
      </c>
      <c r="G101" s="57" t="str">
        <f>VLOOKUP($B101,'December 2024'!$B:$H,5,FALSE)</f>
        <v>per ISM-1405 above</v>
      </c>
      <c r="H101" s="12" t="str">
        <f>VLOOKUP($B101,'December 2024'!$B:$H,6,FALSE)</f>
        <v>Yes</v>
      </c>
      <c r="I101" s="57" t="str">
        <f>VLOOKUP($B101,'December 2024'!$B:$H,7,FALSE)</f>
        <v>per ISM-1907 above</v>
      </c>
      <c r="J101" s="38"/>
      <c r="K101" s="12" t="str">
        <f>VLOOKUP($B101,'December 2024'!$B:$Z,9,FALSE)</f>
        <v>Not Assessed</v>
      </c>
      <c r="L101" s="12" t="str">
        <f>VLOOKUP($B101,'December 2024'!$B:$Z,10,FALSE)</f>
        <v>Not Assessed</v>
      </c>
      <c r="M101" s="19" t="str">
        <f>IF(LEN(VLOOKUP($B101,'December 2024'!$B:$Z,11,FALSE))=0,"",VLOOKUP($B101,'December 2024'!$B:$Z,11,FALSE))</f>
        <v/>
      </c>
      <c r="N101" s="38"/>
      <c r="O101" s="19" t="str">
        <f>VLOOKUP($B101,'December 2024'!$B:$Z,13,FALSE)</f>
        <v>9</v>
      </c>
      <c r="P101" s="19" t="str">
        <f>VLOOKUP($B101,'December 2024'!$B:$Z,14,FALSE)</f>
        <v>Dec-23</v>
      </c>
      <c r="Q101" s="19" t="str">
        <f>VLOOKUP($B101,'December 2024'!$B:$Z,15,FALSE)</f>
        <v>Yes</v>
      </c>
      <c r="R101" s="19" t="str">
        <f>VLOOKUP($B101,'December 2024'!$B:$Z,16,FALSE)</f>
        <v>Yes</v>
      </c>
      <c r="S101" s="19" t="str">
        <f>VLOOKUP($B101,'December 2024'!$B:$Z,17,FALSE)</f>
        <v>Yes</v>
      </c>
      <c r="T101" s="19" t="str">
        <f>VLOOKUP($B101,'December 2024'!$B:$Z,18,FALSE)</f>
        <v>Yes</v>
      </c>
      <c r="U101" s="19" t="str">
        <f>VLOOKUP($B101,'December 2024'!$B:$Z,19,FALSE)</f>
        <v>Yes</v>
      </c>
      <c r="V101" s="19" t="str">
        <f>VLOOKUP($B101,'December 2024'!$B:$Z,20,FALSE)</f>
        <v>No</v>
      </c>
      <c r="W101" s="19" t="str">
        <f>VLOOKUP($B101,'December 2024'!$B:$Z,21,FALSE)</f>
        <v>No</v>
      </c>
      <c r="X101" s="19" t="str">
        <f>VLOOKUP($B101,'December 2024'!$B:$Z,22,FALSE)</f>
        <v>Yes</v>
      </c>
      <c r="Y101" s="58" t="str">
        <f>VLOOKUP($B101,'December 2024'!$B:$Z,23,FALSE)</f>
        <v>Guidelines for System Monitoring</v>
      </c>
      <c r="Z101" s="58" t="str">
        <f>VLOOKUP($B101,'December 2024'!$B:$Z,24,FALSE)</f>
        <v>Event logging and monitoring</v>
      </c>
      <c r="AA101" s="58" t="str">
        <f>VLOOKUP($B101,'December 2024'!$B:$Z,25,FALSE)</f>
        <v>Event log monitoring</v>
      </c>
      <c r="AB101" s="38"/>
    </row>
    <row r="102" spans="1:28" x14ac:dyDescent="0.25">
      <c r="A102" s="48" t="s">
        <v>221</v>
      </c>
      <c r="B102" s="60"/>
      <c r="C102" s="61"/>
      <c r="D102" s="61"/>
      <c r="E102" s="62"/>
      <c r="F102" s="63"/>
      <c r="G102" s="63"/>
      <c r="H102" s="63"/>
      <c r="I102" s="63"/>
      <c r="J102" s="62"/>
      <c r="K102" s="12"/>
      <c r="L102" s="12"/>
      <c r="M102" s="53"/>
      <c r="N102" s="62"/>
      <c r="O102" s="64"/>
      <c r="P102" s="64"/>
      <c r="Q102" s="64"/>
      <c r="R102" s="64"/>
      <c r="S102" s="64"/>
      <c r="T102" s="64"/>
      <c r="U102" s="64"/>
      <c r="V102" s="64"/>
      <c r="W102" s="64"/>
      <c r="X102" s="64"/>
      <c r="Y102" s="65"/>
      <c r="Z102" s="65"/>
      <c r="AA102" s="65"/>
      <c r="AB102" s="62"/>
    </row>
    <row r="103" spans="1:28" outlineLevel="1" x14ac:dyDescent="0.25">
      <c r="A103" s="55" t="s">
        <v>59</v>
      </c>
      <c r="B103" s="49"/>
      <c r="C103" s="50"/>
      <c r="D103" s="50"/>
      <c r="E103" s="51"/>
      <c r="F103" s="53"/>
      <c r="G103" s="53"/>
      <c r="H103" s="53"/>
      <c r="I103" s="53"/>
      <c r="J103" s="51"/>
      <c r="K103" s="12"/>
      <c r="L103" s="12"/>
      <c r="M103" s="50"/>
      <c r="N103" s="51"/>
      <c r="O103" s="52"/>
      <c r="P103" s="52"/>
      <c r="Q103" s="52"/>
      <c r="R103" s="52"/>
      <c r="S103" s="52"/>
      <c r="T103" s="52"/>
      <c r="U103" s="52"/>
      <c r="V103" s="52"/>
      <c r="W103" s="52"/>
      <c r="X103" s="52"/>
      <c r="Y103" s="54"/>
      <c r="Z103" s="54"/>
      <c r="AA103" s="54"/>
      <c r="AB103" s="51"/>
    </row>
    <row r="104" spans="1:28" ht="30" outlineLevel="2" x14ac:dyDescent="0.25">
      <c r="A104" s="38"/>
      <c r="B104" s="68" t="s">
        <v>222</v>
      </c>
      <c r="C104" s="50" t="s">
        <v>223</v>
      </c>
      <c r="D104" s="50"/>
      <c r="E104" s="56"/>
      <c r="F104" s="12" t="str">
        <f>VLOOKUP($B104,'December 2024'!$B:$H,4,FALSE)</f>
        <v>Yes</v>
      </c>
      <c r="G104" s="57" t="str">
        <f>VLOOKUP($B104,'December 2024'!$B:$H,5,FALSE)</f>
        <v>per ISM-1406 above</v>
      </c>
      <c r="H104" s="12" t="str">
        <f>VLOOKUP($B104,'December 2024'!$B:$H,6,FALSE)</f>
        <v>Yes</v>
      </c>
      <c r="I104" s="57" t="str">
        <f>VLOOKUP($B104,'December 2024'!$B:$H,7,FALSE)</f>
        <v>per ISM-1592 above</v>
      </c>
      <c r="J104" s="38"/>
      <c r="K104" s="12" t="str">
        <f>VLOOKUP($B104,'December 2024'!$B:$Z,9,FALSE)</f>
        <v>Not Assessed</v>
      </c>
      <c r="L104" s="12" t="str">
        <f>VLOOKUP($B104,'December 2024'!$B:$Z,10,FALSE)</f>
        <v>Not Assessed</v>
      </c>
      <c r="M104" s="19" t="str">
        <f>IF(LEN(VLOOKUP($B104,'December 2024'!$B:$Z,11,FALSE))=0,"",VLOOKUP($B104,'December 2024'!$B:$Z,11,FALSE))</f>
        <v/>
      </c>
      <c r="N104" s="38"/>
      <c r="O104" s="19" t="str">
        <f>VLOOKUP($B104,'December 2024'!$B:$Z,13,FALSE)</f>
        <v>9</v>
      </c>
      <c r="P104" s="19" t="str">
        <f>VLOOKUP($B104,'December 2024'!$B:$Z,14,FALSE)</f>
        <v>Sep-21</v>
      </c>
      <c r="Q104" s="19" t="str">
        <f>VLOOKUP($B104,'December 2024'!$B:$Z,15,FALSE)</f>
        <v>Yes</v>
      </c>
      <c r="R104" s="19" t="str">
        <f>VLOOKUP($B104,'December 2024'!$B:$Z,16,FALSE)</f>
        <v>Yes</v>
      </c>
      <c r="S104" s="19" t="str">
        <f>VLOOKUP($B104,'December 2024'!$B:$Z,17,FALSE)</f>
        <v>Yes</v>
      </c>
      <c r="T104" s="19" t="str">
        <f>VLOOKUP($B104,'December 2024'!$B:$Z,18,FALSE)</f>
        <v>Yes</v>
      </c>
      <c r="U104" s="19" t="str">
        <f>VLOOKUP($B104,'December 2024'!$B:$Z,19,FALSE)</f>
        <v>Yes</v>
      </c>
      <c r="V104" s="19" t="str">
        <f>VLOOKUP($B104,'December 2024'!$B:$Z,20,FALSE)</f>
        <v>Yes</v>
      </c>
      <c r="W104" s="19" t="str">
        <f>VLOOKUP($B104,'December 2024'!$B:$Z,21,FALSE)</f>
        <v>Yes</v>
      </c>
      <c r="X104" s="19" t="str">
        <f>VLOOKUP($B104,'December 2024'!$B:$Z,22,FALSE)</f>
        <v>Yes</v>
      </c>
      <c r="Y104" s="58" t="str">
        <f>VLOOKUP($B104,'December 2024'!$B:$Z,23,FALSE)</f>
        <v>Guidelines for System Hardening</v>
      </c>
      <c r="Z104" s="58" t="str">
        <f>VLOOKUP($B104,'December 2024'!$B:$Z,24,FALSE)</f>
        <v>Operating system hardening</v>
      </c>
      <c r="AA104" s="58" t="str">
        <f>VLOOKUP($B104,'December 2024'!$B:$Z,25,FALSE)</f>
        <v>Application control</v>
      </c>
      <c r="AB104" s="38"/>
    </row>
    <row r="105" spans="1:28" ht="30" outlineLevel="2" x14ac:dyDescent="0.25">
      <c r="A105" s="38"/>
      <c r="B105" s="68" t="s">
        <v>224</v>
      </c>
      <c r="C105" s="50" t="s">
        <v>225</v>
      </c>
      <c r="D105" s="50"/>
      <c r="E105" s="56"/>
      <c r="F105" s="12" t="str">
        <f>VLOOKUP($B105,'December 2024'!$B:$H,4,FALSE)</f>
        <v>Yes</v>
      </c>
      <c r="G105" s="57" t="str">
        <f>VLOOKUP($B105,'December 2024'!$B:$H,5,FALSE)</f>
        <v>per ISM-1406 above</v>
      </c>
      <c r="H105" s="12" t="str">
        <f>VLOOKUP($B105,'December 2024'!$B:$H,6,FALSE)</f>
        <v>Yes</v>
      </c>
      <c r="I105" s="57" t="str">
        <f>VLOOKUP($B105,'December 2024'!$B:$H,7,FALSE)</f>
        <v>per ISM-1592 above</v>
      </c>
      <c r="J105" s="38"/>
      <c r="K105" s="12" t="str">
        <f>VLOOKUP($B105,'December 2024'!$B:$Z,9,FALSE)</f>
        <v>Not Assessed</v>
      </c>
      <c r="L105" s="12" t="str">
        <f>VLOOKUP($B105,'December 2024'!$B:$Z,10,FALSE)</f>
        <v>Not Assessed</v>
      </c>
      <c r="M105" s="19" t="str">
        <f>IF(LEN(VLOOKUP($B105,'December 2024'!$B:$Z,11,FALSE))=0,"",VLOOKUP($B105,'December 2024'!$B:$Z,11,FALSE))</f>
        <v/>
      </c>
      <c r="N105" s="38"/>
      <c r="O105" s="19" t="str">
        <f>VLOOKUP($B105,'December 2024'!$B:$Z,13,FALSE)</f>
        <v>0</v>
      </c>
      <c r="P105" s="19" t="str">
        <f>VLOOKUP($B105,'December 2024'!$B:$Z,14,FALSE)</f>
        <v>Sep-23</v>
      </c>
      <c r="Q105" s="19" t="str">
        <f>VLOOKUP($B105,'December 2024'!$B:$Z,15,FALSE)</f>
        <v>Yes</v>
      </c>
      <c r="R105" s="19" t="str">
        <f>VLOOKUP($B105,'December 2024'!$B:$Z,16,FALSE)</f>
        <v>Yes</v>
      </c>
      <c r="S105" s="19" t="str">
        <f>VLOOKUP($B105,'December 2024'!$B:$Z,17,FALSE)</f>
        <v>Yes</v>
      </c>
      <c r="T105" s="19" t="str">
        <f>VLOOKUP($B105,'December 2024'!$B:$Z,18,FALSE)</f>
        <v>Yes</v>
      </c>
      <c r="U105" s="19" t="str">
        <f>VLOOKUP($B105,'December 2024'!$B:$Z,19,FALSE)</f>
        <v>Yes</v>
      </c>
      <c r="V105" s="19" t="str">
        <f>VLOOKUP($B105,'December 2024'!$B:$Z,20,FALSE)</f>
        <v>Yes</v>
      </c>
      <c r="W105" s="19" t="str">
        <f>VLOOKUP($B105,'December 2024'!$B:$Z,21,FALSE)</f>
        <v>Yes</v>
      </c>
      <c r="X105" s="19" t="str">
        <f>VLOOKUP($B105,'December 2024'!$B:$Z,22,FALSE)</f>
        <v>Yes</v>
      </c>
      <c r="Y105" s="58" t="str">
        <f>VLOOKUP($B105,'December 2024'!$B:$Z,23,FALSE)</f>
        <v>Guidelines for System Hardening</v>
      </c>
      <c r="Z105" s="58" t="str">
        <f>VLOOKUP($B105,'December 2024'!$B:$Z,24,FALSE)</f>
        <v>Operating system hardening</v>
      </c>
      <c r="AA105" s="58" t="str">
        <f>VLOOKUP($B105,'December 2024'!$B:$Z,25,FALSE)</f>
        <v>Application control</v>
      </c>
      <c r="AB105" s="38"/>
    </row>
    <row r="106" spans="1:28" ht="38.25" outlineLevel="2" x14ac:dyDescent="0.25">
      <c r="A106" s="38"/>
      <c r="B106" s="68" t="s">
        <v>226</v>
      </c>
      <c r="C106" s="50" t="s">
        <v>227</v>
      </c>
      <c r="D106" s="50"/>
      <c r="E106" s="56"/>
      <c r="F106" s="12" t="str">
        <f>VLOOKUP($B106,'December 2024'!$B:$H,4,FALSE)</f>
        <v>Yes</v>
      </c>
      <c r="G106" s="57" t="str">
        <f>VLOOKUP($B106,'December 2024'!$B:$H,5,FALSE)</f>
        <v>per ISM-1406 above</v>
      </c>
      <c r="H106" s="12" t="str">
        <f>VLOOKUP($B106,'December 2024'!$B:$H,6,FALSE)</f>
        <v>Yes</v>
      </c>
      <c r="I106" s="57" t="str">
        <f>VLOOKUP($B106,'December 2024'!$B:$H,7,FALSE)</f>
        <v>per ISM-1592 above</v>
      </c>
      <c r="J106" s="38"/>
      <c r="K106" s="12" t="str">
        <f>VLOOKUP($B106,'December 2024'!$B:$Z,9,FALSE)</f>
        <v>Not Assessed</v>
      </c>
      <c r="L106" s="12" t="str">
        <f>VLOOKUP($B106,'December 2024'!$B:$Z,10,FALSE)</f>
        <v>Not Assessed</v>
      </c>
      <c r="M106" s="19" t="str">
        <f>IF(LEN(VLOOKUP($B106,'December 2024'!$B:$Z,11,FALSE))=0,"",VLOOKUP($B106,'December 2024'!$B:$Z,11,FALSE))</f>
        <v/>
      </c>
      <c r="N106" s="38"/>
      <c r="O106" s="19" t="str">
        <f>VLOOKUP($B106,'December 2024'!$B:$Z,13,FALSE)</f>
        <v>0</v>
      </c>
      <c r="P106" s="19" t="str">
        <f>VLOOKUP($B106,'December 2024'!$B:$Z,14,FALSE)</f>
        <v>Sep-21</v>
      </c>
      <c r="Q106" s="19" t="str">
        <f>VLOOKUP($B106,'December 2024'!$B:$Z,15,FALSE)</f>
        <v>Yes</v>
      </c>
      <c r="R106" s="19" t="str">
        <f>VLOOKUP($B106,'December 2024'!$B:$Z,16,FALSE)</f>
        <v>Yes</v>
      </c>
      <c r="S106" s="19" t="str">
        <f>VLOOKUP($B106,'December 2024'!$B:$Z,17,FALSE)</f>
        <v>Yes</v>
      </c>
      <c r="T106" s="19" t="str">
        <f>VLOOKUP($B106,'December 2024'!$B:$Z,18,FALSE)</f>
        <v>Yes</v>
      </c>
      <c r="U106" s="19" t="str">
        <f>VLOOKUP($B106,'December 2024'!$B:$Z,19,FALSE)</f>
        <v>Yes</v>
      </c>
      <c r="V106" s="19" t="str">
        <f>VLOOKUP($B106,'December 2024'!$B:$Z,20,FALSE)</f>
        <v>Yes</v>
      </c>
      <c r="W106" s="19" t="str">
        <f>VLOOKUP($B106,'December 2024'!$B:$Z,21,FALSE)</f>
        <v>Yes</v>
      </c>
      <c r="X106" s="19" t="str">
        <f>VLOOKUP($B106,'December 2024'!$B:$Z,22,FALSE)</f>
        <v>Yes</v>
      </c>
      <c r="Y106" s="58" t="str">
        <f>VLOOKUP($B106,'December 2024'!$B:$Z,23,FALSE)</f>
        <v>Guidelines for System Hardening</v>
      </c>
      <c r="Z106" s="58" t="str">
        <f>VLOOKUP($B106,'December 2024'!$B:$Z,24,FALSE)</f>
        <v>Operating system hardening</v>
      </c>
      <c r="AA106" s="58" t="str">
        <f>VLOOKUP($B106,'December 2024'!$B:$Z,25,FALSE)</f>
        <v>Application control</v>
      </c>
      <c r="AB106" s="38"/>
    </row>
    <row r="107" spans="1:28" outlineLevel="1" x14ac:dyDescent="0.25">
      <c r="A107" s="55" t="s">
        <v>81</v>
      </c>
      <c r="B107" s="49"/>
      <c r="C107" s="50"/>
      <c r="D107" s="50"/>
      <c r="E107" s="51"/>
      <c r="F107" s="53"/>
      <c r="G107" s="53"/>
      <c r="H107" s="53"/>
      <c r="I107" s="53"/>
      <c r="J107" s="51"/>
      <c r="K107" s="12"/>
      <c r="L107" s="12"/>
      <c r="M107" s="50"/>
      <c r="N107" s="51"/>
      <c r="O107" s="52"/>
      <c r="P107" s="52"/>
      <c r="Q107" s="52"/>
      <c r="R107" s="52"/>
      <c r="S107" s="52"/>
      <c r="T107" s="52"/>
      <c r="U107" s="52"/>
      <c r="V107" s="52"/>
      <c r="W107" s="52"/>
      <c r="X107" s="52"/>
      <c r="Y107" s="54"/>
      <c r="Z107" s="54"/>
      <c r="AA107" s="54"/>
      <c r="AB107" s="51"/>
    </row>
    <row r="108" spans="1:28" ht="191.25" outlineLevel="2" x14ac:dyDescent="0.25">
      <c r="A108" s="38"/>
      <c r="B108" s="68" t="s">
        <v>228</v>
      </c>
      <c r="C108" s="50" t="s">
        <v>229</v>
      </c>
      <c r="D108" s="50"/>
      <c r="E108" s="56"/>
      <c r="F108" s="12" t="str">
        <f>VLOOKUP($B108,'December 2024'!$B:$H,4,FALSE)</f>
        <v>Yes</v>
      </c>
      <c r="G108" s="57" t="str">
        <f>VLOOKUP($B108,'December 2024'!$B:$H,5,FALSE)</f>
        <v>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8" s="12" t="str">
        <f>VLOOKUP($B108,'December 2024'!$B:$H,6,FALSE)</f>
        <v>No</v>
      </c>
      <c r="I108" s="57" t="str">
        <f>VLOOKUP($B108,'December 2024'!$B:$H,7,FALSE)</f>
        <v>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v>
      </c>
      <c r="J108" s="38"/>
      <c r="K108" s="12" t="str">
        <f>VLOOKUP($B108,'December 2024'!$B:$Z,9,FALSE)</f>
        <v>Not Assessed</v>
      </c>
      <c r="L108" s="12" t="str">
        <f>VLOOKUP($B108,'December 2024'!$B:$Z,10,FALSE)</f>
        <v>Not Assessed</v>
      </c>
      <c r="M108" s="19" t="str">
        <f>IF(LEN(VLOOKUP($B108,'December 2024'!$B:$Z,11,FALSE))=0,"",VLOOKUP($B108,'December 2024'!$B:$Z,11,FALSE))</f>
        <v/>
      </c>
      <c r="N108" s="38"/>
      <c r="O108" s="19" t="str">
        <f>VLOOKUP($B108,'December 2024'!$B:$Z,13,FALSE)</f>
        <v>3</v>
      </c>
      <c r="P108" s="19" t="str">
        <f>VLOOKUP($B108,'December 2024'!$B:$Z,14,FALSE)</f>
        <v>Sep-21</v>
      </c>
      <c r="Q108" s="19" t="str">
        <f>VLOOKUP($B108,'December 2024'!$B:$Z,15,FALSE)</f>
        <v>Yes</v>
      </c>
      <c r="R108" s="19" t="str">
        <f>VLOOKUP($B108,'December 2024'!$B:$Z,16,FALSE)</f>
        <v>Yes</v>
      </c>
      <c r="S108" s="19" t="str">
        <f>VLOOKUP($B108,'December 2024'!$B:$Z,17,FALSE)</f>
        <v>Yes</v>
      </c>
      <c r="T108" s="19" t="str">
        <f>VLOOKUP($B108,'December 2024'!$B:$Z,18,FALSE)</f>
        <v>Yes</v>
      </c>
      <c r="U108" s="19" t="str">
        <f>VLOOKUP($B108,'December 2024'!$B:$Z,19,FALSE)</f>
        <v>Yes</v>
      </c>
      <c r="V108" s="19" t="str">
        <f>VLOOKUP($B108,'December 2024'!$B:$Z,20,FALSE)</f>
        <v>No</v>
      </c>
      <c r="W108" s="19" t="str">
        <f>VLOOKUP($B108,'December 2024'!$B:$Z,21,FALSE)</f>
        <v>Yes</v>
      </c>
      <c r="X108" s="19" t="str">
        <f>VLOOKUP($B108,'December 2024'!$B:$Z,22,FALSE)</f>
        <v>Yes</v>
      </c>
      <c r="Y108" s="58" t="str">
        <f>VLOOKUP($B108,'December 2024'!$B:$Z,23,FALSE)</f>
        <v>Guidelines for System Hardening</v>
      </c>
      <c r="Z108" s="58" t="str">
        <f>VLOOKUP($B108,'December 2024'!$B:$Z,24,FALSE)</f>
        <v>Operating system hardening</v>
      </c>
      <c r="AA108" s="58" t="str">
        <f>VLOOKUP($B108,'December 2024'!$B:$Z,25,FALSE)</f>
        <v>Application control</v>
      </c>
      <c r="AB108" s="38"/>
    </row>
    <row r="109" spans="1:28" ht="38.25" outlineLevel="2" x14ac:dyDescent="0.25">
      <c r="A109" s="38"/>
      <c r="B109" s="68" t="s">
        <v>230</v>
      </c>
      <c r="C109" s="50" t="s">
        <v>231</v>
      </c>
      <c r="D109" s="50"/>
      <c r="E109" s="56"/>
      <c r="F109" s="12" t="str">
        <f>VLOOKUP($B109,'December 2024'!$B:$H,4,FALSE)</f>
        <v>Yes</v>
      </c>
      <c r="G109" s="57" t="str">
        <f>VLOOKUP($B109,'December 2024'!$B:$H,5,FALSE)</f>
        <v>per ISM-1406 above</v>
      </c>
      <c r="H109" s="12" t="str">
        <f>VLOOKUP($B109,'December 2024'!$B:$H,6,FALSE)</f>
        <v>Yes</v>
      </c>
      <c r="I109" s="57" t="str">
        <f>VLOOKUP($B109,'December 2024'!$B:$H,7,FALSE)</f>
        <v>per ISM-1592 above</v>
      </c>
      <c r="J109" s="38"/>
      <c r="K109" s="12" t="str">
        <f>VLOOKUP($B109,'December 2024'!$B:$Z,9,FALSE)</f>
        <v>Not Assessed</v>
      </c>
      <c r="L109" s="12" t="str">
        <f>VLOOKUP($B109,'December 2024'!$B:$Z,10,FALSE)</f>
        <v>Not Assessed</v>
      </c>
      <c r="M109" s="19" t="str">
        <f>IF(LEN(VLOOKUP($B109,'December 2024'!$B:$Z,11,FALSE))=0,"",VLOOKUP($B109,'December 2024'!$B:$Z,11,FALSE))</f>
        <v/>
      </c>
      <c r="N109" s="38"/>
      <c r="O109" s="19" t="str">
        <f>VLOOKUP($B109,'December 2024'!$B:$Z,13,FALSE)</f>
        <v>0</v>
      </c>
      <c r="P109" s="19" t="str">
        <f>VLOOKUP($B109,'December 2024'!$B:$Z,14,FALSE)</f>
        <v>Sep-23</v>
      </c>
      <c r="Q109" s="19" t="str">
        <f>VLOOKUP($B109,'December 2024'!$B:$Z,15,FALSE)</f>
        <v>Yes</v>
      </c>
      <c r="R109" s="19" t="str">
        <f>VLOOKUP($B109,'December 2024'!$B:$Z,16,FALSE)</f>
        <v>Yes</v>
      </c>
      <c r="S109" s="19" t="str">
        <f>VLOOKUP($B109,'December 2024'!$B:$Z,17,FALSE)</f>
        <v>Yes</v>
      </c>
      <c r="T109" s="19" t="str">
        <f>VLOOKUP($B109,'December 2024'!$B:$Z,18,FALSE)</f>
        <v>Yes</v>
      </c>
      <c r="U109" s="19" t="str">
        <f>VLOOKUP($B109,'December 2024'!$B:$Z,19,FALSE)</f>
        <v>Yes</v>
      </c>
      <c r="V109" s="19" t="str">
        <f>VLOOKUP($B109,'December 2024'!$B:$Z,20,FALSE)</f>
        <v>No</v>
      </c>
      <c r="W109" s="19" t="str">
        <f>VLOOKUP($B109,'December 2024'!$B:$Z,21,FALSE)</f>
        <v>Yes</v>
      </c>
      <c r="X109" s="19" t="str">
        <f>VLOOKUP($B109,'December 2024'!$B:$Z,22,FALSE)</f>
        <v>Yes</v>
      </c>
      <c r="Y109" s="58" t="str">
        <f>VLOOKUP($B109,'December 2024'!$B:$Z,23,FALSE)</f>
        <v>Guidelines for System Hardening</v>
      </c>
      <c r="Z109" s="58" t="str">
        <f>VLOOKUP($B109,'December 2024'!$B:$Z,24,FALSE)</f>
        <v>Operating system hardening</v>
      </c>
      <c r="AA109" s="58" t="str">
        <f>VLOOKUP($B109,'December 2024'!$B:$Z,25,FALSE)</f>
        <v>Application control</v>
      </c>
      <c r="AB109" s="38"/>
    </row>
    <row r="110" spans="1:28" ht="204" outlineLevel="2" x14ac:dyDescent="0.25">
      <c r="A110" s="38"/>
      <c r="B110" s="68" t="s">
        <v>232</v>
      </c>
      <c r="C110" s="50" t="s">
        <v>233</v>
      </c>
      <c r="D110" s="50"/>
      <c r="E110" s="56"/>
      <c r="F110" s="12" t="str">
        <f>VLOOKUP($B110,'December 2024'!$B:$H,4,FALSE)</f>
        <v>Yes</v>
      </c>
      <c r="G110" s="57" t="str">
        <f>VLOOKUP($B110,'December 2024'!$B:$H,5,FALSE)</f>
        <v>per ISM-1406 above</v>
      </c>
      <c r="H110" s="12" t="str">
        <f>VLOOKUP($B110,'December 2024'!$B:$H,6,FALSE)</f>
        <v>Yes</v>
      </c>
      <c r="I110" s="57" t="str">
        <f>VLOOKUP($B110,'December 2024'!$B:$H,7,FALSE)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v>
      </c>
      <c r="J110" s="38"/>
      <c r="K110" s="12" t="str">
        <f>VLOOKUP($B110,'December 2024'!$B:$Z,9,FALSE)</f>
        <v>Not Assessed</v>
      </c>
      <c r="L110" s="12" t="str">
        <f>VLOOKUP($B110,'December 2024'!$B:$Z,10,FALSE)</f>
        <v>Not Assessed</v>
      </c>
      <c r="M110" s="19" t="str">
        <f>IF(LEN(VLOOKUP($B110,'December 2024'!$B:$Z,11,FALSE))=0,"",VLOOKUP($B110,'December 2024'!$B:$Z,11,FALSE))</f>
        <v/>
      </c>
      <c r="N110" s="38"/>
      <c r="O110" s="19" t="str">
        <f>VLOOKUP($B110,'December 2024'!$B:$Z,13,FALSE)</f>
        <v>3</v>
      </c>
      <c r="P110" s="19" t="str">
        <f>VLOOKUP($B110,'December 2024'!$B:$Z,14,FALSE)</f>
        <v>Dec-23</v>
      </c>
      <c r="Q110" s="19" t="str">
        <f>VLOOKUP($B110,'December 2024'!$B:$Z,15,FALSE)</f>
        <v>Yes</v>
      </c>
      <c r="R110" s="19" t="str">
        <f>VLOOKUP($B110,'December 2024'!$B:$Z,16,FALSE)</f>
        <v>Yes</v>
      </c>
      <c r="S110" s="19" t="str">
        <f>VLOOKUP($B110,'December 2024'!$B:$Z,17,FALSE)</f>
        <v>Yes</v>
      </c>
      <c r="T110" s="19" t="str">
        <f>VLOOKUP($B110,'December 2024'!$B:$Z,18,FALSE)</f>
        <v>Yes</v>
      </c>
      <c r="U110" s="19" t="str">
        <f>VLOOKUP($B110,'December 2024'!$B:$Z,19,FALSE)</f>
        <v>Yes</v>
      </c>
      <c r="V110" s="19" t="str">
        <f>VLOOKUP($B110,'December 2024'!$B:$Z,20,FALSE)</f>
        <v>No</v>
      </c>
      <c r="W110" s="19" t="str">
        <f>VLOOKUP($B110,'December 2024'!$B:$Z,21,FALSE)</f>
        <v>Yes</v>
      </c>
      <c r="X110" s="19" t="str">
        <f>VLOOKUP($B110,'December 2024'!$B:$Z,22,FALSE)</f>
        <v>Yes</v>
      </c>
      <c r="Y110" s="58" t="str">
        <f>VLOOKUP($B110,'December 2024'!$B:$Z,23,FALSE)</f>
        <v>Guidelines for System Hardening</v>
      </c>
      <c r="Z110" s="58" t="str">
        <f>VLOOKUP($B110,'December 2024'!$B:$Z,24,FALSE)</f>
        <v>Operating system hardening</v>
      </c>
      <c r="AA110" s="58" t="str">
        <f>VLOOKUP($B110,'December 2024'!$B:$Z,25,FALSE)</f>
        <v>Application control</v>
      </c>
      <c r="AB110" s="38"/>
    </row>
    <row r="111" spans="1:28" ht="51" outlineLevel="2" x14ac:dyDescent="0.25">
      <c r="A111" s="38"/>
      <c r="B111" s="68" t="s">
        <v>234</v>
      </c>
      <c r="C111" s="50" t="s">
        <v>235</v>
      </c>
      <c r="D111" s="50"/>
      <c r="E111" s="56"/>
      <c r="F111" s="12" t="str">
        <f>VLOOKUP($B111,'December 2024'!$B:$H,4,FALSE)</f>
        <v>Yes</v>
      </c>
      <c r="G111" s="57" t="str">
        <f>VLOOKUP($B111,'December 2024'!$B:$H,5,FALSE)</f>
        <v>per ISM-1406 above</v>
      </c>
      <c r="H111" s="12" t="str">
        <f>VLOOKUP($B111,'December 2024'!$B:$H,6,FALSE)</f>
        <v>No</v>
      </c>
      <c r="I111" s="57" t="str">
        <f>VLOOKUP($B111,'December 2024'!$B:$H,7,FALSE)</f>
        <v>This control refers to appropriate corporate processes and should be implemented and assessed as appropriate, but is not for technical implementation within Microsoft applications and services as part of the Blueprint.</v>
      </c>
      <c r="J111" s="38"/>
      <c r="K111" s="12" t="str">
        <f>VLOOKUP($B111,'December 2024'!$B:$Z,9,FALSE)</f>
        <v>Not Assessed</v>
      </c>
      <c r="L111" s="12" t="str">
        <f>VLOOKUP($B111,'December 2024'!$B:$Z,10,FALSE)</f>
        <v>Not Assessed</v>
      </c>
      <c r="M111" s="19" t="str">
        <f>IF(LEN(VLOOKUP($B111,'December 2024'!$B:$Z,11,FALSE))=0,"",VLOOKUP($B111,'December 2024'!$B:$Z,11,FALSE))</f>
        <v/>
      </c>
      <c r="N111" s="38"/>
      <c r="O111" s="19" t="str">
        <f>VLOOKUP($B111,'December 2024'!$B:$Z,13,FALSE)</f>
        <v>1</v>
      </c>
      <c r="P111" s="19" t="str">
        <f>VLOOKUP($B111,'December 2024'!$B:$Z,14,FALSE)</f>
        <v>Sep-21</v>
      </c>
      <c r="Q111" s="19" t="str">
        <f>VLOOKUP($B111,'December 2024'!$B:$Z,15,FALSE)</f>
        <v>Yes</v>
      </c>
      <c r="R111" s="19" t="str">
        <f>VLOOKUP($B111,'December 2024'!$B:$Z,16,FALSE)</f>
        <v>Yes</v>
      </c>
      <c r="S111" s="19" t="str">
        <f>VLOOKUP($B111,'December 2024'!$B:$Z,17,FALSE)</f>
        <v>Yes</v>
      </c>
      <c r="T111" s="19" t="str">
        <f>VLOOKUP($B111,'December 2024'!$B:$Z,18,FALSE)</f>
        <v>Yes</v>
      </c>
      <c r="U111" s="19" t="str">
        <f>VLOOKUP($B111,'December 2024'!$B:$Z,19,FALSE)</f>
        <v>Yes</v>
      </c>
      <c r="V111" s="19" t="str">
        <f>VLOOKUP($B111,'December 2024'!$B:$Z,20,FALSE)</f>
        <v>No</v>
      </c>
      <c r="W111" s="19" t="str">
        <f>VLOOKUP($B111,'December 2024'!$B:$Z,21,FALSE)</f>
        <v>Yes</v>
      </c>
      <c r="X111" s="19" t="str">
        <f>VLOOKUP($B111,'December 2024'!$B:$Z,22,FALSE)</f>
        <v>Yes</v>
      </c>
      <c r="Y111" s="58" t="str">
        <f>VLOOKUP($B111,'December 2024'!$B:$Z,23,FALSE)</f>
        <v>Guidelines for System Hardening</v>
      </c>
      <c r="Z111" s="58" t="str">
        <f>VLOOKUP($B111,'December 2024'!$B:$Z,24,FALSE)</f>
        <v>Operating system hardening</v>
      </c>
      <c r="AA111" s="58" t="str">
        <f>VLOOKUP($B111,'December 2024'!$B:$Z,25,FALSE)</f>
        <v>Application control</v>
      </c>
      <c r="AB111" s="38"/>
    </row>
    <row r="112" spans="1:28" ht="191.25" outlineLevel="2" x14ac:dyDescent="0.25">
      <c r="A112" s="38"/>
      <c r="B112" s="68" t="s">
        <v>236</v>
      </c>
      <c r="C112" s="50" t="s">
        <v>237</v>
      </c>
      <c r="D112" s="50"/>
      <c r="E112" s="56"/>
      <c r="F112" s="12" t="str">
        <f>VLOOKUP($B112,'December 2024'!$B:$H,4,FALSE)</f>
        <v>Yes</v>
      </c>
      <c r="G112" s="57" t="str">
        <f>VLOOKUP($B112,'December 2024'!$B:$H,5,FALSE)</f>
        <v>per ISM-1406 above</v>
      </c>
      <c r="H112" s="12" t="str">
        <f>VLOOKUP($B112,'December 2024'!$B:$H,6,FALSE)</f>
        <v>Yes</v>
      </c>
      <c r="I112" s="57" t="str">
        <f>VLOOKUP($B112,'December 2024'!$B:$H,7,FALSE)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12" s="38"/>
      <c r="K112" s="12" t="str">
        <f>VLOOKUP($B112,'December 2024'!$B:$Z,9,FALSE)</f>
        <v>Not Assessed</v>
      </c>
      <c r="L112" s="12" t="str">
        <f>VLOOKUP($B112,'December 2024'!$B:$Z,10,FALSE)</f>
        <v>Not Assessed</v>
      </c>
      <c r="M112" s="19" t="str">
        <f>IF(LEN(VLOOKUP($B112,'December 2024'!$B:$Z,11,FALSE))=0,"",VLOOKUP($B112,'December 2024'!$B:$Z,11,FALSE))</f>
        <v/>
      </c>
      <c r="N112" s="38"/>
      <c r="O112" s="19" t="str">
        <f>VLOOKUP($B112,'December 2024'!$B:$Z,13,FALSE)</f>
        <v>2</v>
      </c>
      <c r="P112" s="19" t="str">
        <f>VLOOKUP($B112,'December 2024'!$B:$Z,14,FALSE)</f>
        <v>Dec-23</v>
      </c>
      <c r="Q112" s="19" t="str">
        <f>VLOOKUP($B112,'December 2024'!$B:$Z,15,FALSE)</f>
        <v>Yes</v>
      </c>
      <c r="R112" s="19" t="str">
        <f>VLOOKUP($B112,'December 2024'!$B:$Z,16,FALSE)</f>
        <v>Yes</v>
      </c>
      <c r="S112" s="19" t="str">
        <f>VLOOKUP($B112,'December 2024'!$B:$Z,17,FALSE)</f>
        <v>Yes</v>
      </c>
      <c r="T112" s="19" t="str">
        <f>VLOOKUP($B112,'December 2024'!$B:$Z,18,FALSE)</f>
        <v>Yes</v>
      </c>
      <c r="U112" s="19" t="str">
        <f>VLOOKUP($B112,'December 2024'!$B:$Z,19,FALSE)</f>
        <v>Yes</v>
      </c>
      <c r="V112" s="19" t="str">
        <f>VLOOKUP($B112,'December 2024'!$B:$Z,20,FALSE)</f>
        <v>No</v>
      </c>
      <c r="W112" s="19" t="str">
        <f>VLOOKUP($B112,'December 2024'!$B:$Z,21,FALSE)</f>
        <v>Yes</v>
      </c>
      <c r="X112" s="19" t="str">
        <f>VLOOKUP($B112,'December 2024'!$B:$Z,22,FALSE)</f>
        <v>Yes</v>
      </c>
      <c r="Y112" s="58" t="str">
        <f>VLOOKUP($B112,'December 2024'!$B:$Z,23,FALSE)</f>
        <v>Guidelines for System Hardening</v>
      </c>
      <c r="Z112" s="58" t="str">
        <f>VLOOKUP($B112,'December 2024'!$B:$Z,24,FALSE)</f>
        <v>Operating system hardening</v>
      </c>
      <c r="AA112" s="58" t="str">
        <f>VLOOKUP($B112,'December 2024'!$B:$Z,25,FALSE)</f>
        <v>Application control</v>
      </c>
      <c r="AB112" s="38"/>
    </row>
    <row r="113" spans="1:28" ht="153" outlineLevel="2" x14ac:dyDescent="0.25">
      <c r="A113" s="38"/>
      <c r="B113" s="68" t="s">
        <v>154</v>
      </c>
      <c r="C113" s="50" t="s">
        <v>155</v>
      </c>
      <c r="D113" s="50" t="s">
        <v>238</v>
      </c>
      <c r="E113" s="56"/>
      <c r="F113" s="12" t="str">
        <f>VLOOKUP($B113,'December 2024'!$B:$H,4,FALSE)</f>
        <v>Yes</v>
      </c>
      <c r="G113" s="57" t="str">
        <f>VLOOKUP($B113,'December 2024'!$B:$H,5,FALSE)</f>
        <v>per ISM-1405 above</v>
      </c>
      <c r="H113" s="12" t="str">
        <f>VLOOKUP($B113,'December 2024'!$B:$H,6,FALSE)</f>
        <v>Yes</v>
      </c>
      <c r="I113" s="57" t="str">
        <f>VLOOKUP($B113,'December 2024'!$B:$H,7,FALSE)</f>
        <v>The Blueprint provides guidance for organisations to Microsoft Log Analytics in accordance with this control.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13" s="38"/>
      <c r="K113" s="12" t="str">
        <f>VLOOKUP($B113,'December 2024'!$B:$Z,9,FALSE)</f>
        <v>Not Assessed</v>
      </c>
      <c r="L113" s="12" t="str">
        <f>VLOOKUP($B113,'December 2024'!$B:$Z,10,FALSE)</f>
        <v>Not Assessed</v>
      </c>
      <c r="M113" s="19" t="str">
        <f>IF(LEN(VLOOKUP($B113,'December 2024'!$B:$Z,11,FALSE))=0,"",VLOOKUP($B113,'December 2024'!$B:$Z,11,FALSE))</f>
        <v/>
      </c>
      <c r="N113" s="38"/>
      <c r="O113" s="19" t="str">
        <f>VLOOKUP($B113,'December 2024'!$B:$Z,13,FALSE)</f>
        <v>1</v>
      </c>
      <c r="P113" s="19" t="str">
        <f>VLOOKUP($B113,'December 2024'!$B:$Z,14,FALSE)</f>
        <v>Dec-23</v>
      </c>
      <c r="Q113" s="19" t="str">
        <f>VLOOKUP($B113,'December 2024'!$B:$Z,15,FALSE)</f>
        <v>Yes</v>
      </c>
      <c r="R113" s="19" t="str">
        <f>VLOOKUP($B113,'December 2024'!$B:$Z,16,FALSE)</f>
        <v>Yes</v>
      </c>
      <c r="S113" s="19" t="str">
        <f>VLOOKUP($B113,'December 2024'!$B:$Z,17,FALSE)</f>
        <v>Yes</v>
      </c>
      <c r="T113" s="19" t="str">
        <f>VLOOKUP($B113,'December 2024'!$B:$Z,18,FALSE)</f>
        <v>Yes</v>
      </c>
      <c r="U113" s="19" t="str">
        <f>VLOOKUP($B113,'December 2024'!$B:$Z,19,FALSE)</f>
        <v>Yes</v>
      </c>
      <c r="V113" s="19" t="str">
        <f>VLOOKUP($B113,'December 2024'!$B:$Z,20,FALSE)</f>
        <v>No</v>
      </c>
      <c r="W113" s="19" t="str">
        <f>VLOOKUP($B113,'December 2024'!$B:$Z,21,FALSE)</f>
        <v>Yes</v>
      </c>
      <c r="X113" s="19" t="str">
        <f>VLOOKUP($B113,'December 2024'!$B:$Z,22,FALSE)</f>
        <v>Yes</v>
      </c>
      <c r="Y113" s="58" t="str">
        <f>VLOOKUP($B113,'December 2024'!$B:$Z,23,FALSE)</f>
        <v>Guidelines for System Monitoring</v>
      </c>
      <c r="Z113" s="58" t="str">
        <f>VLOOKUP($B113,'December 2024'!$B:$Z,24,FALSE)</f>
        <v>Event logging and monitoring</v>
      </c>
      <c r="AA113" s="58" t="str">
        <f>VLOOKUP($B113,'December 2024'!$B:$Z,25,FALSE)</f>
        <v>Centralised event logging facility</v>
      </c>
      <c r="AB113" s="38"/>
    </row>
    <row r="114" spans="1:28" ht="191.25" outlineLevel="2" x14ac:dyDescent="0.25">
      <c r="A114" s="38"/>
      <c r="B114" s="68" t="s">
        <v>157</v>
      </c>
      <c r="C114" s="50" t="s">
        <v>158</v>
      </c>
      <c r="D114" s="50" t="s">
        <v>238</v>
      </c>
      <c r="E114" s="56"/>
      <c r="F114" s="12" t="str">
        <f>VLOOKUP($B114,'December 2024'!$B:$H,4,FALSE)</f>
        <v>Yes</v>
      </c>
      <c r="G114" s="57" t="str">
        <f>VLOOKUP($B114,'December 2024'!$B:$H,5,FALSE)</f>
        <v>per ISM-1405 above</v>
      </c>
      <c r="H114" s="12" t="str">
        <f>VLOOKUP($B114,'December 2024'!$B:$H,6,FALSE)</f>
        <v>Yes</v>
      </c>
      <c r="I114" s="57" t="str">
        <f>VLOOKUP($B114,'December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14" s="38"/>
      <c r="K114" s="12" t="str">
        <f>VLOOKUP($B114,'December 2024'!$B:$Z,9,FALSE)</f>
        <v>Not Assessed</v>
      </c>
      <c r="L114" s="12" t="str">
        <f>VLOOKUP($B114,'December 2024'!$B:$Z,10,FALSE)</f>
        <v>Not Assessed</v>
      </c>
      <c r="M114" s="19" t="str">
        <f>IF(LEN(VLOOKUP($B114,'December 2024'!$B:$Z,11,FALSE))=0,"",VLOOKUP($B114,'December 2024'!$B:$Z,11,FALSE))</f>
        <v/>
      </c>
      <c r="N114" s="38"/>
      <c r="O114" s="19" t="str">
        <f>VLOOKUP($B114,'December 2024'!$B:$Z,13,FALSE)</f>
        <v>0</v>
      </c>
      <c r="P114" s="19" t="str">
        <f>VLOOKUP($B114,'December 2024'!$B:$Z,14,FALSE)</f>
        <v>Dec-23</v>
      </c>
      <c r="Q114" s="19" t="str">
        <f>VLOOKUP($B114,'December 2024'!$B:$Z,15,FALSE)</f>
        <v>Yes</v>
      </c>
      <c r="R114" s="19" t="str">
        <f>VLOOKUP($B114,'December 2024'!$B:$Z,16,FALSE)</f>
        <v>Yes</v>
      </c>
      <c r="S114" s="19" t="str">
        <f>VLOOKUP($B114,'December 2024'!$B:$Z,17,FALSE)</f>
        <v>Yes</v>
      </c>
      <c r="T114" s="19" t="str">
        <f>VLOOKUP($B114,'December 2024'!$B:$Z,18,FALSE)</f>
        <v>Yes</v>
      </c>
      <c r="U114" s="19" t="str">
        <f>VLOOKUP($B114,'December 2024'!$B:$Z,19,FALSE)</f>
        <v>Yes</v>
      </c>
      <c r="V114" s="19" t="str">
        <f>VLOOKUP($B114,'December 2024'!$B:$Z,20,FALSE)</f>
        <v>No</v>
      </c>
      <c r="W114" s="19" t="str">
        <f>VLOOKUP($B114,'December 2024'!$B:$Z,21,FALSE)</f>
        <v>Yes</v>
      </c>
      <c r="X114" s="19" t="str">
        <f>VLOOKUP($B114,'December 2024'!$B:$Z,22,FALSE)</f>
        <v>Yes</v>
      </c>
      <c r="Y114" s="58" t="str">
        <f>VLOOKUP($B114,'December 2024'!$B:$Z,23,FALSE)</f>
        <v>Guidelines for System Monitoring</v>
      </c>
      <c r="Z114" s="58" t="str">
        <f>VLOOKUP($B114,'December 2024'!$B:$Z,24,FALSE)</f>
        <v>Event logging and monitoring</v>
      </c>
      <c r="AA114" s="58" t="str">
        <f>VLOOKUP($B114,'December 2024'!$B:$Z,25,FALSE)</f>
        <v>Event log monitoring</v>
      </c>
      <c r="AB114" s="38"/>
    </row>
    <row r="115" spans="1:28" ht="191.25" outlineLevel="2" x14ac:dyDescent="0.25">
      <c r="A115" s="38"/>
      <c r="B115" s="68" t="s">
        <v>159</v>
      </c>
      <c r="C115" s="50" t="s">
        <v>160</v>
      </c>
      <c r="D115" s="50" t="s">
        <v>238</v>
      </c>
      <c r="E115" s="56"/>
      <c r="F115" s="12" t="str">
        <f>VLOOKUP($B115,'December 2024'!$B:$H,4,FALSE)</f>
        <v>Yes</v>
      </c>
      <c r="G115" s="57" t="str">
        <f>VLOOKUP($B115,'December 2024'!$B:$H,5,FALSE)</f>
        <v>per ISM-1405 above</v>
      </c>
      <c r="H115" s="12" t="str">
        <f>VLOOKUP($B115,'December 2024'!$B:$H,6,FALSE)</f>
        <v>Yes</v>
      </c>
      <c r="I115" s="57" t="str">
        <f>VLOOKUP($B115,'December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15" s="38"/>
      <c r="K115" s="12" t="str">
        <f>VLOOKUP($B115,'December 2024'!$B:$Z,9,FALSE)</f>
        <v>Not Assessed</v>
      </c>
      <c r="L115" s="12" t="str">
        <f>VLOOKUP($B115,'December 2024'!$B:$Z,10,FALSE)</f>
        <v>Not Assessed</v>
      </c>
      <c r="M115" s="19" t="str">
        <f>IF(LEN(VLOOKUP($B115,'December 2024'!$B:$Z,11,FALSE))=0,"",VLOOKUP($B115,'December 2024'!$B:$Z,11,FALSE))</f>
        <v/>
      </c>
      <c r="N115" s="38"/>
      <c r="O115" s="19" t="str">
        <f>VLOOKUP($B115,'December 2024'!$B:$Z,13,FALSE)</f>
        <v>3</v>
      </c>
      <c r="P115" s="19" t="str">
        <f>VLOOKUP($B115,'December 2024'!$B:$Z,14,FALSE)</f>
        <v>Mar-22</v>
      </c>
      <c r="Q115" s="19" t="str">
        <f>VLOOKUP($B115,'December 2024'!$B:$Z,15,FALSE)</f>
        <v>Yes</v>
      </c>
      <c r="R115" s="19" t="str">
        <f>VLOOKUP($B115,'December 2024'!$B:$Z,16,FALSE)</f>
        <v>Yes</v>
      </c>
      <c r="S115" s="19" t="str">
        <f>VLOOKUP($B115,'December 2024'!$B:$Z,17,FALSE)</f>
        <v>Yes</v>
      </c>
      <c r="T115" s="19" t="str">
        <f>VLOOKUP($B115,'December 2024'!$B:$Z,18,FALSE)</f>
        <v>Yes</v>
      </c>
      <c r="U115" s="19" t="str">
        <f>VLOOKUP($B115,'December 2024'!$B:$Z,19,FALSE)</f>
        <v>Yes</v>
      </c>
      <c r="V115" s="19" t="str">
        <f>VLOOKUP($B115,'December 2024'!$B:$Z,20,FALSE)</f>
        <v>No</v>
      </c>
      <c r="W115" s="19" t="str">
        <f>VLOOKUP($B115,'December 2024'!$B:$Z,21,FALSE)</f>
        <v>Yes</v>
      </c>
      <c r="X115" s="19" t="str">
        <f>VLOOKUP($B115,'December 2024'!$B:$Z,22,FALSE)</f>
        <v>Yes</v>
      </c>
      <c r="Y115" s="58" t="str">
        <f>VLOOKUP($B115,'December 2024'!$B:$Z,23,FALSE)</f>
        <v>Guidelines for System Monitoring</v>
      </c>
      <c r="Z115" s="58" t="str">
        <f>VLOOKUP($B115,'December 2024'!$B:$Z,24,FALSE)</f>
        <v>Event logging and monitoring</v>
      </c>
      <c r="AA115" s="58" t="str">
        <f>VLOOKUP($B115,'December 2024'!$B:$Z,25,FALSE)</f>
        <v>Event log monitoring</v>
      </c>
      <c r="AB115" s="38"/>
    </row>
    <row r="116" spans="1:28" ht="178.5" outlineLevel="2" x14ac:dyDescent="0.25">
      <c r="A116" s="38"/>
      <c r="B116" s="68" t="s">
        <v>161</v>
      </c>
      <c r="C116" s="50" t="s">
        <v>162</v>
      </c>
      <c r="D116" s="50" t="s">
        <v>238</v>
      </c>
      <c r="E116" s="56"/>
      <c r="F116" s="12" t="str">
        <f>VLOOKUP($B116,'December 2024'!$B:$H,4,FALSE)</f>
        <v>Yes</v>
      </c>
      <c r="G116" s="57" t="str">
        <f>VLOOKUP($B116,'December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6" s="12" t="str">
        <f>VLOOKUP($B116,'December 2024'!$B:$H,6,FALSE)</f>
        <v>No</v>
      </c>
      <c r="I116" s="57" t="str">
        <f>VLOOKUP($B116,'December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Authentication (MFA), Restrict administrative privileges, application control, and user application hardening), and all must be captured appropriately.</v>
      </c>
      <c r="J116" s="38"/>
      <c r="K116" s="12" t="str">
        <f>VLOOKUP($B116,'December 2024'!$B:$Z,9,FALSE)</f>
        <v>Not Assessed</v>
      </c>
      <c r="L116" s="12" t="str">
        <f>VLOOKUP($B116,'December 2024'!$B:$Z,10,FALSE)</f>
        <v>Not Assessed</v>
      </c>
      <c r="M116" s="19" t="str">
        <f>IF(LEN(VLOOKUP($B116,'December 2024'!$B:$Z,11,FALSE))=0,"",VLOOKUP($B116,'December 2024'!$B:$Z,11,FALSE))</f>
        <v/>
      </c>
      <c r="N116" s="38"/>
      <c r="O116" s="19" t="str">
        <f>VLOOKUP($B116,'December 2024'!$B:$Z,13,FALSE)</f>
        <v>4</v>
      </c>
      <c r="P116" s="19" t="str">
        <f>VLOOKUP($B116,'December 2024'!$B:$Z,14,FALSE)</f>
        <v>Jun-23</v>
      </c>
      <c r="Q116" s="19" t="str">
        <f>VLOOKUP($B116,'December 2024'!$B:$Z,15,FALSE)</f>
        <v>Yes</v>
      </c>
      <c r="R116" s="19" t="str">
        <f>VLOOKUP($B116,'December 2024'!$B:$Z,16,FALSE)</f>
        <v>Yes</v>
      </c>
      <c r="S116" s="19" t="str">
        <f>VLOOKUP($B116,'December 2024'!$B:$Z,17,FALSE)</f>
        <v>Yes</v>
      </c>
      <c r="T116" s="19" t="str">
        <f>VLOOKUP($B116,'December 2024'!$B:$Z,18,FALSE)</f>
        <v>Yes</v>
      </c>
      <c r="U116" s="19" t="str">
        <f>VLOOKUP($B116,'December 2024'!$B:$Z,19,FALSE)</f>
        <v>Yes</v>
      </c>
      <c r="V116" s="19" t="str">
        <f>VLOOKUP($B116,'December 2024'!$B:$Z,20,FALSE)</f>
        <v>No</v>
      </c>
      <c r="W116" s="19" t="str">
        <f>VLOOKUP($B116,'December 2024'!$B:$Z,21,FALSE)</f>
        <v>Yes</v>
      </c>
      <c r="X116" s="19" t="str">
        <f>VLOOKUP($B116,'December 2024'!$B:$Z,22,FALSE)</f>
        <v>Yes</v>
      </c>
      <c r="Y116" s="58" t="str">
        <f>VLOOKUP($B116,'December 2024'!$B:$Z,23,FALSE)</f>
        <v>Guidelines for Cyber Security Incidents</v>
      </c>
      <c r="Z116" s="58" t="str">
        <f>VLOOKUP($B116,'December 2024'!$B:$Z,24,FALSE)</f>
        <v>Managing cyber security incidents</v>
      </c>
      <c r="AA116" s="58" t="str">
        <f>VLOOKUP($B116,'December 2024'!$B:$Z,25,FALSE)</f>
        <v>Reporting cyber security incidents</v>
      </c>
      <c r="AB116" s="38"/>
    </row>
    <row r="117" spans="1:28" ht="178.5" outlineLevel="2" x14ac:dyDescent="0.25">
      <c r="A117" s="38"/>
      <c r="B117" s="68" t="s">
        <v>165</v>
      </c>
      <c r="C117" s="50" t="s">
        <v>166</v>
      </c>
      <c r="D117" s="50" t="s">
        <v>238</v>
      </c>
      <c r="E117" s="56"/>
      <c r="F117" s="12" t="str">
        <f>VLOOKUP($B117,'December 2024'!$B:$H,4,FALSE)</f>
        <v>Yes</v>
      </c>
      <c r="G117" s="57" t="str">
        <f>VLOOKUP($B117,'December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7" s="12" t="str">
        <f>VLOOKUP($B117,'December 2024'!$B:$H,6,FALSE)</f>
        <v>No</v>
      </c>
      <c r="I117" s="57" t="str">
        <f>VLOOKUP($B117,'December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v>
      </c>
      <c r="J117" s="38"/>
      <c r="K117" s="12" t="str">
        <f>VLOOKUP($B117,'December 2024'!$B:$Z,9,FALSE)</f>
        <v>Not Assessed</v>
      </c>
      <c r="L117" s="12" t="str">
        <f>VLOOKUP($B117,'December 2024'!$B:$Z,10,FALSE)</f>
        <v>Not Assessed</v>
      </c>
      <c r="M117" s="19" t="str">
        <f>IF(LEN(VLOOKUP($B117,'December 2024'!$B:$Z,11,FALSE))=0,"",VLOOKUP($B117,'December 2024'!$B:$Z,11,FALSE))</f>
        <v/>
      </c>
      <c r="N117" s="38"/>
      <c r="O117" s="19" t="str">
        <f>VLOOKUP($B117,'December 2024'!$B:$Z,13,FALSE)</f>
        <v>8</v>
      </c>
      <c r="P117" s="19" t="str">
        <f>VLOOKUP($B117,'December 2024'!$B:$Z,14,FALSE)</f>
        <v>Sep-23</v>
      </c>
      <c r="Q117" s="19" t="str">
        <f>VLOOKUP($B117,'December 2024'!$B:$Z,15,FALSE)</f>
        <v>Yes</v>
      </c>
      <c r="R117" s="19" t="str">
        <f>VLOOKUP($B117,'December 2024'!$B:$Z,16,FALSE)</f>
        <v>Yes</v>
      </c>
      <c r="S117" s="19" t="str">
        <f>VLOOKUP($B117,'December 2024'!$B:$Z,17,FALSE)</f>
        <v>Yes</v>
      </c>
      <c r="T117" s="19" t="str">
        <f>VLOOKUP($B117,'December 2024'!$B:$Z,18,FALSE)</f>
        <v>Yes</v>
      </c>
      <c r="U117" s="19" t="str">
        <f>VLOOKUP($B117,'December 2024'!$B:$Z,19,FALSE)</f>
        <v>Yes</v>
      </c>
      <c r="V117" s="19" t="str">
        <f>VLOOKUP($B117,'December 2024'!$B:$Z,20,FALSE)</f>
        <v>No</v>
      </c>
      <c r="W117" s="19" t="str">
        <f>VLOOKUP($B117,'December 2024'!$B:$Z,21,FALSE)</f>
        <v>Yes</v>
      </c>
      <c r="X117" s="19" t="str">
        <f>VLOOKUP($B117,'December 2024'!$B:$Z,22,FALSE)</f>
        <v>Yes</v>
      </c>
      <c r="Y117" s="58" t="str">
        <f>VLOOKUP($B117,'December 2024'!$B:$Z,23,FALSE)</f>
        <v>Guidelines for Cyber Security Incidents</v>
      </c>
      <c r="Z117" s="58" t="str">
        <f>VLOOKUP($B117,'December 2024'!$B:$Z,24,FALSE)</f>
        <v>Managing cyber security incidents</v>
      </c>
      <c r="AA117" s="58" t="str">
        <f>VLOOKUP($B117,'December 2024'!$B:$Z,25,FALSE)</f>
        <v>Reporting cyber security incidents to ASD</v>
      </c>
      <c r="AB117" s="38"/>
    </row>
    <row r="118" spans="1:28" ht="191.25" outlineLevel="2" x14ac:dyDescent="0.25">
      <c r="A118" s="38"/>
      <c r="B118" s="68" t="s">
        <v>163</v>
      </c>
      <c r="C118" s="50" t="s">
        <v>164</v>
      </c>
      <c r="D118" s="50" t="s">
        <v>238</v>
      </c>
      <c r="E118" s="56"/>
      <c r="F118" s="12" t="str">
        <f>VLOOKUP($B118,'December 2024'!$B:$H,4,FALSE)</f>
        <v>Yes</v>
      </c>
      <c r="G118" s="57" t="str">
        <f>VLOOKUP($B118,'December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8" s="12" t="str">
        <f>VLOOKUP($B118,'December 2024'!$B:$H,6,FALSE)</f>
        <v>No</v>
      </c>
      <c r="I118" s="57" t="str">
        <f>VLOOKUP($B118,'December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v>
      </c>
      <c r="J118" s="38"/>
      <c r="K118" s="12" t="str">
        <f>VLOOKUP($B118,'December 2024'!$B:$Z,9,FALSE)</f>
        <v>Not Assessed</v>
      </c>
      <c r="L118" s="12" t="str">
        <f>VLOOKUP($B118,'December 2024'!$B:$Z,10,FALSE)</f>
        <v>Not Assessed</v>
      </c>
      <c r="M118" s="19" t="str">
        <f>IF(LEN(VLOOKUP($B118,'December 2024'!$B:$Z,11,FALSE))=0,"",VLOOKUP($B118,'December 2024'!$B:$Z,11,FALSE))</f>
        <v/>
      </c>
      <c r="N118" s="38"/>
      <c r="O118" s="19" t="str">
        <f>VLOOKUP($B118,'December 2024'!$B:$Z,13,FALSE)</f>
        <v>2</v>
      </c>
      <c r="P118" s="19" t="str">
        <f>VLOOKUP($B118,'December 2024'!$B:$Z,14,FALSE)</f>
        <v>Dec-23</v>
      </c>
      <c r="Q118" s="19" t="str">
        <f>VLOOKUP($B118,'December 2024'!$B:$Z,15,FALSE)</f>
        <v>Yes</v>
      </c>
      <c r="R118" s="19" t="str">
        <f>VLOOKUP($B118,'December 2024'!$B:$Z,16,FALSE)</f>
        <v>Yes</v>
      </c>
      <c r="S118" s="19" t="str">
        <f>VLOOKUP($B118,'December 2024'!$B:$Z,17,FALSE)</f>
        <v>Yes</v>
      </c>
      <c r="T118" s="19" t="str">
        <f>VLOOKUP($B118,'December 2024'!$B:$Z,18,FALSE)</f>
        <v>Yes</v>
      </c>
      <c r="U118" s="19" t="str">
        <f>VLOOKUP($B118,'December 2024'!$B:$Z,19,FALSE)</f>
        <v>Yes</v>
      </c>
      <c r="V118" s="19" t="str">
        <f>VLOOKUP($B118,'December 2024'!$B:$Z,20,FALSE)</f>
        <v>No</v>
      </c>
      <c r="W118" s="19" t="str">
        <f>VLOOKUP($B118,'December 2024'!$B:$Z,21,FALSE)</f>
        <v>Yes</v>
      </c>
      <c r="X118" s="19" t="str">
        <f>VLOOKUP($B118,'December 2024'!$B:$Z,22,FALSE)</f>
        <v>Yes</v>
      </c>
      <c r="Y118" s="58" t="str">
        <f>VLOOKUP($B118,'December 2024'!$B:$Z,23,FALSE)</f>
        <v>Guidelines for Cyber Security Incidents</v>
      </c>
      <c r="Z118" s="58" t="str">
        <f>VLOOKUP($B118,'December 2024'!$B:$Z,24,FALSE)</f>
        <v>Responding to cyber security incidents</v>
      </c>
      <c r="AA118" s="58" t="str">
        <f>VLOOKUP($B118,'December 2024'!$B:$Z,25,FALSE)</f>
        <v>Enacting cyber security incident response plans</v>
      </c>
      <c r="AB118" s="38"/>
    </row>
    <row r="119" spans="1:28" outlineLevel="1" x14ac:dyDescent="0.25">
      <c r="A119" s="55" t="s">
        <v>87</v>
      </c>
      <c r="B119" s="49"/>
      <c r="C119" s="50"/>
      <c r="D119" s="50"/>
      <c r="E119" s="51"/>
      <c r="F119" s="53"/>
      <c r="G119" s="53"/>
      <c r="H119" s="53"/>
      <c r="I119" s="53"/>
      <c r="J119" s="51"/>
      <c r="K119" s="12"/>
      <c r="L119" s="12"/>
      <c r="M119" s="50"/>
      <c r="N119" s="51"/>
      <c r="O119" s="52"/>
      <c r="P119" s="52"/>
      <c r="Q119" s="52"/>
      <c r="R119" s="52"/>
      <c r="S119" s="52"/>
      <c r="T119" s="52"/>
      <c r="U119" s="52"/>
      <c r="V119" s="52"/>
      <c r="W119" s="52"/>
      <c r="X119" s="52"/>
      <c r="Y119" s="54"/>
      <c r="Z119" s="54"/>
      <c r="AA119" s="54"/>
      <c r="AB119" s="51"/>
    </row>
    <row r="120" spans="1:28" ht="30" outlineLevel="2" x14ac:dyDescent="0.25">
      <c r="A120" s="38"/>
      <c r="B120" s="68" t="s">
        <v>239</v>
      </c>
      <c r="C120" s="50" t="s">
        <v>240</v>
      </c>
      <c r="D120" s="50"/>
      <c r="E120" s="56"/>
      <c r="F120" s="12" t="str">
        <f>VLOOKUP($B120,'December 2024'!$B:$H,4,FALSE)</f>
        <v>Yes</v>
      </c>
      <c r="G120" s="57" t="str">
        <f>VLOOKUP($B120,'December 2024'!$B:$H,5,FALSE)</f>
        <v>per ISM-1409 above
(servers)</v>
      </c>
      <c r="H120" s="12" t="str">
        <f>VLOOKUP($B120,'December 2024'!$B:$H,6,FALSE)</f>
        <v>No</v>
      </c>
      <c r="I120" s="57" t="str">
        <f>VLOOKUP($B120,'December 2024'!$B:$H,7,FALSE)</f>
        <v>per ISM-149 above</v>
      </c>
      <c r="J120" s="38"/>
      <c r="K120" s="12" t="str">
        <f>VLOOKUP($B120,'December 2024'!$B:$Z,9,FALSE)</f>
        <v>Not Assessed</v>
      </c>
      <c r="L120" s="12" t="str">
        <f>VLOOKUP($B120,'December 2024'!$B:$Z,10,FALSE)</f>
        <v>Not Assessed</v>
      </c>
      <c r="M120" s="19" t="str">
        <f>IF(LEN(VLOOKUP($B120,'December 2024'!$B:$Z,11,FALSE))=0,"",VLOOKUP($B120,'December 2024'!$B:$Z,11,FALSE))</f>
        <v/>
      </c>
      <c r="N120" s="38"/>
      <c r="O120" s="19" t="str">
        <f>VLOOKUP($B120,'December 2024'!$B:$Z,13,FALSE)</f>
        <v>0</v>
      </c>
      <c r="P120" s="19" t="str">
        <f>VLOOKUP($B120,'December 2024'!$B:$Z,14,FALSE)</f>
        <v>Sep-21</v>
      </c>
      <c r="Q120" s="19" t="str">
        <f>VLOOKUP($B120,'December 2024'!$B:$Z,15,FALSE)</f>
        <v>Yes</v>
      </c>
      <c r="R120" s="19" t="str">
        <f>VLOOKUP($B120,'December 2024'!$B:$Z,16,FALSE)</f>
        <v>Yes</v>
      </c>
      <c r="S120" s="19" t="str">
        <f>VLOOKUP($B120,'December 2024'!$B:$Z,17,FALSE)</f>
        <v>Yes</v>
      </c>
      <c r="T120" s="19" t="str">
        <f>VLOOKUP($B120,'December 2024'!$B:$Z,18,FALSE)</f>
        <v>Yes</v>
      </c>
      <c r="U120" s="19" t="str">
        <f>VLOOKUP($B120,'December 2024'!$B:$Z,19,FALSE)</f>
        <v>Yes</v>
      </c>
      <c r="V120" s="19" t="str">
        <f>VLOOKUP($B120,'December 2024'!$B:$Z,20,FALSE)</f>
        <v>No</v>
      </c>
      <c r="W120" s="19" t="str">
        <f>VLOOKUP($B120,'December 2024'!$B:$Z,21,FALSE)</f>
        <v>No</v>
      </c>
      <c r="X120" s="19" t="str">
        <f>VLOOKUP($B120,'December 2024'!$B:$Z,22,FALSE)</f>
        <v>Yes</v>
      </c>
      <c r="Y120" s="58" t="str">
        <f>VLOOKUP($B120,'December 2024'!$B:$Z,23,FALSE)</f>
        <v>Guidelines for System Hardening</v>
      </c>
      <c r="Z120" s="58" t="str">
        <f>VLOOKUP($B120,'December 2024'!$B:$Z,24,FALSE)</f>
        <v>Operating system hardening</v>
      </c>
      <c r="AA120" s="58" t="str">
        <f>VLOOKUP($B120,'December 2024'!$B:$Z,25,FALSE)</f>
        <v>Application control</v>
      </c>
      <c r="AB120" s="38"/>
    </row>
    <row r="121" spans="1:28" ht="30" outlineLevel="2" x14ac:dyDescent="0.25">
      <c r="A121" s="38"/>
      <c r="B121" s="68" t="s">
        <v>241</v>
      </c>
      <c r="C121" s="50" t="s">
        <v>242</v>
      </c>
      <c r="D121" s="50"/>
      <c r="E121" s="56"/>
      <c r="F121" s="12" t="str">
        <f>VLOOKUP($B121,'December 2024'!$B:$H,4,FALSE)</f>
        <v>Yes</v>
      </c>
      <c r="G121" s="57" t="str">
        <f>VLOOKUP($B121,'December 2024'!$B:$H,5,FALSE)</f>
        <v>per ISM-1406 above</v>
      </c>
      <c r="H121" s="12" t="str">
        <f>VLOOKUP($B121,'December 2024'!$B:$H,6,FALSE)</f>
        <v>Yes</v>
      </c>
      <c r="I121" s="57" t="str">
        <f>VLOOKUP($B121,'December 2024'!$B:$H,7,FALSE)</f>
        <v>per ISM-1592 above</v>
      </c>
      <c r="J121" s="38"/>
      <c r="K121" s="12" t="str">
        <f>VLOOKUP($B121,'December 2024'!$B:$Z,9,FALSE)</f>
        <v>Not Assessed</v>
      </c>
      <c r="L121" s="12" t="str">
        <f>VLOOKUP($B121,'December 2024'!$B:$Z,10,FALSE)</f>
        <v>Not Assessed</v>
      </c>
      <c r="M121" s="19" t="str">
        <f>IF(LEN(VLOOKUP($B121,'December 2024'!$B:$Z,11,FALSE))=0,"",VLOOKUP($B121,'December 2024'!$B:$Z,11,FALSE))</f>
        <v/>
      </c>
      <c r="N121" s="38"/>
      <c r="O121" s="19" t="str">
        <f>VLOOKUP($B121,'December 2024'!$B:$Z,13,FALSE)</f>
        <v>0</v>
      </c>
      <c r="P121" s="19" t="str">
        <f>VLOOKUP($B121,'December 2024'!$B:$Z,14,FALSE)</f>
        <v>Sep-21</v>
      </c>
      <c r="Q121" s="19" t="str">
        <f>VLOOKUP($B121,'December 2024'!$B:$Z,15,FALSE)</f>
        <v>Yes</v>
      </c>
      <c r="R121" s="19" t="str">
        <f>VLOOKUP($B121,'December 2024'!$B:$Z,16,FALSE)</f>
        <v>Yes</v>
      </c>
      <c r="S121" s="19" t="str">
        <f>VLOOKUP($B121,'December 2024'!$B:$Z,17,FALSE)</f>
        <v>Yes</v>
      </c>
      <c r="T121" s="19" t="str">
        <f>VLOOKUP($B121,'December 2024'!$B:$Z,18,FALSE)</f>
        <v>Yes</v>
      </c>
      <c r="U121" s="19" t="str">
        <f>VLOOKUP($B121,'December 2024'!$B:$Z,19,FALSE)</f>
        <v>Yes</v>
      </c>
      <c r="V121" s="19" t="str">
        <f>VLOOKUP($B121,'December 2024'!$B:$Z,20,FALSE)</f>
        <v>No</v>
      </c>
      <c r="W121" s="19" t="str">
        <f>VLOOKUP($B121,'December 2024'!$B:$Z,21,FALSE)</f>
        <v>No</v>
      </c>
      <c r="X121" s="19" t="str">
        <f>VLOOKUP($B121,'December 2024'!$B:$Z,22,FALSE)</f>
        <v>Yes</v>
      </c>
      <c r="Y121" s="58" t="str">
        <f>VLOOKUP($B121,'December 2024'!$B:$Z,23,FALSE)</f>
        <v>Guidelines for System Hardening</v>
      </c>
      <c r="Z121" s="58" t="str">
        <f>VLOOKUP($B121,'December 2024'!$B:$Z,24,FALSE)</f>
        <v>Operating system hardening</v>
      </c>
      <c r="AA121" s="58" t="str">
        <f>VLOOKUP($B121,'December 2024'!$B:$Z,25,FALSE)</f>
        <v>Application control</v>
      </c>
      <c r="AB121" s="38"/>
    </row>
    <row r="122" spans="1:28" ht="30" outlineLevel="2" x14ac:dyDescent="0.25">
      <c r="A122" s="38"/>
      <c r="B122" s="68" t="s">
        <v>243</v>
      </c>
      <c r="C122" s="50" t="s">
        <v>244</v>
      </c>
      <c r="D122" s="50"/>
      <c r="E122" s="56"/>
      <c r="F122" s="12" t="str">
        <f>VLOOKUP($B122,'December 2024'!$B:$H,4,FALSE)</f>
        <v>Yes</v>
      </c>
      <c r="G122" s="57" t="str">
        <f>VLOOKUP($B122,'December 2024'!$B:$H,5,FALSE)</f>
        <v>per ISM-1406 above</v>
      </c>
      <c r="H122" s="12" t="str">
        <f>VLOOKUP($B122,'December 2024'!$B:$H,6,FALSE)</f>
        <v>Yes</v>
      </c>
      <c r="I122" s="57" t="str">
        <f>VLOOKUP($B122,'December 2024'!$B:$H,7,FALSE)</f>
        <v>per ISM-1544 above</v>
      </c>
      <c r="J122" s="38"/>
      <c r="K122" s="12" t="str">
        <f>VLOOKUP($B122,'December 2024'!$B:$Z,9,FALSE)</f>
        <v>Not Assessed</v>
      </c>
      <c r="L122" s="12" t="str">
        <f>VLOOKUP($B122,'December 2024'!$B:$Z,10,FALSE)</f>
        <v>Not Assessed</v>
      </c>
      <c r="M122" s="19" t="str">
        <f>IF(LEN(VLOOKUP($B122,'December 2024'!$B:$Z,11,FALSE))=0,"",VLOOKUP($B122,'December 2024'!$B:$Z,11,FALSE))</f>
        <v/>
      </c>
      <c r="N122" s="38"/>
      <c r="O122" s="19" t="str">
        <f>VLOOKUP($B122,'December 2024'!$B:$Z,13,FALSE)</f>
        <v>1</v>
      </c>
      <c r="P122" s="19" t="str">
        <f>VLOOKUP($B122,'December 2024'!$B:$Z,14,FALSE)</f>
        <v>Dec-23</v>
      </c>
      <c r="Q122" s="19" t="str">
        <f>VLOOKUP($B122,'December 2024'!$B:$Z,15,FALSE)</f>
        <v>Yes</v>
      </c>
      <c r="R122" s="19" t="str">
        <f>VLOOKUP($B122,'December 2024'!$B:$Z,16,FALSE)</f>
        <v>Yes</v>
      </c>
      <c r="S122" s="19" t="str">
        <f>VLOOKUP($B122,'December 2024'!$B:$Z,17,FALSE)</f>
        <v>Yes</v>
      </c>
      <c r="T122" s="19" t="str">
        <f>VLOOKUP($B122,'December 2024'!$B:$Z,18,FALSE)</f>
        <v>Yes</v>
      </c>
      <c r="U122" s="19" t="str">
        <f>VLOOKUP($B122,'December 2024'!$B:$Z,19,FALSE)</f>
        <v>Yes</v>
      </c>
      <c r="V122" s="19" t="str">
        <f>VLOOKUP($B122,'December 2024'!$B:$Z,20,FALSE)</f>
        <v>No</v>
      </c>
      <c r="W122" s="19" t="str">
        <f>VLOOKUP($B122,'December 2024'!$B:$Z,21,FALSE)</f>
        <v>No</v>
      </c>
      <c r="X122" s="19" t="str">
        <f>VLOOKUP($B122,'December 2024'!$B:$Z,22,FALSE)</f>
        <v>Yes</v>
      </c>
      <c r="Y122" s="58" t="str">
        <f>VLOOKUP($B122,'December 2024'!$B:$Z,23,FALSE)</f>
        <v>Guidelines for System Hardening</v>
      </c>
      <c r="Z122" s="58" t="str">
        <f>VLOOKUP($B122,'December 2024'!$B:$Z,24,FALSE)</f>
        <v>Operating system hardening</v>
      </c>
      <c r="AA122" s="58" t="str">
        <f>VLOOKUP($B122,'December 2024'!$B:$Z,25,FALSE)</f>
        <v>Application control</v>
      </c>
      <c r="AB122" s="38"/>
    </row>
    <row r="123" spans="1:28" ht="191.25" outlineLevel="2" x14ac:dyDescent="0.25">
      <c r="A123" s="38"/>
      <c r="B123" s="68" t="s">
        <v>173</v>
      </c>
      <c r="C123" s="50" t="s">
        <v>174</v>
      </c>
      <c r="D123" s="50" t="s">
        <v>238</v>
      </c>
      <c r="E123" s="56"/>
      <c r="F123" s="12" t="str">
        <f>VLOOKUP($B123,'December 2024'!$B:$H,4,FALSE)</f>
        <v>Yes</v>
      </c>
      <c r="G123" s="57" t="str">
        <f>VLOOKUP($B123,'December 2024'!$B:$H,5,FALSE)</f>
        <v>per ISM-1405 above</v>
      </c>
      <c r="H123" s="12" t="str">
        <f>VLOOKUP($B123,'December 2024'!$B:$H,6,FALSE)</f>
        <v>Yes</v>
      </c>
      <c r="I123" s="57" t="str">
        <f>VLOOKUP($B123,'December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23" s="38"/>
      <c r="K123" s="12" t="str">
        <f>VLOOKUP($B123,'December 2024'!$B:$Z,9,FALSE)</f>
        <v>Not Assessed</v>
      </c>
      <c r="L123" s="12" t="str">
        <f>VLOOKUP($B123,'December 2024'!$B:$Z,10,FALSE)</f>
        <v>Not Assessed</v>
      </c>
      <c r="M123" s="19" t="str">
        <f>IF(LEN(VLOOKUP($B123,'December 2024'!$B:$Z,11,FALSE))=0,"",VLOOKUP($B123,'December 2024'!$B:$Z,11,FALSE))</f>
        <v/>
      </c>
      <c r="N123" s="38"/>
      <c r="O123" s="19" t="str">
        <f>VLOOKUP($B123,'December 2024'!$B:$Z,13,FALSE)</f>
        <v>0</v>
      </c>
      <c r="P123" s="19" t="str">
        <f>VLOOKUP($B123,'December 2024'!$B:$Z,14,FALSE)</f>
        <v>Dec-23</v>
      </c>
      <c r="Q123" s="19" t="str">
        <f>VLOOKUP($B123,'December 2024'!$B:$Z,15,FALSE)</f>
        <v>Yes</v>
      </c>
      <c r="R123" s="19" t="str">
        <f>VLOOKUP($B123,'December 2024'!$B:$Z,16,FALSE)</f>
        <v>Yes</v>
      </c>
      <c r="S123" s="19" t="str">
        <f>VLOOKUP($B123,'December 2024'!$B:$Z,17,FALSE)</f>
        <v>Yes</v>
      </c>
      <c r="T123" s="19" t="str">
        <f>VLOOKUP($B123,'December 2024'!$B:$Z,18,FALSE)</f>
        <v>Yes</v>
      </c>
      <c r="U123" s="19" t="str">
        <f>VLOOKUP($B123,'December 2024'!$B:$Z,19,FALSE)</f>
        <v>Yes</v>
      </c>
      <c r="V123" s="19" t="str">
        <f>VLOOKUP($B123,'December 2024'!$B:$Z,20,FALSE)</f>
        <v>No</v>
      </c>
      <c r="W123" s="19" t="str">
        <f>VLOOKUP($B123,'December 2024'!$B:$Z,21,FALSE)</f>
        <v>No</v>
      </c>
      <c r="X123" s="19" t="str">
        <f>VLOOKUP($B123,'December 2024'!$B:$Z,22,FALSE)</f>
        <v>Yes</v>
      </c>
      <c r="Y123" s="58" t="str">
        <f>VLOOKUP($B123,'December 2024'!$B:$Z,23,FALSE)</f>
        <v>Guidelines for System Monitoring</v>
      </c>
      <c r="Z123" s="58" t="str">
        <f>VLOOKUP($B123,'December 2024'!$B:$Z,24,FALSE)</f>
        <v>Event logging and monitoring</v>
      </c>
      <c r="AA123" s="58" t="str">
        <f>VLOOKUP($B123,'December 2024'!$B:$Z,25,FALSE)</f>
        <v>Event log monitoring</v>
      </c>
      <c r="AB123" s="38"/>
    </row>
    <row r="124" spans="1:28" ht="38.25" outlineLevel="2" x14ac:dyDescent="0.25">
      <c r="A124" s="38"/>
      <c r="B124" s="68" t="s">
        <v>175</v>
      </c>
      <c r="C124" s="50" t="s">
        <v>176</v>
      </c>
      <c r="D124" s="50" t="s">
        <v>238</v>
      </c>
      <c r="E124" s="56"/>
      <c r="F124" s="12" t="str">
        <f>VLOOKUP($B124,'December 2024'!$B:$H,4,FALSE)</f>
        <v>Yes</v>
      </c>
      <c r="G124" s="57" t="str">
        <f>VLOOKUP($B124,'December 2024'!$B:$H,5,FALSE)</f>
        <v>per ISM-1405 above</v>
      </c>
      <c r="H124" s="12" t="str">
        <f>VLOOKUP($B124,'December 2024'!$B:$H,6,FALSE)</f>
        <v>Yes</v>
      </c>
      <c r="I124" s="57" t="str">
        <f>VLOOKUP($B124,'December 2024'!$B:$H,7,FALSE)</f>
        <v>per ISM-1907 above</v>
      </c>
      <c r="J124" s="38"/>
      <c r="K124" s="12" t="str">
        <f>VLOOKUP($B124,'December 2024'!$B:$Z,9,FALSE)</f>
        <v>Not Assessed</v>
      </c>
      <c r="L124" s="12" t="str">
        <f>VLOOKUP($B124,'December 2024'!$B:$Z,10,FALSE)</f>
        <v>Not Assessed</v>
      </c>
      <c r="M124" s="19" t="str">
        <f>IF(LEN(VLOOKUP($B124,'December 2024'!$B:$Z,11,FALSE))=0,"",VLOOKUP($B124,'December 2024'!$B:$Z,11,FALSE))</f>
        <v/>
      </c>
      <c r="N124" s="38"/>
      <c r="O124" s="19" t="str">
        <f>VLOOKUP($B124,'December 2024'!$B:$Z,13,FALSE)</f>
        <v>9</v>
      </c>
      <c r="P124" s="19" t="str">
        <f>VLOOKUP($B124,'December 2024'!$B:$Z,14,FALSE)</f>
        <v>Dec-23</v>
      </c>
      <c r="Q124" s="19" t="str">
        <f>VLOOKUP($B124,'December 2024'!$B:$Z,15,FALSE)</f>
        <v>Yes</v>
      </c>
      <c r="R124" s="19" t="str">
        <f>VLOOKUP($B124,'December 2024'!$B:$Z,16,FALSE)</f>
        <v>Yes</v>
      </c>
      <c r="S124" s="19" t="str">
        <f>VLOOKUP($B124,'December 2024'!$B:$Z,17,FALSE)</f>
        <v>Yes</v>
      </c>
      <c r="T124" s="19" t="str">
        <f>VLOOKUP($B124,'December 2024'!$B:$Z,18,FALSE)</f>
        <v>Yes</v>
      </c>
      <c r="U124" s="19" t="str">
        <f>VLOOKUP($B124,'December 2024'!$B:$Z,19,FALSE)</f>
        <v>Yes</v>
      </c>
      <c r="V124" s="19" t="str">
        <f>VLOOKUP($B124,'December 2024'!$B:$Z,20,FALSE)</f>
        <v>No</v>
      </c>
      <c r="W124" s="19" t="str">
        <f>VLOOKUP($B124,'December 2024'!$B:$Z,21,FALSE)</f>
        <v>No</v>
      </c>
      <c r="X124" s="19" t="str">
        <f>VLOOKUP($B124,'December 2024'!$B:$Z,22,FALSE)</f>
        <v>Yes</v>
      </c>
      <c r="Y124" s="58" t="str">
        <f>VLOOKUP($B124,'December 2024'!$B:$Z,23,FALSE)</f>
        <v>Guidelines for System Monitoring</v>
      </c>
      <c r="Z124" s="58" t="str">
        <f>VLOOKUP($B124,'December 2024'!$B:$Z,24,FALSE)</f>
        <v>Event logging and monitoring</v>
      </c>
      <c r="AA124" s="58" t="str">
        <f>VLOOKUP($B124,'December 2024'!$B:$Z,25,FALSE)</f>
        <v>Event log monitoring</v>
      </c>
      <c r="AB124" s="38"/>
    </row>
    <row r="125" spans="1:28" x14ac:dyDescent="0.25">
      <c r="A125" s="48" t="s">
        <v>245</v>
      </c>
      <c r="B125" s="60"/>
      <c r="C125" s="61"/>
      <c r="D125" s="61"/>
      <c r="E125" s="62"/>
      <c r="F125" s="63"/>
      <c r="G125" s="63"/>
      <c r="H125" s="63"/>
      <c r="I125" s="63"/>
      <c r="J125" s="62"/>
      <c r="K125" s="12"/>
      <c r="L125" s="12"/>
      <c r="M125" s="53"/>
      <c r="N125" s="62"/>
      <c r="O125" s="64"/>
      <c r="P125" s="64"/>
      <c r="Q125" s="64"/>
      <c r="R125" s="64"/>
      <c r="S125" s="64"/>
      <c r="T125" s="64"/>
      <c r="U125" s="64"/>
      <c r="V125" s="64"/>
      <c r="W125" s="64"/>
      <c r="X125" s="64"/>
      <c r="Y125" s="65"/>
      <c r="Z125" s="65"/>
      <c r="AA125" s="65"/>
      <c r="AB125" s="62"/>
    </row>
    <row r="126" spans="1:28" outlineLevel="1" x14ac:dyDescent="0.25">
      <c r="A126" s="55" t="s">
        <v>59</v>
      </c>
      <c r="B126" s="49"/>
      <c r="C126" s="50"/>
      <c r="D126" s="50"/>
      <c r="E126" s="51"/>
      <c r="F126" s="53"/>
      <c r="G126" s="53"/>
      <c r="H126" s="53"/>
      <c r="I126" s="53"/>
      <c r="J126" s="51"/>
      <c r="K126" s="12"/>
      <c r="L126" s="12"/>
      <c r="M126" s="50"/>
      <c r="N126" s="51"/>
      <c r="O126" s="52"/>
      <c r="P126" s="52"/>
      <c r="Q126" s="52"/>
      <c r="R126" s="52"/>
      <c r="S126" s="52"/>
      <c r="T126" s="52"/>
      <c r="U126" s="52"/>
      <c r="V126" s="52"/>
      <c r="W126" s="52"/>
      <c r="X126" s="52"/>
      <c r="Y126" s="54"/>
      <c r="Z126" s="54"/>
      <c r="AA126" s="54"/>
      <c r="AB126" s="51"/>
    </row>
    <row r="127" spans="1:28" ht="165.75" outlineLevel="2" x14ac:dyDescent="0.25">
      <c r="A127" s="38"/>
      <c r="B127" s="68" t="s">
        <v>246</v>
      </c>
      <c r="C127" s="50" t="s">
        <v>247</v>
      </c>
      <c r="D127" s="50"/>
      <c r="E127" s="38"/>
      <c r="F127" s="12" t="str">
        <f>VLOOKUP($B127,'December 2024'!$B:$H,4,FALSE)</f>
        <v>Yes</v>
      </c>
      <c r="G127" s="57" t="str">
        <f>VLOOKUP($B127,'December 2024'!$B:$H,5,FALSE)</f>
        <v>per ISM-1467 above</v>
      </c>
      <c r="H127" s="12" t="str">
        <f>VLOOKUP($B127,'December 2024'!$B:$H,6,FALSE)</f>
        <v>Yes</v>
      </c>
      <c r="I127" s="57" t="str">
        <f>VLOOKUP($B127,'December 2024'!$B:$H,7,FALSE)</f>
        <v>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7" s="38"/>
      <c r="K127" s="12" t="str">
        <f>VLOOKUP($B127,'December 2024'!$B:$Z,9,FALSE)</f>
        <v>Not Assessed</v>
      </c>
      <c r="L127" s="12" t="str">
        <f>VLOOKUP($B127,'December 2024'!$B:$Z,10,FALSE)</f>
        <v>Not Assessed</v>
      </c>
      <c r="M127" s="19" t="str">
        <f>IF(LEN(VLOOKUP($B127,'December 2024'!$B:$Z,11,FALSE))=0,"",VLOOKUP($B127,'December 2024'!$B:$Z,11,FALSE))</f>
        <v/>
      </c>
      <c r="N127" s="38"/>
      <c r="O127" s="19" t="str">
        <f>VLOOKUP($B127,'December 2024'!$B:$Z,13,FALSE)</f>
        <v>1</v>
      </c>
      <c r="P127" s="19" t="str">
        <f>VLOOKUP($B127,'December 2024'!$B:$Z,14,FALSE)</f>
        <v>Sep-21</v>
      </c>
      <c r="Q127" s="19" t="str">
        <f>VLOOKUP($B127,'December 2024'!$B:$Z,15,FALSE)</f>
        <v>Yes</v>
      </c>
      <c r="R127" s="19" t="str">
        <f>VLOOKUP($B127,'December 2024'!$B:$Z,16,FALSE)</f>
        <v>Yes</v>
      </c>
      <c r="S127" s="19" t="str">
        <f>VLOOKUP($B127,'December 2024'!$B:$Z,17,FALSE)</f>
        <v>Yes</v>
      </c>
      <c r="T127" s="19" t="str">
        <f>VLOOKUP($B127,'December 2024'!$B:$Z,18,FALSE)</f>
        <v>Yes</v>
      </c>
      <c r="U127" s="19" t="str">
        <f>VLOOKUP($B127,'December 2024'!$B:$Z,19,FALSE)</f>
        <v>Yes</v>
      </c>
      <c r="V127" s="19" t="str">
        <f>VLOOKUP($B127,'December 2024'!$B:$Z,20,FALSE)</f>
        <v>Yes</v>
      </c>
      <c r="W127" s="19" t="str">
        <f>VLOOKUP($B127,'December 2024'!$B:$Z,21,FALSE)</f>
        <v>Yes</v>
      </c>
      <c r="X127" s="19" t="str">
        <f>VLOOKUP($B127,'December 2024'!$B:$Z,22,FALSE)</f>
        <v>Yes</v>
      </c>
      <c r="Y127" s="58" t="str">
        <f>VLOOKUP($B127,'December 2024'!$B:$Z,23,FALSE)</f>
        <v>Guidelines for System Hardening</v>
      </c>
      <c r="Z127" s="58" t="str">
        <f>VLOOKUP($B127,'December 2024'!$B:$Z,24,FALSE)</f>
        <v>User application hardening</v>
      </c>
      <c r="AA127" s="58" t="str">
        <f>VLOOKUP($B127,'December 2024'!$B:$Z,25,FALSE)</f>
        <v>Microsoft Office macros</v>
      </c>
      <c r="AB127" s="38"/>
    </row>
    <row r="128" spans="1:28" ht="165.75" outlineLevel="2" x14ac:dyDescent="0.25">
      <c r="A128" s="38"/>
      <c r="B128" s="68" t="s">
        <v>248</v>
      </c>
      <c r="C128" s="50" t="s">
        <v>249</v>
      </c>
      <c r="D128" s="50"/>
      <c r="E128" s="38"/>
      <c r="F128" s="12" t="str">
        <f>VLOOKUP($B128,'December 2024'!$B:$H,4,FALSE)</f>
        <v>Yes</v>
      </c>
      <c r="G128" s="57" t="str">
        <f>VLOOKUP($B128,'December 2024'!$B:$H,5,FALSE)</f>
        <v>per ISM-1467 above</v>
      </c>
      <c r="H128" s="12" t="str">
        <f>VLOOKUP($B128,'December 2024'!$B:$H,6,FALSE)</f>
        <v>Yes</v>
      </c>
      <c r="I128" s="57" t="str">
        <f>VLOOKUP($B128,'December 2024'!$B:$H,7,FALSE)</f>
        <v>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8" s="38"/>
      <c r="K128" s="12" t="str">
        <f>VLOOKUP($B128,'December 2024'!$B:$Z,9,FALSE)</f>
        <v>Not Assessed</v>
      </c>
      <c r="L128" s="12" t="str">
        <f>VLOOKUP($B128,'December 2024'!$B:$Z,10,FALSE)</f>
        <v>Not Assessed</v>
      </c>
      <c r="M128" s="19" t="str">
        <f>IF(LEN(VLOOKUP($B128,'December 2024'!$B:$Z,11,FALSE))=0,"",VLOOKUP($B128,'December 2024'!$B:$Z,11,FALSE))</f>
        <v/>
      </c>
      <c r="N128" s="38"/>
      <c r="O128" s="19" t="str">
        <f>VLOOKUP($B128,'December 2024'!$B:$Z,13,FALSE)</f>
        <v>0</v>
      </c>
      <c r="P128" s="19" t="str">
        <f>VLOOKUP($B128,'December 2024'!$B:$Z,14,FALSE)</f>
        <v>Sep-21</v>
      </c>
      <c r="Q128" s="19" t="str">
        <f>VLOOKUP($B128,'December 2024'!$B:$Z,15,FALSE)</f>
        <v>Yes</v>
      </c>
      <c r="R128" s="19" t="str">
        <f>VLOOKUP($B128,'December 2024'!$B:$Z,16,FALSE)</f>
        <v>Yes</v>
      </c>
      <c r="S128" s="19" t="str">
        <f>VLOOKUP($B128,'December 2024'!$B:$Z,17,FALSE)</f>
        <v>Yes</v>
      </c>
      <c r="T128" s="19" t="str">
        <f>VLOOKUP($B128,'December 2024'!$B:$Z,18,FALSE)</f>
        <v>Yes</v>
      </c>
      <c r="U128" s="19" t="str">
        <f>VLOOKUP($B128,'December 2024'!$B:$Z,19,FALSE)</f>
        <v>Yes</v>
      </c>
      <c r="V128" s="19" t="str">
        <f>VLOOKUP($B128,'December 2024'!$B:$Z,20,FALSE)</f>
        <v>Yes</v>
      </c>
      <c r="W128" s="19" t="str">
        <f>VLOOKUP($B128,'December 2024'!$B:$Z,21,FALSE)</f>
        <v>Yes</v>
      </c>
      <c r="X128" s="19" t="str">
        <f>VLOOKUP($B128,'December 2024'!$B:$Z,22,FALSE)</f>
        <v>Yes</v>
      </c>
      <c r="Y128" s="58" t="str">
        <f>VLOOKUP($B128,'December 2024'!$B:$Z,23,FALSE)</f>
        <v>Guidelines for System Hardening</v>
      </c>
      <c r="Z128" s="58" t="str">
        <f>VLOOKUP($B128,'December 2024'!$B:$Z,24,FALSE)</f>
        <v>User application hardening</v>
      </c>
      <c r="AA128" s="58" t="str">
        <f>VLOOKUP($B128,'December 2024'!$B:$Z,25,FALSE)</f>
        <v>Microsoft Office macros</v>
      </c>
      <c r="AB128" s="38"/>
    </row>
    <row r="129" spans="1:28" ht="178.5" outlineLevel="2" x14ac:dyDescent="0.25">
      <c r="A129" s="38"/>
      <c r="B129" s="68" t="s">
        <v>250</v>
      </c>
      <c r="C129" s="50" t="s">
        <v>251</v>
      </c>
      <c r="D129" s="50"/>
      <c r="E129" s="38"/>
      <c r="F129" s="12" t="str">
        <f>VLOOKUP($B129,'December 2024'!$B:$H,4,FALSE)</f>
        <v>Yes</v>
      </c>
      <c r="G129" s="57" t="str">
        <f>VLOOKUP($B129,'December 2024'!$B:$H,5,FALSE)</f>
        <v>per ISM-1467 above</v>
      </c>
      <c r="H129" s="12" t="str">
        <f>VLOOKUP($B129,'December 2024'!$B:$H,6,FALSE)</f>
        <v>Yes</v>
      </c>
      <c r="I129" s="57" t="str">
        <f>VLOOKUP($B129,'December 2024'!$B:$H,7,FALSE)</f>
        <v>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9" s="38"/>
      <c r="K129" s="12" t="str">
        <f>VLOOKUP($B129,'December 2024'!$B:$Z,9,FALSE)</f>
        <v>Not Assessed</v>
      </c>
      <c r="L129" s="12" t="str">
        <f>VLOOKUP($B129,'December 2024'!$B:$Z,10,FALSE)</f>
        <v>Not Assessed</v>
      </c>
      <c r="M129" s="19" t="str">
        <f>IF(LEN(VLOOKUP($B129,'December 2024'!$B:$Z,11,FALSE))=0,"",VLOOKUP($B129,'December 2024'!$B:$Z,11,FALSE))</f>
        <v/>
      </c>
      <c r="N129" s="38"/>
      <c r="O129" s="19" t="str">
        <f>VLOOKUP($B129,'December 2024'!$B:$Z,13,FALSE)</f>
        <v>0</v>
      </c>
      <c r="P129" s="19" t="str">
        <f>VLOOKUP($B129,'December 2024'!$B:$Z,14,FALSE)</f>
        <v>Sep-21</v>
      </c>
      <c r="Q129" s="19" t="str">
        <f>VLOOKUP($B129,'December 2024'!$B:$Z,15,FALSE)</f>
        <v>Yes</v>
      </c>
      <c r="R129" s="19" t="str">
        <f>VLOOKUP($B129,'December 2024'!$B:$Z,16,FALSE)</f>
        <v>Yes</v>
      </c>
      <c r="S129" s="19" t="str">
        <f>VLOOKUP($B129,'December 2024'!$B:$Z,17,FALSE)</f>
        <v>Yes</v>
      </c>
      <c r="T129" s="19" t="str">
        <f>VLOOKUP($B129,'December 2024'!$B:$Z,18,FALSE)</f>
        <v>Yes</v>
      </c>
      <c r="U129" s="19" t="str">
        <f>VLOOKUP($B129,'December 2024'!$B:$Z,19,FALSE)</f>
        <v>Yes</v>
      </c>
      <c r="V129" s="19" t="str">
        <f>VLOOKUP($B129,'December 2024'!$B:$Z,20,FALSE)</f>
        <v>Yes</v>
      </c>
      <c r="W129" s="19" t="str">
        <f>VLOOKUP($B129,'December 2024'!$B:$Z,21,FALSE)</f>
        <v>Yes</v>
      </c>
      <c r="X129" s="19" t="str">
        <f>VLOOKUP($B129,'December 2024'!$B:$Z,22,FALSE)</f>
        <v>Yes</v>
      </c>
      <c r="Y129" s="58" t="str">
        <f>VLOOKUP($B129,'December 2024'!$B:$Z,23,FALSE)</f>
        <v>Guidelines for System Hardening</v>
      </c>
      <c r="Z129" s="58" t="str">
        <f>VLOOKUP($B129,'December 2024'!$B:$Z,24,FALSE)</f>
        <v>User application hardening</v>
      </c>
      <c r="AA129" s="58" t="str">
        <f>VLOOKUP($B129,'December 2024'!$B:$Z,25,FALSE)</f>
        <v>Microsoft Office macros</v>
      </c>
      <c r="AB129" s="38"/>
    </row>
    <row r="130" spans="1:28" ht="30" outlineLevel="2" x14ac:dyDescent="0.25">
      <c r="A130" s="38"/>
      <c r="B130" s="68" t="s">
        <v>252</v>
      </c>
      <c r="C130" s="50" t="s">
        <v>253</v>
      </c>
      <c r="D130" s="50"/>
      <c r="E130" s="38"/>
      <c r="F130" s="12" t="str">
        <f>VLOOKUP($B130,'December 2024'!$B:$H,4,FALSE)</f>
        <v>Yes</v>
      </c>
      <c r="G130" s="57" t="str">
        <f>VLOOKUP($B130,'December 2024'!$B:$H,5,FALSE)</f>
        <v>per ISM-1467 above</v>
      </c>
      <c r="H130" s="12" t="str">
        <f>VLOOKUP($B130,'December 2024'!$B:$H,6,FALSE)</f>
        <v>Yes</v>
      </c>
      <c r="I130" s="57" t="str">
        <f>VLOOKUP($B130,'December 2024'!$B:$H,7,FALSE)</f>
        <v>per ISM-1672 above</v>
      </c>
      <c r="J130" s="38"/>
      <c r="K130" s="12" t="str">
        <f>VLOOKUP($B130,'December 2024'!$B:$Z,9,FALSE)</f>
        <v>Not Assessed</v>
      </c>
      <c r="L130" s="12" t="str">
        <f>VLOOKUP($B130,'December 2024'!$B:$Z,10,FALSE)</f>
        <v>Not Assessed</v>
      </c>
      <c r="M130" s="19" t="str">
        <f>IF(LEN(VLOOKUP($B130,'December 2024'!$B:$Z,11,FALSE))=0,"",VLOOKUP($B130,'December 2024'!$B:$Z,11,FALSE))</f>
        <v/>
      </c>
      <c r="N130" s="38"/>
      <c r="O130" s="19" t="str">
        <f>VLOOKUP($B130,'December 2024'!$B:$Z,13,FALSE)</f>
        <v>0</v>
      </c>
      <c r="P130" s="19" t="str">
        <f>VLOOKUP($B130,'December 2024'!$B:$Z,14,FALSE)</f>
        <v>Sep-18</v>
      </c>
      <c r="Q130" s="19" t="str">
        <f>VLOOKUP($B130,'December 2024'!$B:$Z,15,FALSE)</f>
        <v>Yes</v>
      </c>
      <c r="R130" s="19" t="str">
        <f>VLOOKUP($B130,'December 2024'!$B:$Z,16,FALSE)</f>
        <v>Yes</v>
      </c>
      <c r="S130" s="19" t="str">
        <f>VLOOKUP($B130,'December 2024'!$B:$Z,17,FALSE)</f>
        <v>Yes</v>
      </c>
      <c r="T130" s="19" t="str">
        <f>VLOOKUP($B130,'December 2024'!$B:$Z,18,FALSE)</f>
        <v>Yes</v>
      </c>
      <c r="U130" s="19" t="str">
        <f>VLOOKUP($B130,'December 2024'!$B:$Z,19,FALSE)</f>
        <v>Yes</v>
      </c>
      <c r="V130" s="19" t="str">
        <f>VLOOKUP($B130,'December 2024'!$B:$Z,20,FALSE)</f>
        <v>Yes</v>
      </c>
      <c r="W130" s="19" t="str">
        <f>VLOOKUP($B130,'December 2024'!$B:$Z,21,FALSE)</f>
        <v>Yes</v>
      </c>
      <c r="X130" s="19" t="str">
        <f>VLOOKUP($B130,'December 2024'!$B:$Z,22,FALSE)</f>
        <v>Yes</v>
      </c>
      <c r="Y130" s="58" t="str">
        <f>VLOOKUP($B130,'December 2024'!$B:$Z,23,FALSE)</f>
        <v>Guidelines for System Hardening</v>
      </c>
      <c r="Z130" s="58" t="str">
        <f>VLOOKUP($B130,'December 2024'!$B:$Z,24,FALSE)</f>
        <v>User application hardening</v>
      </c>
      <c r="AA130" s="58" t="str">
        <f>VLOOKUP($B130,'December 2024'!$B:$Z,25,FALSE)</f>
        <v>Microsoft Office macros</v>
      </c>
      <c r="AB130" s="38"/>
    </row>
    <row r="131" spans="1:28" outlineLevel="1" x14ac:dyDescent="0.25">
      <c r="A131" s="55" t="s">
        <v>81</v>
      </c>
      <c r="B131" s="49"/>
      <c r="C131" s="50"/>
      <c r="D131" s="50"/>
      <c r="E131" s="51"/>
      <c r="F131" s="53"/>
      <c r="G131" s="53"/>
      <c r="H131" s="53"/>
      <c r="I131" s="53"/>
      <c r="J131" s="51"/>
      <c r="K131" s="12"/>
      <c r="L131" s="12"/>
      <c r="M131" s="50"/>
      <c r="N131" s="51"/>
      <c r="O131" s="52"/>
      <c r="P131" s="52"/>
      <c r="Q131" s="52"/>
      <c r="R131" s="52"/>
      <c r="S131" s="52"/>
      <c r="T131" s="52"/>
      <c r="U131" s="52"/>
      <c r="V131" s="52"/>
      <c r="W131" s="52"/>
      <c r="X131" s="52"/>
      <c r="Y131" s="54"/>
      <c r="Z131" s="54"/>
      <c r="AA131" s="54"/>
      <c r="AB131" s="51"/>
    </row>
    <row r="132" spans="1:28" ht="30" outlineLevel="2" x14ac:dyDescent="0.25">
      <c r="A132" s="38"/>
      <c r="B132" s="68" t="s">
        <v>254</v>
      </c>
      <c r="C132" s="50" t="s">
        <v>255</v>
      </c>
      <c r="D132" s="50"/>
      <c r="E132" s="38"/>
      <c r="F132" s="12" t="str">
        <f>VLOOKUP($B132,'December 2024'!$B:$H,4,FALSE)</f>
        <v>Yes</v>
      </c>
      <c r="G132" s="57" t="str">
        <f>VLOOKUP($B132,'December 2024'!$B:$H,5,FALSE)</f>
        <v>per ISM-1467 above</v>
      </c>
      <c r="H132" s="12" t="str">
        <f>VLOOKUP($B132,'December 2024'!$B:$H,6,FALSE)</f>
        <v>Yes</v>
      </c>
      <c r="I132" s="57" t="str">
        <f>VLOOKUP($B132,'December 2024'!$B:$H,7,FALSE)</f>
        <v>per ISM-1672 above</v>
      </c>
      <c r="J132" s="38"/>
      <c r="K132" s="12" t="str">
        <f>VLOOKUP($B132,'December 2024'!$B:$Z,9,FALSE)</f>
        <v>Not Assessed</v>
      </c>
      <c r="L132" s="12" t="str">
        <f>VLOOKUP($B132,'December 2024'!$B:$Z,10,FALSE)</f>
        <v>Not Assessed</v>
      </c>
      <c r="M132" s="19" t="str">
        <f>IF(LEN(VLOOKUP($B132,'December 2024'!$B:$Z,11,FALSE))=0,"",VLOOKUP($B132,'December 2024'!$B:$Z,11,FALSE))</f>
        <v/>
      </c>
      <c r="N132" s="38"/>
      <c r="O132" s="19" t="str">
        <f>VLOOKUP($B132,'December 2024'!$B:$Z,13,FALSE)</f>
        <v>0</v>
      </c>
      <c r="P132" s="19" t="str">
        <f>VLOOKUP($B132,'December 2024'!$B:$Z,14,FALSE)</f>
        <v>Sep-21</v>
      </c>
      <c r="Q132" s="19" t="str">
        <f>VLOOKUP($B132,'December 2024'!$B:$Z,15,FALSE)</f>
        <v>Yes</v>
      </c>
      <c r="R132" s="19" t="str">
        <f>VLOOKUP($B132,'December 2024'!$B:$Z,16,FALSE)</f>
        <v>Yes</v>
      </c>
      <c r="S132" s="19" t="str">
        <f>VLOOKUP($B132,'December 2024'!$B:$Z,17,FALSE)</f>
        <v>Yes</v>
      </c>
      <c r="T132" s="19" t="str">
        <f>VLOOKUP($B132,'December 2024'!$B:$Z,18,FALSE)</f>
        <v>Yes</v>
      </c>
      <c r="U132" s="19" t="str">
        <f>VLOOKUP($B132,'December 2024'!$B:$Z,19,FALSE)</f>
        <v>Yes</v>
      </c>
      <c r="V132" s="19" t="str">
        <f>VLOOKUP($B132,'December 2024'!$B:$Z,20,FALSE)</f>
        <v>No</v>
      </c>
      <c r="W132" s="19" t="str">
        <f>VLOOKUP($B132,'December 2024'!$B:$Z,21,FALSE)</f>
        <v>Yes</v>
      </c>
      <c r="X132" s="19" t="str">
        <f>VLOOKUP($B132,'December 2024'!$B:$Z,22,FALSE)</f>
        <v>Yes</v>
      </c>
      <c r="Y132" s="58" t="str">
        <f>VLOOKUP($B132,'December 2024'!$B:$Z,23,FALSE)</f>
        <v>Guidelines for System Hardening</v>
      </c>
      <c r="Z132" s="58" t="str">
        <f>VLOOKUP($B132,'December 2024'!$B:$Z,24,FALSE)</f>
        <v>User application hardening</v>
      </c>
      <c r="AA132" s="58" t="str">
        <f>VLOOKUP($B132,'December 2024'!$B:$Z,25,FALSE)</f>
        <v>Microsoft Office macros</v>
      </c>
      <c r="AB132" s="38"/>
    </row>
    <row r="133" spans="1:28" outlineLevel="1" x14ac:dyDescent="0.25">
      <c r="A133" s="55" t="s">
        <v>87</v>
      </c>
      <c r="B133" s="49"/>
      <c r="C133" s="50"/>
      <c r="D133" s="50"/>
      <c r="E133" s="51"/>
      <c r="F133" s="53"/>
      <c r="G133" s="53"/>
      <c r="H133" s="53"/>
      <c r="I133" s="53"/>
      <c r="J133" s="51"/>
      <c r="K133" s="12"/>
      <c r="L133" s="12"/>
      <c r="M133" s="50"/>
      <c r="N133" s="51"/>
      <c r="O133" s="52"/>
      <c r="P133" s="52"/>
      <c r="Q133" s="52"/>
      <c r="R133" s="52"/>
      <c r="S133" s="52"/>
      <c r="T133" s="52"/>
      <c r="U133" s="52"/>
      <c r="V133" s="52"/>
      <c r="W133" s="52"/>
      <c r="X133" s="52"/>
      <c r="Y133" s="54"/>
      <c r="Z133" s="54"/>
      <c r="AA133" s="54"/>
      <c r="AB133" s="51"/>
    </row>
    <row r="134" spans="1:28" ht="38.25" outlineLevel="2" x14ac:dyDescent="0.25">
      <c r="A134" s="38"/>
      <c r="B134" s="68" t="s">
        <v>256</v>
      </c>
      <c r="C134" s="50" t="s">
        <v>257</v>
      </c>
      <c r="D134" s="50"/>
      <c r="E134" s="38"/>
      <c r="F134" s="12" t="str">
        <f>VLOOKUP($B134,'December 2024'!$B:$H,4,FALSE)</f>
        <v>Yes</v>
      </c>
      <c r="G134" s="57" t="str">
        <f>VLOOKUP($B134,'December 2024'!$B:$H,5,FALSE)</f>
        <v>per ISM-1467 above</v>
      </c>
      <c r="H134" s="12" t="str">
        <f>VLOOKUP($B134,'December 2024'!$B:$H,6,FALSE)</f>
        <v>Yes</v>
      </c>
      <c r="I134" s="57" t="str">
        <f>VLOOKUP($B134,'December 2024'!$B:$H,7,FALSE)</f>
        <v>per ISM-1672 above</v>
      </c>
      <c r="J134" s="38"/>
      <c r="K134" s="12" t="str">
        <f>VLOOKUP($B134,'December 2024'!$B:$Z,9,FALSE)</f>
        <v>Not Assessed</v>
      </c>
      <c r="L134" s="12" t="str">
        <f>VLOOKUP($B134,'December 2024'!$B:$Z,10,FALSE)</f>
        <v>Not Assessed</v>
      </c>
      <c r="M134" s="19" t="str">
        <f>IF(LEN(VLOOKUP($B134,'December 2024'!$B:$Z,11,FALSE))=0,"",VLOOKUP($B134,'December 2024'!$B:$Z,11,FALSE))</f>
        <v/>
      </c>
      <c r="N134" s="38"/>
      <c r="O134" s="19" t="str">
        <f>VLOOKUP($B134,'December 2024'!$B:$Z,13,FALSE)</f>
        <v>0</v>
      </c>
      <c r="P134" s="19" t="str">
        <f>VLOOKUP($B134,'December 2024'!$B:$Z,14,FALSE)</f>
        <v>Sep-21</v>
      </c>
      <c r="Q134" s="19" t="str">
        <f>VLOOKUP($B134,'December 2024'!$B:$Z,15,FALSE)</f>
        <v>Yes</v>
      </c>
      <c r="R134" s="19" t="str">
        <f>VLOOKUP($B134,'December 2024'!$B:$Z,16,FALSE)</f>
        <v>Yes</v>
      </c>
      <c r="S134" s="19" t="str">
        <f>VLOOKUP($B134,'December 2024'!$B:$Z,17,FALSE)</f>
        <v>Yes</v>
      </c>
      <c r="T134" s="19" t="str">
        <f>VLOOKUP($B134,'December 2024'!$B:$Z,18,FALSE)</f>
        <v>Yes</v>
      </c>
      <c r="U134" s="19" t="str">
        <f>VLOOKUP($B134,'December 2024'!$B:$Z,19,FALSE)</f>
        <v>Yes</v>
      </c>
      <c r="V134" s="19" t="str">
        <f>VLOOKUP($B134,'December 2024'!$B:$Z,20,FALSE)</f>
        <v>No</v>
      </c>
      <c r="W134" s="19" t="str">
        <f>VLOOKUP($B134,'December 2024'!$B:$Z,21,FALSE)</f>
        <v>No</v>
      </c>
      <c r="X134" s="19" t="str">
        <f>VLOOKUP($B134,'December 2024'!$B:$Z,22,FALSE)</f>
        <v>Yes</v>
      </c>
      <c r="Y134" s="58" t="str">
        <f>VLOOKUP($B134,'December 2024'!$B:$Z,23,FALSE)</f>
        <v>Guidelines for System Hardening</v>
      </c>
      <c r="Z134" s="58" t="str">
        <f>VLOOKUP($B134,'December 2024'!$B:$Z,24,FALSE)</f>
        <v>User application hardening</v>
      </c>
      <c r="AA134" s="58" t="str">
        <f>VLOOKUP($B134,'December 2024'!$B:$Z,25,FALSE)</f>
        <v>Microsoft Office macros</v>
      </c>
      <c r="AB134" s="38"/>
    </row>
    <row r="135" spans="1:28" ht="51" outlineLevel="2" x14ac:dyDescent="0.25">
      <c r="A135" s="38"/>
      <c r="B135" s="68" t="s">
        <v>258</v>
      </c>
      <c r="C135" s="50" t="s">
        <v>259</v>
      </c>
      <c r="D135" s="50"/>
      <c r="E135" s="38"/>
      <c r="F135" s="12" t="str">
        <f>VLOOKUP($B135,'December 2024'!$B:$H,4,FALSE)</f>
        <v>Yes</v>
      </c>
      <c r="G135" s="57" t="str">
        <f>VLOOKUP($B135,'December 2024'!$B:$H,5,FALSE)</f>
        <v>per ISM-1467 above</v>
      </c>
      <c r="H135" s="12" t="str">
        <f>VLOOKUP($B135,'December 2024'!$B:$H,6,FALSE)</f>
        <v>No</v>
      </c>
      <c r="I135" s="57" t="str">
        <f>VLOOKUP($B135,'December 2024'!$B:$H,7,FALSE)</f>
        <v>This control refers to appropriate corporate processes and should be implemented and assessed as appropriate, but is not for technical implementation within Microsoft applications and services as part of the Blueprint.</v>
      </c>
      <c r="J135" s="38"/>
      <c r="K135" s="12" t="str">
        <f>VLOOKUP($B135,'December 2024'!$B:$Z,9,FALSE)</f>
        <v>Not Assessed</v>
      </c>
      <c r="L135" s="12" t="str">
        <f>VLOOKUP($B135,'December 2024'!$B:$Z,10,FALSE)</f>
        <v>Not Assessed</v>
      </c>
      <c r="M135" s="19" t="str">
        <f>IF(LEN(VLOOKUP($B135,'December 2024'!$B:$Z,11,FALSE))=0,"",VLOOKUP($B135,'December 2024'!$B:$Z,11,FALSE))</f>
        <v/>
      </c>
      <c r="N135" s="38"/>
      <c r="O135" s="19" t="str">
        <f>VLOOKUP($B135,'December 2024'!$B:$Z,13,FALSE)</f>
        <v>0</v>
      </c>
      <c r="P135" s="19" t="str">
        <f>VLOOKUP($B135,'December 2024'!$B:$Z,14,FALSE)</f>
        <v>Dec-23</v>
      </c>
      <c r="Q135" s="19" t="str">
        <f>VLOOKUP($B135,'December 2024'!$B:$Z,15,FALSE)</f>
        <v>Yes</v>
      </c>
      <c r="R135" s="19" t="str">
        <f>VLOOKUP($B135,'December 2024'!$B:$Z,16,FALSE)</f>
        <v>Yes</v>
      </c>
      <c r="S135" s="19" t="str">
        <f>VLOOKUP($B135,'December 2024'!$B:$Z,17,FALSE)</f>
        <v>Yes</v>
      </c>
      <c r="T135" s="19" t="str">
        <f>VLOOKUP($B135,'December 2024'!$B:$Z,18,FALSE)</f>
        <v>Yes</v>
      </c>
      <c r="U135" s="19" t="str">
        <f>VLOOKUP($B135,'December 2024'!$B:$Z,19,FALSE)</f>
        <v>Yes</v>
      </c>
      <c r="V135" s="19" t="str">
        <f>VLOOKUP($B135,'December 2024'!$B:$Z,20,FALSE)</f>
        <v>No</v>
      </c>
      <c r="W135" s="19" t="str">
        <f>VLOOKUP($B135,'December 2024'!$B:$Z,21,FALSE)</f>
        <v>No</v>
      </c>
      <c r="X135" s="19" t="str">
        <f>VLOOKUP($B135,'December 2024'!$B:$Z,22,FALSE)</f>
        <v>Yes</v>
      </c>
      <c r="Y135" s="58" t="str">
        <f>VLOOKUP($B135,'December 2024'!$B:$Z,23,FALSE)</f>
        <v>Guidelines for System Hardening</v>
      </c>
      <c r="Z135" s="58" t="str">
        <f>VLOOKUP($B135,'December 2024'!$B:$Z,24,FALSE)</f>
        <v>User application hardening</v>
      </c>
      <c r="AA135" s="58" t="str">
        <f>VLOOKUP($B135,'December 2024'!$B:$Z,25,FALSE)</f>
        <v>Microsoft Office macros</v>
      </c>
      <c r="AB135" s="38"/>
    </row>
    <row r="136" spans="1:28" ht="38.25" outlineLevel="2" x14ac:dyDescent="0.25">
      <c r="A136" s="38"/>
      <c r="B136" s="68" t="s">
        <v>260</v>
      </c>
      <c r="C136" s="50" t="s">
        <v>261</v>
      </c>
      <c r="D136" s="50"/>
      <c r="E136" s="38"/>
      <c r="F136" s="12" t="str">
        <f>VLOOKUP($B136,'December 2024'!$B:$H,4,FALSE)</f>
        <v>Yes</v>
      </c>
      <c r="G136" s="57" t="str">
        <f>VLOOKUP($B136,'December 2024'!$B:$H,5,FALSE)</f>
        <v>per ISM-1467 above</v>
      </c>
      <c r="H136" s="12" t="str">
        <f>VLOOKUP($B136,'December 2024'!$B:$H,6,FALSE)</f>
        <v>Yes</v>
      </c>
      <c r="I136" s="57" t="str">
        <f>VLOOKUP($B136,'December 2024'!$B:$H,7,FALSE)</f>
        <v>per ISM-1671 above</v>
      </c>
      <c r="J136" s="38"/>
      <c r="K136" s="12" t="str">
        <f>VLOOKUP($B136,'December 2024'!$B:$Z,9,FALSE)</f>
        <v>Not Assessed</v>
      </c>
      <c r="L136" s="12" t="str">
        <f>VLOOKUP($B136,'December 2024'!$B:$Z,10,FALSE)</f>
        <v>Not Assessed</v>
      </c>
      <c r="M136" s="19" t="str">
        <f>IF(LEN(VLOOKUP($B136,'December 2024'!$B:$Z,11,FALSE))=0,"",VLOOKUP($B136,'December 2024'!$B:$Z,11,FALSE))</f>
        <v/>
      </c>
      <c r="N136" s="38"/>
      <c r="O136" s="19" t="str">
        <f>VLOOKUP($B136,'December 2024'!$B:$Z,13,FALSE)</f>
        <v>2</v>
      </c>
      <c r="P136" s="19" t="str">
        <f>VLOOKUP($B136,'December 2024'!$B:$Z,14,FALSE)</f>
        <v>Dec-23</v>
      </c>
      <c r="Q136" s="19" t="str">
        <f>VLOOKUP($B136,'December 2024'!$B:$Z,15,FALSE)</f>
        <v>Yes</v>
      </c>
      <c r="R136" s="19" t="str">
        <f>VLOOKUP($B136,'December 2024'!$B:$Z,16,FALSE)</f>
        <v>Yes</v>
      </c>
      <c r="S136" s="19" t="str">
        <f>VLOOKUP($B136,'December 2024'!$B:$Z,17,FALSE)</f>
        <v>Yes</v>
      </c>
      <c r="T136" s="19" t="str">
        <f>VLOOKUP($B136,'December 2024'!$B:$Z,18,FALSE)</f>
        <v>Yes</v>
      </c>
      <c r="U136" s="19" t="str">
        <f>VLOOKUP($B136,'December 2024'!$B:$Z,19,FALSE)</f>
        <v>Yes</v>
      </c>
      <c r="V136" s="19" t="str">
        <f>VLOOKUP($B136,'December 2024'!$B:$Z,20,FALSE)</f>
        <v>No</v>
      </c>
      <c r="W136" s="19" t="str">
        <f>VLOOKUP($B136,'December 2024'!$B:$Z,21,FALSE)</f>
        <v>No</v>
      </c>
      <c r="X136" s="19" t="str">
        <f>VLOOKUP($B136,'December 2024'!$B:$Z,22,FALSE)</f>
        <v>Yes</v>
      </c>
      <c r="Y136" s="58" t="str">
        <f>VLOOKUP($B136,'December 2024'!$B:$Z,23,FALSE)</f>
        <v>Guidelines for System Hardening</v>
      </c>
      <c r="Z136" s="58" t="str">
        <f>VLOOKUP($B136,'December 2024'!$B:$Z,24,FALSE)</f>
        <v>User application hardening</v>
      </c>
      <c r="AA136" s="58" t="str">
        <f>VLOOKUP($B136,'December 2024'!$B:$Z,25,FALSE)</f>
        <v>Microsoft Office macros</v>
      </c>
      <c r="AB136" s="38"/>
    </row>
    <row r="137" spans="1:28" ht="30" outlineLevel="2" x14ac:dyDescent="0.25">
      <c r="A137" s="38"/>
      <c r="B137" s="68" t="s">
        <v>262</v>
      </c>
      <c r="C137" s="50" t="s">
        <v>263</v>
      </c>
      <c r="D137" s="50"/>
      <c r="E137" s="38"/>
      <c r="F137" s="12" t="str">
        <f>VLOOKUP($B137,'December 2024'!$B:$H,4,FALSE)</f>
        <v>Yes</v>
      </c>
      <c r="G137" s="57" t="str">
        <f>VLOOKUP($B137,'December 2024'!$B:$H,5,FALSE)</f>
        <v>per ISM-1467 above</v>
      </c>
      <c r="H137" s="12" t="str">
        <f>VLOOKUP($B137,'December 2024'!$B:$H,6,FALSE)</f>
        <v>Yes</v>
      </c>
      <c r="I137" s="57" t="str">
        <f>VLOOKUP($B137,'December 2024'!$B:$H,7,FALSE)</f>
        <v>per ISM-1672 above</v>
      </c>
      <c r="J137" s="38"/>
      <c r="K137" s="12" t="str">
        <f>VLOOKUP($B137,'December 2024'!$B:$Z,9,FALSE)</f>
        <v>Not Assessed</v>
      </c>
      <c r="L137" s="12" t="str">
        <f>VLOOKUP($B137,'December 2024'!$B:$Z,10,FALSE)</f>
        <v>Not Assessed</v>
      </c>
      <c r="M137" s="19" t="str">
        <f>IF(LEN(VLOOKUP($B137,'December 2024'!$B:$Z,11,FALSE))=0,"",VLOOKUP($B137,'December 2024'!$B:$Z,11,FALSE))</f>
        <v/>
      </c>
      <c r="N137" s="38"/>
      <c r="O137" s="19" t="str">
        <f>VLOOKUP($B137,'December 2024'!$B:$Z,13,FALSE)</f>
        <v>0</v>
      </c>
      <c r="P137" s="19" t="str">
        <f>VLOOKUP($B137,'December 2024'!$B:$Z,14,FALSE)</f>
        <v>Sep-21</v>
      </c>
      <c r="Q137" s="19" t="str">
        <f>VLOOKUP($B137,'December 2024'!$B:$Z,15,FALSE)</f>
        <v>Yes</v>
      </c>
      <c r="R137" s="19" t="str">
        <f>VLOOKUP($B137,'December 2024'!$B:$Z,16,FALSE)</f>
        <v>Yes</v>
      </c>
      <c r="S137" s="19" t="str">
        <f>VLOOKUP($B137,'December 2024'!$B:$Z,17,FALSE)</f>
        <v>Yes</v>
      </c>
      <c r="T137" s="19" t="str">
        <f>VLOOKUP($B137,'December 2024'!$B:$Z,18,FALSE)</f>
        <v>Yes</v>
      </c>
      <c r="U137" s="19" t="str">
        <f>VLOOKUP($B137,'December 2024'!$B:$Z,19,FALSE)</f>
        <v>Yes</v>
      </c>
      <c r="V137" s="19" t="str">
        <f>VLOOKUP($B137,'December 2024'!$B:$Z,20,FALSE)</f>
        <v>No</v>
      </c>
      <c r="W137" s="19" t="str">
        <f>VLOOKUP($B137,'December 2024'!$B:$Z,21,FALSE)</f>
        <v>No</v>
      </c>
      <c r="X137" s="19" t="str">
        <f>VLOOKUP($B137,'December 2024'!$B:$Z,22,FALSE)</f>
        <v>Yes</v>
      </c>
      <c r="Y137" s="58" t="str">
        <f>VLOOKUP($B137,'December 2024'!$B:$Z,23,FALSE)</f>
        <v>Guidelines for System Hardening</v>
      </c>
      <c r="Z137" s="58" t="str">
        <f>VLOOKUP($B137,'December 2024'!$B:$Z,24,FALSE)</f>
        <v>User application hardening</v>
      </c>
      <c r="AA137" s="58" t="str">
        <f>VLOOKUP($B137,'December 2024'!$B:$Z,25,FALSE)</f>
        <v>Microsoft Office macros</v>
      </c>
      <c r="AB137" s="38"/>
    </row>
    <row r="138" spans="1:28" ht="30" outlineLevel="2" x14ac:dyDescent="0.25">
      <c r="A138" s="38"/>
      <c r="B138" s="68" t="s">
        <v>264</v>
      </c>
      <c r="C138" s="50" t="s">
        <v>265</v>
      </c>
      <c r="D138" s="50"/>
      <c r="E138" s="38"/>
      <c r="F138" s="12" t="str">
        <f>VLOOKUP($B138,'December 2024'!$B:$H,4,FALSE)</f>
        <v>Yes</v>
      </c>
      <c r="G138" s="57" t="str">
        <f>VLOOKUP($B138,'December 2024'!$B:$H,5,FALSE)</f>
        <v>per ISM-1467 above</v>
      </c>
      <c r="H138" s="12" t="str">
        <f>VLOOKUP($B138,'December 2024'!$B:$H,6,FALSE)</f>
        <v>Yes</v>
      </c>
      <c r="I138" s="57" t="str">
        <f>VLOOKUP($B138,'December 2024'!$B:$H,7,FALSE)</f>
        <v>per ISM-1672 above</v>
      </c>
      <c r="J138" s="38"/>
      <c r="K138" s="12" t="str">
        <f>VLOOKUP($B138,'December 2024'!$B:$Z,9,FALSE)</f>
        <v>Not Assessed</v>
      </c>
      <c r="L138" s="12" t="str">
        <f>VLOOKUP($B138,'December 2024'!$B:$Z,10,FALSE)</f>
        <v>Not Assessed</v>
      </c>
      <c r="M138" s="19" t="str">
        <f>IF(LEN(VLOOKUP($B138,'December 2024'!$B:$Z,11,FALSE))=0,"",VLOOKUP($B138,'December 2024'!$B:$Z,11,FALSE))</f>
        <v/>
      </c>
      <c r="N138" s="38"/>
      <c r="O138" s="19" t="str">
        <f>VLOOKUP($B138,'December 2024'!$B:$Z,13,FALSE)</f>
        <v>0</v>
      </c>
      <c r="P138" s="19" t="str">
        <f>VLOOKUP($B138,'December 2024'!$B:$Z,14,FALSE)</f>
        <v>Dec-23</v>
      </c>
      <c r="Q138" s="19" t="str">
        <f>VLOOKUP($B138,'December 2024'!$B:$Z,15,FALSE)</f>
        <v>Yes</v>
      </c>
      <c r="R138" s="19" t="str">
        <f>VLOOKUP($B138,'December 2024'!$B:$Z,16,FALSE)</f>
        <v>Yes</v>
      </c>
      <c r="S138" s="19" t="str">
        <f>VLOOKUP($B138,'December 2024'!$B:$Z,17,FALSE)</f>
        <v>Yes</v>
      </c>
      <c r="T138" s="19" t="str">
        <f>VLOOKUP($B138,'December 2024'!$B:$Z,18,FALSE)</f>
        <v>Yes</v>
      </c>
      <c r="U138" s="19" t="str">
        <f>VLOOKUP($B138,'December 2024'!$B:$Z,19,FALSE)</f>
        <v>Yes</v>
      </c>
      <c r="V138" s="19" t="str">
        <f>VLOOKUP($B138,'December 2024'!$B:$Z,20,FALSE)</f>
        <v>No</v>
      </c>
      <c r="W138" s="19" t="str">
        <f>VLOOKUP($B138,'December 2024'!$B:$Z,21,FALSE)</f>
        <v>No</v>
      </c>
      <c r="X138" s="19" t="str">
        <f>VLOOKUP($B138,'December 2024'!$B:$Z,22,FALSE)</f>
        <v>Yes</v>
      </c>
      <c r="Y138" s="58" t="str">
        <f>VLOOKUP($B138,'December 2024'!$B:$Z,23,FALSE)</f>
        <v>Guidelines for System Hardening</v>
      </c>
      <c r="Z138" s="58" t="str">
        <f>VLOOKUP($B138,'December 2024'!$B:$Z,24,FALSE)</f>
        <v>User application hardening</v>
      </c>
      <c r="AA138" s="58" t="str">
        <f>VLOOKUP($B138,'December 2024'!$B:$Z,25,FALSE)</f>
        <v>Microsoft Office macros</v>
      </c>
      <c r="AB138" s="38"/>
    </row>
    <row r="139" spans="1:28" ht="30" outlineLevel="2" x14ac:dyDescent="0.25">
      <c r="A139" s="38"/>
      <c r="B139" s="68" t="s">
        <v>266</v>
      </c>
      <c r="C139" s="69" t="s">
        <v>267</v>
      </c>
      <c r="D139" s="69"/>
      <c r="E139" s="38"/>
      <c r="F139" s="12" t="str">
        <f>VLOOKUP($B139,'December 2024'!$B:$H,4,FALSE)</f>
        <v>Yes</v>
      </c>
      <c r="G139" s="57" t="str">
        <f>VLOOKUP($B139,'December 2024'!$B:$H,5,FALSE)</f>
        <v>per ISM-1467 above</v>
      </c>
      <c r="H139" s="12" t="str">
        <f>VLOOKUP($B139,'December 2024'!$B:$H,6,FALSE)</f>
        <v>No</v>
      </c>
      <c r="I139" s="57" t="str">
        <f>VLOOKUP($B139,'December 2024'!$B:$H,7,FALSE)</f>
        <v>per ISM-1890 above</v>
      </c>
      <c r="J139" s="38"/>
      <c r="K139" s="12" t="str">
        <f>VLOOKUP($B139,'December 2024'!$B:$Z,9,FALSE)</f>
        <v>Not Assessed</v>
      </c>
      <c r="L139" s="12" t="str">
        <f>VLOOKUP($B139,'December 2024'!$B:$Z,10,FALSE)</f>
        <v>Not Assessed</v>
      </c>
      <c r="M139" s="19" t="str">
        <f>IF(LEN(VLOOKUP($B139,'December 2024'!$B:$Z,11,FALSE))=0,"",VLOOKUP($B139,'December 2024'!$B:$Z,11,FALSE))</f>
        <v/>
      </c>
      <c r="N139" s="38"/>
      <c r="O139" s="19" t="str">
        <f>VLOOKUP($B139,'December 2024'!$B:$Z,13,FALSE)</f>
        <v>0</v>
      </c>
      <c r="P139" s="19" t="str">
        <f>VLOOKUP($B139,'December 2024'!$B:$Z,14,FALSE)</f>
        <v>Sep-21</v>
      </c>
      <c r="Q139" s="19" t="str">
        <f>VLOOKUP($B139,'December 2024'!$B:$Z,15,FALSE)</f>
        <v>Yes</v>
      </c>
      <c r="R139" s="19" t="str">
        <f>VLOOKUP($B139,'December 2024'!$B:$Z,16,FALSE)</f>
        <v>Yes</v>
      </c>
      <c r="S139" s="19" t="str">
        <f>VLOOKUP($B139,'December 2024'!$B:$Z,17,FALSE)</f>
        <v>Yes</v>
      </c>
      <c r="T139" s="19" t="str">
        <f>VLOOKUP($B139,'December 2024'!$B:$Z,18,FALSE)</f>
        <v>Yes</v>
      </c>
      <c r="U139" s="19" t="str">
        <f>VLOOKUP($B139,'December 2024'!$B:$Z,19,FALSE)</f>
        <v>Yes</v>
      </c>
      <c r="V139" s="19" t="str">
        <f>VLOOKUP($B139,'December 2024'!$B:$Z,20,FALSE)</f>
        <v>No</v>
      </c>
      <c r="W139" s="19" t="str">
        <f>VLOOKUP($B139,'December 2024'!$B:$Z,21,FALSE)</f>
        <v>No</v>
      </c>
      <c r="X139" s="19" t="str">
        <f>VLOOKUP($B139,'December 2024'!$B:$Z,22,FALSE)</f>
        <v>Yes</v>
      </c>
      <c r="Y139" s="58" t="str">
        <f>VLOOKUP($B139,'December 2024'!$B:$Z,23,FALSE)</f>
        <v>Guidelines for System Hardening</v>
      </c>
      <c r="Z139" s="58" t="str">
        <f>VLOOKUP($B139,'December 2024'!$B:$Z,24,FALSE)</f>
        <v>User application hardening</v>
      </c>
      <c r="AA139" s="58" t="str">
        <f>VLOOKUP($B139,'December 2024'!$B:$Z,25,FALSE)</f>
        <v>Microsoft Office macros</v>
      </c>
      <c r="AB139" s="38"/>
    </row>
    <row r="140" spans="1:28" x14ac:dyDescent="0.25">
      <c r="A140" s="48" t="s">
        <v>268</v>
      </c>
      <c r="B140" s="60"/>
      <c r="C140" s="61"/>
      <c r="D140" s="61"/>
      <c r="E140" s="62"/>
      <c r="F140" s="63"/>
      <c r="G140" s="63"/>
      <c r="H140" s="63"/>
      <c r="I140" s="63"/>
      <c r="J140" s="62"/>
      <c r="K140" s="12"/>
      <c r="L140" s="12"/>
      <c r="M140" s="53"/>
      <c r="N140" s="62"/>
      <c r="O140" s="64"/>
      <c r="P140" s="64"/>
      <c r="Q140" s="64"/>
      <c r="R140" s="64"/>
      <c r="S140" s="64"/>
      <c r="T140" s="64"/>
      <c r="U140" s="64"/>
      <c r="V140" s="64"/>
      <c r="W140" s="64"/>
      <c r="X140" s="64"/>
      <c r="Y140" s="65"/>
      <c r="Z140" s="65"/>
      <c r="AA140" s="65"/>
      <c r="AB140" s="62"/>
    </row>
    <row r="141" spans="1:28" outlineLevel="1" x14ac:dyDescent="0.25">
      <c r="A141" s="55" t="s">
        <v>59</v>
      </c>
      <c r="B141" s="49"/>
      <c r="C141" s="50"/>
      <c r="D141" s="50"/>
      <c r="E141" s="51"/>
      <c r="F141" s="53"/>
      <c r="G141" s="53"/>
      <c r="H141" s="53"/>
      <c r="I141" s="53"/>
      <c r="J141" s="51"/>
      <c r="K141" s="12"/>
      <c r="L141" s="12"/>
      <c r="M141" s="50"/>
      <c r="N141" s="51"/>
      <c r="O141" s="52"/>
      <c r="P141" s="52"/>
      <c r="Q141" s="52"/>
      <c r="R141" s="52"/>
      <c r="S141" s="52"/>
      <c r="T141" s="52"/>
      <c r="U141" s="52"/>
      <c r="V141" s="52"/>
      <c r="W141" s="52"/>
      <c r="X141" s="52"/>
      <c r="Y141" s="54"/>
      <c r="Z141" s="54"/>
      <c r="AA141" s="54"/>
      <c r="AB141" s="51"/>
    </row>
    <row r="142" spans="1:28" ht="191.25" outlineLevel="2" x14ac:dyDescent="0.25">
      <c r="A142" s="38"/>
      <c r="B142" s="68" t="s">
        <v>269</v>
      </c>
      <c r="C142" s="50" t="s">
        <v>270</v>
      </c>
      <c r="D142" s="50"/>
      <c r="E142" s="38"/>
      <c r="F142" s="12" t="str">
        <f>VLOOKUP($B142,'December 2024'!$B:$H,4,FALSE)</f>
        <v>Yes</v>
      </c>
      <c r="G142" s="57" t="str">
        <f>VLOOKUP($B142,'December 2024'!$B:$H,5,FALSE)</f>
        <v>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42" s="12" t="str">
        <f>VLOOKUP($B142,'December 2024'!$B:$H,6,FALSE)</f>
        <v>Yes</v>
      </c>
      <c r="I142" s="57" t="str">
        <f>VLOOKUP($B142,'December 2024'!$B:$H,7,FALSE)</f>
        <v>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v>
      </c>
      <c r="J142" s="38"/>
      <c r="K142" s="12" t="str">
        <f>VLOOKUP($B142,'December 2024'!$B:$Z,9,FALSE)</f>
        <v>Not Assessed</v>
      </c>
      <c r="L142" s="12" t="str">
        <f>VLOOKUP($B142,'December 2024'!$B:$Z,10,FALSE)</f>
        <v>Not Assessed</v>
      </c>
      <c r="M142" s="19" t="str">
        <f>IF(LEN(VLOOKUP($B142,'December 2024'!$B:$Z,11,FALSE))=0,"",VLOOKUP($B142,'December 2024'!$B:$Z,11,FALSE))</f>
        <v/>
      </c>
      <c r="N142" s="38"/>
      <c r="O142" s="19" t="str">
        <f>VLOOKUP($B142,'December 2024'!$B:$Z,13,FALSE)</f>
        <v>0</v>
      </c>
      <c r="P142" s="19" t="str">
        <f>VLOOKUP($B142,'December 2024'!$B:$Z,14,FALSE)</f>
        <v>Sep-21</v>
      </c>
      <c r="Q142" s="19" t="str">
        <f>VLOOKUP($B142,'December 2024'!$B:$Z,15,FALSE)</f>
        <v>Yes</v>
      </c>
      <c r="R142" s="19" t="str">
        <f>VLOOKUP($B142,'December 2024'!$B:$Z,16,FALSE)</f>
        <v>Yes</v>
      </c>
      <c r="S142" s="19" t="str">
        <f>VLOOKUP($B142,'December 2024'!$B:$Z,17,FALSE)</f>
        <v>Yes</v>
      </c>
      <c r="T142" s="19" t="str">
        <f>VLOOKUP($B142,'December 2024'!$B:$Z,18,FALSE)</f>
        <v>Yes</v>
      </c>
      <c r="U142" s="19" t="str">
        <f>VLOOKUP($B142,'December 2024'!$B:$Z,19,FALSE)</f>
        <v>Yes</v>
      </c>
      <c r="V142" s="19" t="str">
        <f>VLOOKUP($B142,'December 2024'!$B:$Z,20,FALSE)</f>
        <v>Yes</v>
      </c>
      <c r="W142" s="19" t="str">
        <f>VLOOKUP($B142,'December 2024'!$B:$Z,21,FALSE)</f>
        <v>Yes</v>
      </c>
      <c r="X142" s="19" t="str">
        <f>VLOOKUP($B142,'December 2024'!$B:$Z,22,FALSE)</f>
        <v>Yes</v>
      </c>
      <c r="Y142" s="58" t="str">
        <f>VLOOKUP($B142,'December 2024'!$B:$Z,23,FALSE)</f>
        <v>Guidelines for System Hardening</v>
      </c>
      <c r="Z142" s="58" t="str">
        <f>VLOOKUP($B142,'December 2024'!$B:$Z,24,FALSE)</f>
        <v>Operating system hardening</v>
      </c>
      <c r="AA142" s="58" t="str">
        <f>VLOOKUP($B142,'December 2024'!$B:$Z,25,FALSE)</f>
        <v>Hardening operating system configurations</v>
      </c>
      <c r="AB142" s="38"/>
    </row>
    <row r="143" spans="1:28" ht="204" outlineLevel="2" x14ac:dyDescent="0.25">
      <c r="A143" s="38"/>
      <c r="B143" s="68" t="s">
        <v>271</v>
      </c>
      <c r="C143" s="50" t="s">
        <v>272</v>
      </c>
      <c r="D143" s="50"/>
      <c r="E143" s="38"/>
      <c r="F143" s="12" t="str">
        <f>VLOOKUP($B143,'December 2024'!$B:$H,4,FALSE)</f>
        <v>Yes</v>
      </c>
      <c r="G143" s="57" t="str">
        <f>VLOOKUP($B143,'December 2024'!$B:$H,5,FALSE)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3" s="12" t="str">
        <f>VLOOKUP($B143,'December 2024'!$B:$H,6,FALSE)</f>
        <v>Yes</v>
      </c>
      <c r="I143" s="57" t="str">
        <f>VLOOKUP($B143,'December 2024'!$B:$H,7,FALSE)</f>
        <v>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v>
      </c>
      <c r="J143" s="38"/>
      <c r="K143" s="12" t="str">
        <f>VLOOKUP($B143,'December 2024'!$B:$Z,9,FALSE)</f>
        <v>Not Assessed</v>
      </c>
      <c r="L143" s="12" t="str">
        <f>VLOOKUP($B143,'December 2024'!$B:$Z,10,FALSE)</f>
        <v>Not Assessed</v>
      </c>
      <c r="M143" s="19" t="str">
        <f>IF(LEN(VLOOKUP($B143,'December 2024'!$B:$Z,11,FALSE))=0,"",VLOOKUP($B143,'December 2024'!$B:$Z,11,FALSE))</f>
        <v/>
      </c>
      <c r="N143" s="38"/>
      <c r="O143" s="19" t="str">
        <f>VLOOKUP($B143,'December 2024'!$B:$Z,13,FALSE)</f>
        <v>1</v>
      </c>
      <c r="P143" s="19" t="str">
        <f>VLOOKUP($B143,'December 2024'!$B:$Z,14,FALSE)</f>
        <v>Sep-21</v>
      </c>
      <c r="Q143" s="19" t="str">
        <f>VLOOKUP($B143,'December 2024'!$B:$Z,15,FALSE)</f>
        <v>Yes</v>
      </c>
      <c r="R143" s="19" t="str">
        <f>VLOOKUP($B143,'December 2024'!$B:$Z,16,FALSE)</f>
        <v>Yes</v>
      </c>
      <c r="S143" s="19" t="str">
        <f>VLOOKUP($B143,'December 2024'!$B:$Z,17,FALSE)</f>
        <v>Yes</v>
      </c>
      <c r="T143" s="19" t="str">
        <f>VLOOKUP($B143,'December 2024'!$B:$Z,18,FALSE)</f>
        <v>Yes</v>
      </c>
      <c r="U143" s="19" t="str">
        <f>VLOOKUP($B143,'December 2024'!$B:$Z,19,FALSE)</f>
        <v>Yes</v>
      </c>
      <c r="V143" s="19" t="str">
        <f>VLOOKUP($B143,'December 2024'!$B:$Z,20,FALSE)</f>
        <v>Yes</v>
      </c>
      <c r="W143" s="19" t="str">
        <f>VLOOKUP($B143,'December 2024'!$B:$Z,21,FALSE)</f>
        <v>Yes</v>
      </c>
      <c r="X143" s="19" t="str">
        <f>VLOOKUP($B143,'December 2024'!$B:$Z,22,FALSE)</f>
        <v>Yes</v>
      </c>
      <c r="Y143" s="58" t="str">
        <f>VLOOKUP($B143,'December 2024'!$B:$Z,23,FALSE)</f>
        <v>Guidelines for System Hardening</v>
      </c>
      <c r="Z143" s="58" t="str">
        <f>VLOOKUP($B143,'December 2024'!$B:$Z,24,FALSE)</f>
        <v>User application hardening</v>
      </c>
      <c r="AA143" s="58" t="str">
        <f>VLOOKUP($B143,'December 2024'!$B:$Z,25,FALSE)</f>
        <v>Hardening user application configurations</v>
      </c>
      <c r="AB143" s="38"/>
    </row>
    <row r="144" spans="1:28" ht="153" outlineLevel="2" x14ac:dyDescent="0.25">
      <c r="A144" s="38"/>
      <c r="B144" s="68" t="s">
        <v>273</v>
      </c>
      <c r="C144" s="50" t="s">
        <v>274</v>
      </c>
      <c r="D144" s="50"/>
      <c r="E144" s="38"/>
      <c r="F144" s="12" t="str">
        <f>VLOOKUP($B144,'December 2024'!$B:$H,4,FALSE)</f>
        <v>Yes</v>
      </c>
      <c r="G144" s="57" t="str">
        <f>VLOOKUP($B144,'December 2024'!$B:$H,5,FALSE)</f>
        <v>per ISM-1486 above</v>
      </c>
      <c r="H144" s="12" t="str">
        <f>VLOOKUP($B144,'December 2024'!$B:$H,6,FALSE)</f>
        <v>Yes</v>
      </c>
      <c r="I144" s="57" t="str">
        <f>VLOOKUP($B144,'December 2024'!$B:$H,7,FALSE)</f>
        <v>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4" s="38"/>
      <c r="K144" s="12" t="str">
        <f>VLOOKUP($B144,'December 2024'!$B:$Z,9,FALSE)</f>
        <v>Not Assessed</v>
      </c>
      <c r="L144" s="12" t="str">
        <f>VLOOKUP($B144,'December 2024'!$B:$Z,10,FALSE)</f>
        <v>Not Assessed</v>
      </c>
      <c r="M144" s="19" t="str">
        <f>IF(LEN(VLOOKUP($B144,'December 2024'!$B:$Z,11,FALSE))=0,"",VLOOKUP($B144,'December 2024'!$B:$Z,11,FALSE))</f>
        <v/>
      </c>
      <c r="N144" s="38"/>
      <c r="O144" s="19" t="str">
        <f>VLOOKUP($B144,'December 2024'!$B:$Z,13,FALSE)</f>
        <v>1</v>
      </c>
      <c r="P144" s="19" t="str">
        <f>VLOOKUP($B144,'December 2024'!$B:$Z,14,FALSE)</f>
        <v>Sep-21</v>
      </c>
      <c r="Q144" s="19" t="str">
        <f>VLOOKUP($B144,'December 2024'!$B:$Z,15,FALSE)</f>
        <v>Yes</v>
      </c>
      <c r="R144" s="19" t="str">
        <f>VLOOKUP($B144,'December 2024'!$B:$Z,16,FALSE)</f>
        <v>Yes</v>
      </c>
      <c r="S144" s="19" t="str">
        <f>VLOOKUP($B144,'December 2024'!$B:$Z,17,FALSE)</f>
        <v>Yes</v>
      </c>
      <c r="T144" s="19" t="str">
        <f>VLOOKUP($B144,'December 2024'!$B:$Z,18,FALSE)</f>
        <v>Yes</v>
      </c>
      <c r="U144" s="19" t="str">
        <f>VLOOKUP($B144,'December 2024'!$B:$Z,19,FALSE)</f>
        <v>Yes</v>
      </c>
      <c r="V144" s="19" t="str">
        <f>VLOOKUP($B144,'December 2024'!$B:$Z,20,FALSE)</f>
        <v>Yes</v>
      </c>
      <c r="W144" s="19" t="str">
        <f>VLOOKUP($B144,'December 2024'!$B:$Z,21,FALSE)</f>
        <v>Yes</v>
      </c>
      <c r="X144" s="19" t="str">
        <f>VLOOKUP($B144,'December 2024'!$B:$Z,22,FALSE)</f>
        <v>Yes</v>
      </c>
      <c r="Y144" s="58" t="str">
        <f>VLOOKUP($B144,'December 2024'!$B:$Z,23,FALSE)</f>
        <v>Guidelines for System Hardening</v>
      </c>
      <c r="Z144" s="58" t="str">
        <f>VLOOKUP($B144,'December 2024'!$B:$Z,24,FALSE)</f>
        <v>User application hardening</v>
      </c>
      <c r="AA144" s="58" t="str">
        <f>VLOOKUP($B144,'December 2024'!$B:$Z,25,FALSE)</f>
        <v>Hardening user application configurations</v>
      </c>
      <c r="AB144" s="38"/>
    </row>
    <row r="145" spans="1:28" ht="140.25" outlineLevel="2" x14ac:dyDescent="0.25">
      <c r="A145" s="38"/>
      <c r="B145" s="68" t="s">
        <v>275</v>
      </c>
      <c r="C145" s="50" t="s">
        <v>276</v>
      </c>
      <c r="D145" s="50"/>
      <c r="E145" s="38"/>
      <c r="F145" s="12" t="str">
        <f>VLOOKUP($B145,'December 2024'!$B:$H,4,FALSE)</f>
        <v>Yes</v>
      </c>
      <c r="G145" s="57" t="str">
        <f>VLOOKUP($B145,'December 2024'!$B:$H,5,FALSE)</f>
        <v>per ISM-1486 above</v>
      </c>
      <c r="H145" s="12" t="str">
        <f>VLOOKUP($B145,'December 2024'!$B:$H,6,FALSE)</f>
        <v>Yes</v>
      </c>
      <c r="I145" s="57" t="str">
        <f>VLOOKUP($B145,'December 2024'!$B:$H,7,FALSE)</f>
        <v>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5" s="38"/>
      <c r="K145" s="12" t="str">
        <f>VLOOKUP($B145,'December 2024'!$B:$Z,9,FALSE)</f>
        <v>Not Assessed</v>
      </c>
      <c r="L145" s="12" t="str">
        <f>VLOOKUP($B145,'December 2024'!$B:$Z,10,FALSE)</f>
        <v>Not Assessed</v>
      </c>
      <c r="M145" s="19" t="str">
        <f>IF(LEN(VLOOKUP($B145,'December 2024'!$B:$Z,11,FALSE))=0,"",VLOOKUP($B145,'December 2024'!$B:$Z,11,FALSE))</f>
        <v/>
      </c>
      <c r="N145" s="38"/>
      <c r="O145" s="19" t="str">
        <f>VLOOKUP($B145,'December 2024'!$B:$Z,13,FALSE)</f>
        <v>2</v>
      </c>
      <c r="P145" s="19" t="str">
        <f>VLOOKUP($B145,'December 2024'!$B:$Z,14,FALSE)</f>
        <v>Mar-23</v>
      </c>
      <c r="Q145" s="19" t="str">
        <f>VLOOKUP($B145,'December 2024'!$B:$Z,15,FALSE)</f>
        <v>Yes</v>
      </c>
      <c r="R145" s="19" t="str">
        <f>VLOOKUP($B145,'December 2024'!$B:$Z,16,FALSE)</f>
        <v>Yes</v>
      </c>
      <c r="S145" s="19" t="str">
        <f>VLOOKUP($B145,'December 2024'!$B:$Z,17,FALSE)</f>
        <v>Yes</v>
      </c>
      <c r="T145" s="19" t="str">
        <f>VLOOKUP($B145,'December 2024'!$B:$Z,18,FALSE)</f>
        <v>Yes</v>
      </c>
      <c r="U145" s="19" t="str">
        <f>VLOOKUP($B145,'December 2024'!$B:$Z,19,FALSE)</f>
        <v>Yes</v>
      </c>
      <c r="V145" s="19" t="str">
        <f>VLOOKUP($B145,'December 2024'!$B:$Z,20,FALSE)</f>
        <v>Yes</v>
      </c>
      <c r="W145" s="19" t="str">
        <f>VLOOKUP($B145,'December 2024'!$B:$Z,21,FALSE)</f>
        <v>Yes</v>
      </c>
      <c r="X145" s="19" t="str">
        <f>VLOOKUP($B145,'December 2024'!$B:$Z,22,FALSE)</f>
        <v>Yes</v>
      </c>
      <c r="Y145" s="58" t="str">
        <f>VLOOKUP($B145,'December 2024'!$B:$Z,23,FALSE)</f>
        <v>Guidelines for System Hardening</v>
      </c>
      <c r="Z145" s="58" t="str">
        <f>VLOOKUP($B145,'December 2024'!$B:$Z,24,FALSE)</f>
        <v>User application hardening</v>
      </c>
      <c r="AA145" s="58" t="str">
        <f>VLOOKUP($B145,'December 2024'!$B:$Z,25,FALSE)</f>
        <v>Hardening user application configurations</v>
      </c>
      <c r="AB145" s="38"/>
    </row>
    <row r="146" spans="1:28" outlineLevel="1" x14ac:dyDescent="0.25">
      <c r="A146" s="55" t="s">
        <v>81</v>
      </c>
      <c r="B146" s="49"/>
      <c r="C146" s="50"/>
      <c r="D146" s="50"/>
      <c r="E146" s="51"/>
      <c r="F146" s="53"/>
      <c r="G146" s="53"/>
      <c r="H146" s="53"/>
      <c r="I146" s="53"/>
      <c r="J146" s="51"/>
      <c r="K146" s="12"/>
      <c r="L146" s="12"/>
      <c r="M146" s="50"/>
      <c r="N146" s="51"/>
      <c r="O146" s="52"/>
      <c r="P146" s="52"/>
      <c r="Q146" s="52"/>
      <c r="R146" s="52"/>
      <c r="S146" s="52"/>
      <c r="T146" s="52"/>
      <c r="U146" s="52"/>
      <c r="V146" s="52"/>
      <c r="W146" s="52"/>
      <c r="X146" s="52"/>
      <c r="Y146" s="54"/>
      <c r="Z146" s="54"/>
      <c r="AA146" s="54"/>
      <c r="AB146" s="51"/>
    </row>
    <row r="147" spans="1:28" ht="204" outlineLevel="2" x14ac:dyDescent="0.25">
      <c r="A147" s="38"/>
      <c r="B147" s="68" t="s">
        <v>277</v>
      </c>
      <c r="C147" s="50" t="s">
        <v>278</v>
      </c>
      <c r="D147" s="50"/>
      <c r="E147" s="38"/>
      <c r="F147" s="12" t="str">
        <f>VLOOKUP($B147,'December 2024'!$B:$H,4,FALSE)</f>
        <v>Yes</v>
      </c>
      <c r="G147" s="57" t="str">
        <f>VLOOKUP($B147,'December 2024'!$B:$H,5,FALSE)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7" s="12" t="str">
        <f>VLOOKUP($B147,'December 2024'!$B:$H,6,FALSE)</f>
        <v>Yes</v>
      </c>
      <c r="I147" s="57" t="str">
        <f>VLOOKUP($B147,'December 2024'!$B:$H,7,FALSE)</f>
        <v>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7" s="38"/>
      <c r="K147" s="12" t="str">
        <f>VLOOKUP($B147,'December 2024'!$B:$Z,9,FALSE)</f>
        <v>Not Assessed</v>
      </c>
      <c r="L147" s="12" t="str">
        <f>VLOOKUP($B147,'December 2024'!$B:$Z,10,FALSE)</f>
        <v>Not Assessed</v>
      </c>
      <c r="M147" s="19" t="str">
        <f>IF(LEN(VLOOKUP($B147,'December 2024'!$B:$Z,11,FALSE))=0,"",VLOOKUP($B147,'December 2024'!$B:$Z,11,FALSE))</f>
        <v/>
      </c>
      <c r="N147" s="38"/>
      <c r="O147" s="19" t="str">
        <f>VLOOKUP($B147,'December 2024'!$B:$Z,13,FALSE)</f>
        <v>6</v>
      </c>
      <c r="P147" s="19" t="str">
        <f>VLOOKUP($B147,'December 2024'!$B:$Z,14,FALSE)</f>
        <v>Dec-23</v>
      </c>
      <c r="Q147" s="19" t="str">
        <f>VLOOKUP($B147,'December 2024'!$B:$Z,15,FALSE)</f>
        <v>Yes</v>
      </c>
      <c r="R147" s="19" t="str">
        <f>VLOOKUP($B147,'December 2024'!$B:$Z,16,FALSE)</f>
        <v>Yes</v>
      </c>
      <c r="S147" s="19" t="str">
        <f>VLOOKUP($B147,'December 2024'!$B:$Z,17,FALSE)</f>
        <v>Yes</v>
      </c>
      <c r="T147" s="19" t="str">
        <f>VLOOKUP($B147,'December 2024'!$B:$Z,18,FALSE)</f>
        <v>Yes</v>
      </c>
      <c r="U147" s="19" t="str">
        <f>VLOOKUP($B147,'December 2024'!$B:$Z,19,FALSE)</f>
        <v>Yes</v>
      </c>
      <c r="V147" s="19" t="str">
        <f>VLOOKUP($B147,'December 2024'!$B:$Z,20,FALSE)</f>
        <v>No</v>
      </c>
      <c r="W147" s="19" t="str">
        <f>VLOOKUP($B147,'December 2024'!$B:$Z,21,FALSE)</f>
        <v>Yes</v>
      </c>
      <c r="X147" s="19" t="str">
        <f>VLOOKUP($B147,'December 2024'!$B:$Z,22,FALSE)</f>
        <v>Yes</v>
      </c>
      <c r="Y147" s="58" t="str">
        <f>VLOOKUP($B147,'December 2024'!$B:$Z,23,FALSE)</f>
        <v>Guidelines for System Hardening</v>
      </c>
      <c r="Z147" s="58" t="str">
        <f>VLOOKUP($B147,'December 2024'!$B:$Z,24,FALSE)</f>
        <v>User application hardening</v>
      </c>
      <c r="AA147" s="58" t="str">
        <f>VLOOKUP($B147,'December 2024'!$B:$Z,25,FALSE)</f>
        <v>Hardening user application configurations</v>
      </c>
      <c r="AB147" s="38"/>
    </row>
    <row r="148" spans="1:28" ht="204" outlineLevel="2" x14ac:dyDescent="0.25">
      <c r="A148" s="38"/>
      <c r="B148" s="68" t="s">
        <v>279</v>
      </c>
      <c r="C148" s="50" t="s">
        <v>280</v>
      </c>
      <c r="D148" s="50"/>
      <c r="E148" s="38"/>
      <c r="F148" s="12" t="str">
        <f>VLOOKUP($B148,'December 2024'!$B:$H,4,FALSE)</f>
        <v>Yes</v>
      </c>
      <c r="G148" s="57" t="str">
        <f>VLOOKUP($B148,'December 2024'!$B:$H,5,FALSE)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8" s="12" t="str">
        <f>VLOOKUP($B148,'December 2024'!$B:$H,6,FALSE)</f>
        <v>Yes</v>
      </c>
      <c r="I148" s="57" t="str">
        <f>VLOOKUP($B148,'December 2024'!$B:$H,7,FALSE)</f>
        <v>per ISM-0582 above</v>
      </c>
      <c r="J148" s="38"/>
      <c r="K148" s="12" t="str">
        <f>VLOOKUP($B148,'December 2024'!$B:$Z,9,FALSE)</f>
        <v>Not Assessed</v>
      </c>
      <c r="L148" s="12" t="str">
        <f>VLOOKUP($B148,'December 2024'!$B:$Z,10,FALSE)</f>
        <v>Not Assessed</v>
      </c>
      <c r="M148" s="19" t="str">
        <f>IF(LEN(VLOOKUP($B148,'December 2024'!$B:$Z,11,FALSE))=0,"",VLOOKUP($B148,'December 2024'!$B:$Z,11,FALSE))</f>
        <v/>
      </c>
      <c r="N148" s="38"/>
      <c r="O148" s="19" t="str">
        <f>VLOOKUP($B148,'December 2024'!$B:$Z,13,FALSE)</f>
        <v>0</v>
      </c>
      <c r="P148" s="19" t="str">
        <f>VLOOKUP($B148,'December 2024'!$B:$Z,14,FALSE)</f>
        <v>Sep-21</v>
      </c>
      <c r="Q148" s="19" t="str">
        <f>VLOOKUP($B148,'December 2024'!$B:$Z,15,FALSE)</f>
        <v>Yes</v>
      </c>
      <c r="R148" s="19" t="str">
        <f>VLOOKUP($B148,'December 2024'!$B:$Z,16,FALSE)</f>
        <v>Yes</v>
      </c>
      <c r="S148" s="19" t="str">
        <f>VLOOKUP($B148,'December 2024'!$B:$Z,17,FALSE)</f>
        <v>Yes</v>
      </c>
      <c r="T148" s="19" t="str">
        <f>VLOOKUP($B148,'December 2024'!$B:$Z,18,FALSE)</f>
        <v>Yes</v>
      </c>
      <c r="U148" s="19" t="str">
        <f>VLOOKUP($B148,'December 2024'!$B:$Z,19,FALSE)</f>
        <v>Yes</v>
      </c>
      <c r="V148" s="19" t="str">
        <f>VLOOKUP($B148,'December 2024'!$B:$Z,20,FALSE)</f>
        <v>No</v>
      </c>
      <c r="W148" s="19" t="str">
        <f>VLOOKUP($B148,'December 2024'!$B:$Z,21,FALSE)</f>
        <v>Yes</v>
      </c>
      <c r="X148" s="19" t="str">
        <f>VLOOKUP($B148,'December 2024'!$B:$Z,22,FALSE)</f>
        <v>Yes</v>
      </c>
      <c r="Y148" s="58" t="str">
        <f>VLOOKUP($B148,'December 2024'!$B:$Z,23,FALSE)</f>
        <v>Guidelines for System Hardening</v>
      </c>
      <c r="Z148" s="58" t="str">
        <f>VLOOKUP($B148,'December 2024'!$B:$Z,24,FALSE)</f>
        <v>User application hardening</v>
      </c>
      <c r="AA148" s="58" t="str">
        <f>VLOOKUP($B148,'December 2024'!$B:$Z,25,FALSE)</f>
        <v>Hardening user application configurations</v>
      </c>
      <c r="AB148" s="38"/>
    </row>
    <row r="149" spans="1:28" ht="45" outlineLevel="2" x14ac:dyDescent="0.25">
      <c r="A149" s="38"/>
      <c r="B149" s="68" t="s">
        <v>281</v>
      </c>
      <c r="C149" s="50" t="s">
        <v>282</v>
      </c>
      <c r="D149" s="50"/>
      <c r="E149" s="38"/>
      <c r="F149" s="12" t="str">
        <f>VLOOKUP($B149,'December 2024'!$B:$H,4,FALSE)</f>
        <v>Yes</v>
      </c>
      <c r="G149" s="57" t="str">
        <f>VLOOKUP($B149,'December 2024'!$B:$H,5,FALSE)</f>
        <v>per ISM-1667 above</v>
      </c>
      <c r="H149" s="12" t="str">
        <f>VLOOKUP($B149,'December 2024'!$B:$H,6,FALSE)</f>
        <v>Yes</v>
      </c>
      <c r="I149" s="57" t="str">
        <f>VLOOKUP($B149,'December 2024'!$B:$H,7,FALSE)</f>
        <v>per ISM-0582 above</v>
      </c>
      <c r="J149" s="38"/>
      <c r="K149" s="12" t="str">
        <f>VLOOKUP($B149,'December 2024'!$B:$Z,9,FALSE)</f>
        <v>Not Assessed</v>
      </c>
      <c r="L149" s="12" t="str">
        <f>VLOOKUP($B149,'December 2024'!$B:$Z,10,FALSE)</f>
        <v>Not Assessed</v>
      </c>
      <c r="M149" s="19" t="str">
        <f>IF(LEN(VLOOKUP($B149,'December 2024'!$B:$Z,11,FALSE))=0,"",VLOOKUP($B149,'December 2024'!$B:$Z,11,FALSE))</f>
        <v/>
      </c>
      <c r="N149" s="38"/>
      <c r="O149" s="19" t="str">
        <f>VLOOKUP($B149,'December 2024'!$B:$Z,13,FALSE)</f>
        <v>0</v>
      </c>
      <c r="P149" s="19" t="str">
        <f>VLOOKUP($B149,'December 2024'!$B:$Z,14,FALSE)</f>
        <v>Sep-21</v>
      </c>
      <c r="Q149" s="19" t="str">
        <f>VLOOKUP($B149,'December 2024'!$B:$Z,15,FALSE)</f>
        <v>Yes</v>
      </c>
      <c r="R149" s="19" t="str">
        <f>VLOOKUP($B149,'December 2024'!$B:$Z,16,FALSE)</f>
        <v>Yes</v>
      </c>
      <c r="S149" s="19" t="str">
        <f>VLOOKUP($B149,'December 2024'!$B:$Z,17,FALSE)</f>
        <v>Yes</v>
      </c>
      <c r="T149" s="19" t="str">
        <f>VLOOKUP($B149,'December 2024'!$B:$Z,18,FALSE)</f>
        <v>Yes</v>
      </c>
      <c r="U149" s="19" t="str">
        <f>VLOOKUP($B149,'December 2024'!$B:$Z,19,FALSE)</f>
        <v>Yes</v>
      </c>
      <c r="V149" s="19" t="str">
        <f>VLOOKUP($B149,'December 2024'!$B:$Z,20,FALSE)</f>
        <v>No</v>
      </c>
      <c r="W149" s="19" t="str">
        <f>VLOOKUP($B149,'December 2024'!$B:$Z,21,FALSE)</f>
        <v>Yes</v>
      </c>
      <c r="X149" s="19" t="str">
        <f>VLOOKUP($B149,'December 2024'!$B:$Z,22,FALSE)</f>
        <v>Yes</v>
      </c>
      <c r="Y149" s="58" t="str">
        <f>VLOOKUP($B149,'December 2024'!$B:$Z,23,FALSE)</f>
        <v>Guidelines for System Hardening</v>
      </c>
      <c r="Z149" s="58" t="str">
        <f>VLOOKUP($B149,'December 2024'!$B:$Z,24,FALSE)</f>
        <v>User application hardening</v>
      </c>
      <c r="AA149" s="58" t="str">
        <f>VLOOKUP($B149,'December 2024'!$B:$Z,25,FALSE)</f>
        <v>Hardening user application configurations</v>
      </c>
      <c r="AB149" s="38"/>
    </row>
    <row r="150" spans="1:28" ht="45" outlineLevel="2" x14ac:dyDescent="0.25">
      <c r="A150" s="38"/>
      <c r="B150" s="68" t="s">
        <v>283</v>
      </c>
      <c r="C150" s="50" t="s">
        <v>284</v>
      </c>
      <c r="D150" s="50"/>
      <c r="E150" s="38"/>
      <c r="F150" s="12" t="str">
        <f>VLOOKUP($B150,'December 2024'!$B:$H,4,FALSE)</f>
        <v>Yes</v>
      </c>
      <c r="G150" s="57" t="str">
        <f>VLOOKUP($B150,'December 2024'!$B:$H,5,FALSE)</f>
        <v>per ISM-1667 above</v>
      </c>
      <c r="H150" s="12" t="str">
        <f>VLOOKUP($B150,'December 2024'!$B:$H,6,FALSE)</f>
        <v>Yes</v>
      </c>
      <c r="I150" s="57" t="str">
        <f>VLOOKUP($B150,'December 2024'!$B:$H,7,FALSE)</f>
        <v>per ISM-0582 above</v>
      </c>
      <c r="J150" s="38"/>
      <c r="K150" s="12" t="str">
        <f>VLOOKUP($B150,'December 2024'!$B:$Z,9,FALSE)</f>
        <v>Not Assessed</v>
      </c>
      <c r="L150" s="12" t="str">
        <f>VLOOKUP($B150,'December 2024'!$B:$Z,10,FALSE)</f>
        <v>Not Assessed</v>
      </c>
      <c r="M150" s="19" t="str">
        <f>IF(LEN(VLOOKUP($B150,'December 2024'!$B:$Z,11,FALSE))=0,"",VLOOKUP($B150,'December 2024'!$B:$Z,11,FALSE))</f>
        <v/>
      </c>
      <c r="N150" s="38"/>
      <c r="O150" s="19" t="str">
        <f>VLOOKUP($B150,'December 2024'!$B:$Z,13,FALSE)</f>
        <v>0</v>
      </c>
      <c r="P150" s="19" t="str">
        <f>VLOOKUP($B150,'December 2024'!$B:$Z,14,FALSE)</f>
        <v>Sep-21</v>
      </c>
      <c r="Q150" s="19" t="str">
        <f>VLOOKUP($B150,'December 2024'!$B:$Z,15,FALSE)</f>
        <v>Yes</v>
      </c>
      <c r="R150" s="19" t="str">
        <f>VLOOKUP($B150,'December 2024'!$B:$Z,16,FALSE)</f>
        <v>Yes</v>
      </c>
      <c r="S150" s="19" t="str">
        <f>VLOOKUP($B150,'December 2024'!$B:$Z,17,FALSE)</f>
        <v>Yes</v>
      </c>
      <c r="T150" s="19" t="str">
        <f>VLOOKUP($B150,'December 2024'!$B:$Z,18,FALSE)</f>
        <v>Yes</v>
      </c>
      <c r="U150" s="19" t="str">
        <f>VLOOKUP($B150,'December 2024'!$B:$Z,19,FALSE)</f>
        <v>Yes</v>
      </c>
      <c r="V150" s="19" t="str">
        <f>VLOOKUP($B150,'December 2024'!$B:$Z,20,FALSE)</f>
        <v>No</v>
      </c>
      <c r="W150" s="19" t="str">
        <f>VLOOKUP($B150,'December 2024'!$B:$Z,21,FALSE)</f>
        <v>Yes</v>
      </c>
      <c r="X150" s="19" t="str">
        <f>VLOOKUP($B150,'December 2024'!$B:$Z,22,FALSE)</f>
        <v>Yes</v>
      </c>
      <c r="Y150" s="58" t="str">
        <f>VLOOKUP($B150,'December 2024'!$B:$Z,23,FALSE)</f>
        <v>Guidelines for System Hardening</v>
      </c>
      <c r="Z150" s="58" t="str">
        <f>VLOOKUP($B150,'December 2024'!$B:$Z,24,FALSE)</f>
        <v>User application hardening</v>
      </c>
      <c r="AA150" s="58" t="str">
        <f>VLOOKUP($B150,'December 2024'!$B:$Z,25,FALSE)</f>
        <v>Hardening user application configurations</v>
      </c>
      <c r="AB150" s="38"/>
    </row>
    <row r="151" spans="1:28" ht="45" outlineLevel="2" x14ac:dyDescent="0.25">
      <c r="A151" s="38"/>
      <c r="B151" s="68" t="s">
        <v>285</v>
      </c>
      <c r="C151" s="50" t="s">
        <v>286</v>
      </c>
      <c r="D151" s="50"/>
      <c r="E151" s="38"/>
      <c r="F151" s="12" t="str">
        <f>VLOOKUP($B151,'December 2024'!$B:$H,4,FALSE)</f>
        <v>Yes</v>
      </c>
      <c r="G151" s="57" t="str">
        <f>VLOOKUP($B151,'December 2024'!$B:$H,5,FALSE)</f>
        <v>per ISM-1667 above</v>
      </c>
      <c r="H151" s="12" t="str">
        <f>VLOOKUP($B151,'December 2024'!$B:$H,6,FALSE)</f>
        <v>Yes</v>
      </c>
      <c r="I151" s="57" t="str">
        <f>VLOOKUP($B151,'December 2024'!$B:$H,7,FALSE)</f>
        <v>per ISM-0582 above</v>
      </c>
      <c r="J151" s="38"/>
      <c r="K151" s="12" t="str">
        <f>VLOOKUP($B151,'December 2024'!$B:$Z,9,FALSE)</f>
        <v>Not Assessed</v>
      </c>
      <c r="L151" s="12" t="str">
        <f>VLOOKUP($B151,'December 2024'!$B:$Z,10,FALSE)</f>
        <v>Not Assessed</v>
      </c>
      <c r="M151" s="19" t="str">
        <f>IF(LEN(VLOOKUP($B151,'December 2024'!$B:$Z,11,FALSE))=0,"",VLOOKUP($B151,'December 2024'!$B:$Z,11,FALSE))</f>
        <v/>
      </c>
      <c r="N151" s="38"/>
      <c r="O151" s="19" t="str">
        <f>VLOOKUP($B151,'December 2024'!$B:$Z,13,FALSE)</f>
        <v>0</v>
      </c>
      <c r="P151" s="19" t="str">
        <f>VLOOKUP($B151,'December 2024'!$B:$Z,14,FALSE)</f>
        <v>Jan-19</v>
      </c>
      <c r="Q151" s="19" t="str">
        <f>VLOOKUP($B151,'December 2024'!$B:$Z,15,FALSE)</f>
        <v>Yes</v>
      </c>
      <c r="R151" s="19" t="str">
        <f>VLOOKUP($B151,'December 2024'!$B:$Z,16,FALSE)</f>
        <v>Yes</v>
      </c>
      <c r="S151" s="19" t="str">
        <f>VLOOKUP($B151,'December 2024'!$B:$Z,17,FALSE)</f>
        <v>Yes</v>
      </c>
      <c r="T151" s="19" t="str">
        <f>VLOOKUP($B151,'December 2024'!$B:$Z,18,FALSE)</f>
        <v>Yes</v>
      </c>
      <c r="U151" s="19" t="str">
        <f>VLOOKUP($B151,'December 2024'!$B:$Z,19,FALSE)</f>
        <v>Yes</v>
      </c>
      <c r="V151" s="19" t="str">
        <f>VLOOKUP($B151,'December 2024'!$B:$Z,20,FALSE)</f>
        <v>No</v>
      </c>
      <c r="W151" s="19" t="str">
        <f>VLOOKUP($B151,'December 2024'!$B:$Z,21,FALSE)</f>
        <v>Yes</v>
      </c>
      <c r="X151" s="19" t="str">
        <f>VLOOKUP($B151,'December 2024'!$B:$Z,22,FALSE)</f>
        <v>Yes</v>
      </c>
      <c r="Y151" s="58" t="str">
        <f>VLOOKUP($B151,'December 2024'!$B:$Z,23,FALSE)</f>
        <v>Guidelines for System Hardening</v>
      </c>
      <c r="Z151" s="58" t="str">
        <f>VLOOKUP($B151,'December 2024'!$B:$Z,24,FALSE)</f>
        <v>User application hardening</v>
      </c>
      <c r="AA151" s="58" t="str">
        <f>VLOOKUP($B151,'December 2024'!$B:$Z,25,FALSE)</f>
        <v>Hardening user application configurations</v>
      </c>
      <c r="AB151" s="38"/>
    </row>
    <row r="152" spans="1:28" ht="191.25" outlineLevel="2" x14ac:dyDescent="0.25">
      <c r="A152" s="38"/>
      <c r="B152" s="68" t="s">
        <v>287</v>
      </c>
      <c r="C152" s="50" t="s">
        <v>288</v>
      </c>
      <c r="D152" s="50"/>
      <c r="E152" s="38"/>
      <c r="F152" s="12" t="str">
        <f>VLOOKUP($B152,'December 2024'!$B:$H,4,FALSE)</f>
        <v>Yes</v>
      </c>
      <c r="G152" s="57" t="str">
        <f>VLOOKUP($B152,'December 2024'!$B:$H,5,FALSE)</f>
        <v>per ISM-1667 above</v>
      </c>
      <c r="H152" s="12" t="str">
        <f>VLOOKUP($B152,'December 2024'!$B:$H,6,FALSE)</f>
        <v>Yes</v>
      </c>
      <c r="I152" s="57" t="str">
        <f>VLOOKUP($B152,'December 2024'!$B:$H,7,FALSE)</f>
        <v>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v>
      </c>
      <c r="J152" s="38"/>
      <c r="K152" s="12" t="str">
        <f>VLOOKUP($B152,'December 2024'!$B:$Z,9,FALSE)</f>
        <v>Not Assessed</v>
      </c>
      <c r="L152" s="12" t="str">
        <f>VLOOKUP($B152,'December 2024'!$B:$Z,10,FALSE)</f>
        <v>Not Assessed</v>
      </c>
      <c r="M152" s="19" t="str">
        <f>IF(LEN(VLOOKUP($B152,'December 2024'!$B:$Z,11,FALSE))=0,"",VLOOKUP($B152,'December 2024'!$B:$Z,11,FALSE))</f>
        <v/>
      </c>
      <c r="N152" s="38"/>
      <c r="O152" s="19" t="str">
        <f>VLOOKUP($B152,'December 2024'!$B:$Z,13,FALSE)</f>
        <v>2</v>
      </c>
      <c r="P152" s="19" t="str">
        <f>VLOOKUP($B152,'December 2024'!$B:$Z,14,FALSE)</f>
        <v>Dec-23</v>
      </c>
      <c r="Q152" s="19" t="str">
        <f>VLOOKUP($B152,'December 2024'!$B:$Z,15,FALSE)</f>
        <v>Yes</v>
      </c>
      <c r="R152" s="19" t="str">
        <f>VLOOKUP($B152,'December 2024'!$B:$Z,16,FALSE)</f>
        <v>Yes</v>
      </c>
      <c r="S152" s="19" t="str">
        <f>VLOOKUP($B152,'December 2024'!$B:$Z,17,FALSE)</f>
        <v>Yes</v>
      </c>
      <c r="T152" s="19" t="str">
        <f>VLOOKUP($B152,'December 2024'!$B:$Z,18,FALSE)</f>
        <v>Yes</v>
      </c>
      <c r="U152" s="19" t="str">
        <f>VLOOKUP($B152,'December 2024'!$B:$Z,19,FALSE)</f>
        <v>Yes</v>
      </c>
      <c r="V152" s="19" t="str">
        <f>VLOOKUP($B152,'December 2024'!$B:$Z,20,FALSE)</f>
        <v>No</v>
      </c>
      <c r="W152" s="19" t="str">
        <f>VLOOKUP($B152,'December 2024'!$B:$Z,21,FALSE)</f>
        <v>Yes</v>
      </c>
      <c r="X152" s="19" t="str">
        <f>VLOOKUP($B152,'December 2024'!$B:$Z,22,FALSE)</f>
        <v>Yes</v>
      </c>
      <c r="Y152" s="58" t="str">
        <f>VLOOKUP($B152,'December 2024'!$B:$Z,23,FALSE)</f>
        <v>Guidelines for System Hardening</v>
      </c>
      <c r="Z152" s="58" t="str">
        <f>VLOOKUP($B152,'December 2024'!$B:$Z,24,FALSE)</f>
        <v>User application hardening</v>
      </c>
      <c r="AA152" s="58" t="str">
        <f>VLOOKUP($B152,'December 2024'!$B:$Z,25,FALSE)</f>
        <v>Hardening user application configurations</v>
      </c>
      <c r="AB152" s="38"/>
    </row>
    <row r="153" spans="1:28" ht="140.25" outlineLevel="2" x14ac:dyDescent="0.25">
      <c r="A153" s="38"/>
      <c r="B153" s="68" t="s">
        <v>289</v>
      </c>
      <c r="C153" s="50" t="s">
        <v>290</v>
      </c>
      <c r="D153" s="50"/>
      <c r="E153" s="38"/>
      <c r="F153" s="12" t="str">
        <f>VLOOKUP($B153,'December 2024'!$B:$H,4,FALSE)</f>
        <v>Yes</v>
      </c>
      <c r="G153" s="57" t="str">
        <f>VLOOKUP($B153,'December 2024'!$B:$H,5,FALSE)</f>
        <v>per ISM-1667 above</v>
      </c>
      <c r="H153" s="12" t="str">
        <f>VLOOKUP($B153,'December 2024'!$B:$H,6,FALSE)</f>
        <v>Yes</v>
      </c>
      <c r="I153" s="57" t="str">
        <f>VLOOKUP($B153,'December 2024'!$B:$H,7,FALSE)</f>
        <v>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53" s="38"/>
      <c r="K153" s="12" t="str">
        <f>VLOOKUP($B153,'December 2024'!$B:$Z,9,FALSE)</f>
        <v>Not Assessed</v>
      </c>
      <c r="L153" s="12" t="str">
        <f>VLOOKUP($B153,'December 2024'!$B:$Z,10,FALSE)</f>
        <v>Not Assessed</v>
      </c>
      <c r="M153" s="19" t="str">
        <f>IF(LEN(VLOOKUP($B153,'December 2024'!$B:$Z,11,FALSE))=0,"",VLOOKUP($B153,'December 2024'!$B:$Z,11,FALSE))</f>
        <v/>
      </c>
      <c r="N153" s="38"/>
      <c r="O153" s="19" t="str">
        <f>VLOOKUP($B153,'December 2024'!$B:$Z,13,FALSE)</f>
        <v>0</v>
      </c>
      <c r="P153" s="19" t="str">
        <f>VLOOKUP($B153,'December 2024'!$B:$Z,14,FALSE)</f>
        <v>Mar-23</v>
      </c>
      <c r="Q153" s="19" t="str">
        <f>VLOOKUP($B153,'December 2024'!$B:$Z,15,FALSE)</f>
        <v>Yes</v>
      </c>
      <c r="R153" s="19" t="str">
        <f>VLOOKUP($B153,'December 2024'!$B:$Z,16,FALSE)</f>
        <v>Yes</v>
      </c>
      <c r="S153" s="19" t="str">
        <f>VLOOKUP($B153,'December 2024'!$B:$Z,17,FALSE)</f>
        <v>Yes</v>
      </c>
      <c r="T153" s="19" t="str">
        <f>VLOOKUP($B153,'December 2024'!$B:$Z,18,FALSE)</f>
        <v>Yes</v>
      </c>
      <c r="U153" s="19" t="str">
        <f>VLOOKUP($B153,'December 2024'!$B:$Z,19,FALSE)</f>
        <v>Yes</v>
      </c>
      <c r="V153" s="19" t="str">
        <f>VLOOKUP($B153,'December 2024'!$B:$Z,20,FALSE)</f>
        <v>No</v>
      </c>
      <c r="W153" s="19" t="str">
        <f>VLOOKUP($B153,'December 2024'!$B:$Z,21,FALSE)</f>
        <v>Yes</v>
      </c>
      <c r="X153" s="19" t="str">
        <f>VLOOKUP($B153,'December 2024'!$B:$Z,22,FALSE)</f>
        <v>Yes</v>
      </c>
      <c r="Y153" s="58" t="str">
        <f>VLOOKUP($B153,'December 2024'!$B:$Z,23,FALSE)</f>
        <v>Guidelines for System Hardening</v>
      </c>
      <c r="Z153" s="58" t="str">
        <f>VLOOKUP($B153,'December 2024'!$B:$Z,24,FALSE)</f>
        <v>User application hardening</v>
      </c>
      <c r="AA153" s="58" t="str">
        <f>VLOOKUP($B153,'December 2024'!$B:$Z,25,FALSE)</f>
        <v>Hardening user application configurations</v>
      </c>
      <c r="AB153" s="38"/>
    </row>
    <row r="154" spans="1:28" ht="76.5" outlineLevel="2" x14ac:dyDescent="0.25">
      <c r="A154" s="38"/>
      <c r="B154" s="68" t="s">
        <v>291</v>
      </c>
      <c r="C154" s="50" t="s">
        <v>292</v>
      </c>
      <c r="D154" s="50"/>
      <c r="E154" s="38"/>
      <c r="F154" s="12" t="str">
        <f>VLOOKUP($B154,'December 2024'!$B:$H,4,FALSE)</f>
        <v>Yes</v>
      </c>
      <c r="G154" s="57" t="str">
        <f>VLOOKUP($B154,'December 2024'!$B:$H,5,FALSE)</f>
        <v>per ISM-1667 above</v>
      </c>
      <c r="H154" s="12" t="str">
        <f>VLOOKUP($B154,'December 2024'!$B:$H,6,FALSE)</f>
        <v>Yes</v>
      </c>
      <c r="I154" s="57" t="str">
        <f>VLOOKUP($B154,'December 2024'!$B:$H,7,FALSE)</f>
        <v>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v>
      </c>
      <c r="J154" s="38"/>
      <c r="K154" s="12" t="str">
        <f>VLOOKUP($B154,'December 2024'!$B:$Z,9,FALSE)</f>
        <v>Not Assessed</v>
      </c>
      <c r="L154" s="12" t="str">
        <f>VLOOKUP($B154,'December 2024'!$B:$Z,10,FALSE)</f>
        <v>Not Assessed</v>
      </c>
      <c r="M154" s="19" t="str">
        <f>IF(LEN(VLOOKUP($B154,'December 2024'!$B:$Z,11,FALSE))=0,"",VLOOKUP($B154,'December 2024'!$B:$Z,11,FALSE))</f>
        <v/>
      </c>
      <c r="N154" s="38"/>
      <c r="O154" s="19" t="str">
        <f>VLOOKUP($B154,'December 2024'!$B:$Z,13,FALSE)</f>
        <v>0</v>
      </c>
      <c r="P154" s="19" t="str">
        <f>VLOOKUP($B154,'December 2024'!$B:$Z,14,FALSE)</f>
        <v>Sep-21</v>
      </c>
      <c r="Q154" s="19" t="str">
        <f>VLOOKUP($B154,'December 2024'!$B:$Z,15,FALSE)</f>
        <v>Yes</v>
      </c>
      <c r="R154" s="19" t="str">
        <f>VLOOKUP($B154,'December 2024'!$B:$Z,16,FALSE)</f>
        <v>Yes</v>
      </c>
      <c r="S154" s="19" t="str">
        <f>VLOOKUP($B154,'December 2024'!$B:$Z,17,FALSE)</f>
        <v>Yes</v>
      </c>
      <c r="T154" s="19" t="str">
        <f>VLOOKUP($B154,'December 2024'!$B:$Z,18,FALSE)</f>
        <v>Yes</v>
      </c>
      <c r="U154" s="19" t="str">
        <f>VLOOKUP($B154,'December 2024'!$B:$Z,19,FALSE)</f>
        <v>Yes</v>
      </c>
      <c r="V154" s="19" t="str">
        <f>VLOOKUP($B154,'December 2024'!$B:$Z,20,FALSE)</f>
        <v>No</v>
      </c>
      <c r="W154" s="19" t="str">
        <f>VLOOKUP($B154,'December 2024'!$B:$Z,21,FALSE)</f>
        <v>Yes</v>
      </c>
      <c r="X154" s="19" t="str">
        <f>VLOOKUP($B154,'December 2024'!$B:$Z,22,FALSE)</f>
        <v>Yes</v>
      </c>
      <c r="Y154" s="58" t="str">
        <f>VLOOKUP($B154,'December 2024'!$B:$Z,23,FALSE)</f>
        <v>Guidelines for System Hardening</v>
      </c>
      <c r="Z154" s="58" t="str">
        <f>VLOOKUP($B154,'December 2024'!$B:$Z,24,FALSE)</f>
        <v>User application hardening</v>
      </c>
      <c r="AA154" s="58" t="str">
        <f>VLOOKUP($B154,'December 2024'!$B:$Z,25,FALSE)</f>
        <v>Hardening user application configurations</v>
      </c>
      <c r="AB154" s="38"/>
    </row>
    <row r="155" spans="1:28" ht="45" outlineLevel="2" x14ac:dyDescent="0.25">
      <c r="A155" s="38"/>
      <c r="B155" s="68" t="s">
        <v>293</v>
      </c>
      <c r="C155" s="50" t="s">
        <v>294</v>
      </c>
      <c r="D155" s="50"/>
      <c r="E155" s="38"/>
      <c r="F155" s="12" t="str">
        <f>VLOOKUP($B155,'December 2024'!$B:$H,4,FALSE)</f>
        <v>Yes</v>
      </c>
      <c r="G155" s="57" t="str">
        <f>VLOOKUP($B155,'December 2024'!$B:$H,5,FALSE)</f>
        <v>per ISM-1667 above</v>
      </c>
      <c r="H155" s="12" t="str">
        <f>VLOOKUP($B155,'December 2024'!$B:$H,6,FALSE)</f>
        <v>No</v>
      </c>
      <c r="I155" s="57" t="str">
        <f>VLOOKUP($B155,'December 2024'!$B:$H,7,FALSE)</f>
        <v>per ISM-0582 above</v>
      </c>
      <c r="J155" s="38"/>
      <c r="K155" s="12" t="str">
        <f>VLOOKUP($B155,'December 2024'!$B:$Z,9,FALSE)</f>
        <v>Not Assessed</v>
      </c>
      <c r="L155" s="12" t="str">
        <f>VLOOKUP($B155,'December 2024'!$B:$Z,10,FALSE)</f>
        <v>Not Assessed</v>
      </c>
      <c r="M155" s="19" t="str">
        <f>IF(LEN(VLOOKUP($B155,'December 2024'!$B:$Z,11,FALSE))=0,"",VLOOKUP($B155,'December 2024'!$B:$Z,11,FALSE))</f>
        <v/>
      </c>
      <c r="N155" s="38"/>
      <c r="O155" s="19" t="str">
        <f>VLOOKUP($B155,'December 2024'!$B:$Z,13,FALSE)</f>
        <v>2</v>
      </c>
      <c r="P155" s="19" t="str">
        <f>VLOOKUP($B155,'December 2024'!$B:$Z,14,FALSE)</f>
        <v>Dec-23</v>
      </c>
      <c r="Q155" s="19" t="str">
        <f>VLOOKUP($B155,'December 2024'!$B:$Z,15,FALSE)</f>
        <v>Yes</v>
      </c>
      <c r="R155" s="19" t="str">
        <f>VLOOKUP($B155,'December 2024'!$B:$Z,16,FALSE)</f>
        <v>Yes</v>
      </c>
      <c r="S155" s="19" t="str">
        <f>VLOOKUP($B155,'December 2024'!$B:$Z,17,FALSE)</f>
        <v>Yes</v>
      </c>
      <c r="T155" s="19" t="str">
        <f>VLOOKUP($B155,'December 2024'!$B:$Z,18,FALSE)</f>
        <v>Yes</v>
      </c>
      <c r="U155" s="19" t="str">
        <f>VLOOKUP($B155,'December 2024'!$B:$Z,19,FALSE)</f>
        <v>Yes</v>
      </c>
      <c r="V155" s="19" t="str">
        <f>VLOOKUP($B155,'December 2024'!$B:$Z,20,FALSE)</f>
        <v>No</v>
      </c>
      <c r="W155" s="19" t="str">
        <f>VLOOKUP($B155,'December 2024'!$B:$Z,21,FALSE)</f>
        <v>Yes</v>
      </c>
      <c r="X155" s="19" t="str">
        <f>VLOOKUP($B155,'December 2024'!$B:$Z,22,FALSE)</f>
        <v>Yes</v>
      </c>
      <c r="Y155" s="58" t="str">
        <f>VLOOKUP($B155,'December 2024'!$B:$Z,23,FALSE)</f>
        <v>Guidelines for System Hardening</v>
      </c>
      <c r="Z155" s="58" t="str">
        <f>VLOOKUP($B155,'December 2024'!$B:$Z,24,FALSE)</f>
        <v>User application hardening</v>
      </c>
      <c r="AA155" s="58" t="str">
        <f>VLOOKUP($B155,'December 2024'!$B:$Z,25,FALSE)</f>
        <v>Hardening user application configurations</v>
      </c>
      <c r="AB155" s="38"/>
    </row>
    <row r="156" spans="1:28" ht="45" outlineLevel="2" x14ac:dyDescent="0.25">
      <c r="A156" s="38"/>
      <c r="B156" s="68" t="s">
        <v>295</v>
      </c>
      <c r="C156" s="50" t="s">
        <v>296</v>
      </c>
      <c r="D156" s="50"/>
      <c r="E156" s="38"/>
      <c r="F156" s="12" t="str">
        <f>VLOOKUP($B156,'December 2024'!$B:$H,4,FALSE)</f>
        <v>Yes</v>
      </c>
      <c r="G156" s="57" t="str">
        <f>VLOOKUP($B156,'December 2024'!$B:$H,5,FALSE)</f>
        <v>per ISM-1667 above</v>
      </c>
      <c r="H156" s="12" t="str">
        <f>VLOOKUP($B156,'December 2024'!$B:$H,6,FALSE)</f>
        <v>No</v>
      </c>
      <c r="I156" s="57" t="str">
        <f>VLOOKUP($B156,'December 2024'!$B:$H,7,FALSE)</f>
        <v>per ISM-0582 above</v>
      </c>
      <c r="J156" s="38"/>
      <c r="K156" s="12" t="str">
        <f>VLOOKUP($B156,'December 2024'!$B:$Z,9,FALSE)</f>
        <v>Not Assessed</v>
      </c>
      <c r="L156" s="12" t="str">
        <f>VLOOKUP($B156,'December 2024'!$B:$Z,10,FALSE)</f>
        <v>Not Assessed</v>
      </c>
      <c r="M156" s="19" t="str">
        <f>IF(LEN(VLOOKUP($B156,'December 2024'!$B:$Z,11,FALSE))=0,"",VLOOKUP($B156,'December 2024'!$B:$Z,11,FALSE))</f>
        <v/>
      </c>
      <c r="N156" s="38"/>
      <c r="O156" s="19" t="str">
        <f>VLOOKUP($B156,'December 2024'!$B:$Z,13,FALSE)</f>
        <v>0</v>
      </c>
      <c r="P156" s="19" t="str">
        <f>VLOOKUP($B156,'December 2024'!$B:$Z,14,FALSE)</f>
        <v>Mar-23</v>
      </c>
      <c r="Q156" s="19" t="str">
        <f>VLOOKUP($B156,'December 2024'!$B:$Z,15,FALSE)</f>
        <v>Yes</v>
      </c>
      <c r="R156" s="19" t="str">
        <f>VLOOKUP($B156,'December 2024'!$B:$Z,16,FALSE)</f>
        <v>Yes</v>
      </c>
      <c r="S156" s="19" t="str">
        <f>VLOOKUP($B156,'December 2024'!$B:$Z,17,FALSE)</f>
        <v>Yes</v>
      </c>
      <c r="T156" s="19" t="str">
        <f>VLOOKUP($B156,'December 2024'!$B:$Z,18,FALSE)</f>
        <v>Yes</v>
      </c>
      <c r="U156" s="19" t="str">
        <f>VLOOKUP($B156,'December 2024'!$B:$Z,19,FALSE)</f>
        <v>Yes</v>
      </c>
      <c r="V156" s="19" t="str">
        <f>VLOOKUP($B156,'December 2024'!$B:$Z,20,FALSE)</f>
        <v>No</v>
      </c>
      <c r="W156" s="19" t="str">
        <f>VLOOKUP($B156,'December 2024'!$B:$Z,21,FALSE)</f>
        <v>Yes</v>
      </c>
      <c r="X156" s="19" t="str">
        <f>VLOOKUP($B156,'December 2024'!$B:$Z,22,FALSE)</f>
        <v>Yes</v>
      </c>
      <c r="Y156" s="58" t="str">
        <f>VLOOKUP($B156,'December 2024'!$B:$Z,23,FALSE)</f>
        <v>Guidelines for System Hardening</v>
      </c>
      <c r="Z156" s="58" t="str">
        <f>VLOOKUP($B156,'December 2024'!$B:$Z,24,FALSE)</f>
        <v>User application hardening</v>
      </c>
      <c r="AA156" s="58" t="str">
        <f>VLOOKUP($B156,'December 2024'!$B:$Z,25,FALSE)</f>
        <v>Hardening user application configurations</v>
      </c>
      <c r="AB156" s="38"/>
    </row>
    <row r="157" spans="1:28" ht="191.25" outlineLevel="2" x14ac:dyDescent="0.25">
      <c r="A157" s="38"/>
      <c r="B157" s="68" t="s">
        <v>297</v>
      </c>
      <c r="C157" s="50" t="s">
        <v>298</v>
      </c>
      <c r="D157" s="50"/>
      <c r="E157" s="38"/>
      <c r="F157" s="12" t="str">
        <f>VLOOKUP($B157,'December 2024'!$B:$H,4,FALSE)</f>
        <v>Yes</v>
      </c>
      <c r="G157" s="57" t="str">
        <f>VLOOKUP($B157,'December 2024'!$B:$H,5,FALSE)</f>
        <v>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7" s="12" t="str">
        <f>VLOOKUP($B157,'December 2024'!$B:$H,6,FALSE)</f>
        <v>Yes</v>
      </c>
      <c r="I157" s="57" t="str">
        <f>VLOOKUP($B157,'December 2024'!$B:$H,7,FALSE)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7" s="38"/>
      <c r="K157" s="12" t="str">
        <f>VLOOKUP($B157,'December 2024'!$B:$Z,9,FALSE)</f>
        <v>Not Assessed</v>
      </c>
      <c r="L157" s="12" t="str">
        <f>VLOOKUP($B157,'December 2024'!$B:$Z,10,FALSE)</f>
        <v>Not Assessed</v>
      </c>
      <c r="M157" s="19" t="str">
        <f>IF(LEN(VLOOKUP($B157,'December 2024'!$B:$Z,11,FALSE))=0,"",VLOOKUP($B157,'December 2024'!$B:$Z,11,FALSE))</f>
        <v/>
      </c>
      <c r="N157" s="38"/>
      <c r="O157" s="19" t="str">
        <f>VLOOKUP($B157,'December 2024'!$B:$Z,13,FALSE)</f>
        <v>1</v>
      </c>
      <c r="P157" s="19" t="str">
        <f>VLOOKUP($B157,'December 2024'!$B:$Z,14,FALSE)</f>
        <v>Dec-23</v>
      </c>
      <c r="Q157" s="19" t="str">
        <f>VLOOKUP($B157,'December 2024'!$B:$Z,15,FALSE)</f>
        <v>Yes</v>
      </c>
      <c r="R157" s="19" t="str">
        <f>VLOOKUP($B157,'December 2024'!$B:$Z,16,FALSE)</f>
        <v>Yes</v>
      </c>
      <c r="S157" s="19" t="str">
        <f>VLOOKUP($B157,'December 2024'!$B:$Z,17,FALSE)</f>
        <v>Yes</v>
      </c>
      <c r="T157" s="19" t="str">
        <f>VLOOKUP($B157,'December 2024'!$B:$Z,18,FALSE)</f>
        <v>Yes</v>
      </c>
      <c r="U157" s="19" t="str">
        <f>VLOOKUP($B157,'December 2024'!$B:$Z,19,FALSE)</f>
        <v>Yes</v>
      </c>
      <c r="V157" s="19" t="str">
        <f>VLOOKUP($B157,'December 2024'!$B:$Z,20,FALSE)</f>
        <v>No</v>
      </c>
      <c r="W157" s="19" t="str">
        <f>VLOOKUP($B157,'December 2024'!$B:$Z,21,FALSE)</f>
        <v>Yes</v>
      </c>
      <c r="X157" s="19" t="str">
        <f>VLOOKUP($B157,'December 2024'!$B:$Z,22,FALSE)</f>
        <v>Yes</v>
      </c>
      <c r="Y157" s="58" t="str">
        <f>VLOOKUP($B157,'December 2024'!$B:$Z,23,FALSE)</f>
        <v>Guidelines for System Hardening</v>
      </c>
      <c r="Z157" s="58" t="str">
        <f>VLOOKUP($B157,'December 2024'!$B:$Z,24,FALSE)</f>
        <v>Operating system hardening</v>
      </c>
      <c r="AA157" s="58" t="str">
        <f>VLOOKUP($B157,'December 2024'!$B:$Z,25,FALSE)</f>
        <v>PowerShell</v>
      </c>
      <c r="AB157" s="38"/>
    </row>
    <row r="158" spans="1:28" ht="191.25" outlineLevel="2" x14ac:dyDescent="0.25">
      <c r="A158" s="38"/>
      <c r="B158" s="68" t="s">
        <v>299</v>
      </c>
      <c r="C158" s="50" t="s">
        <v>300</v>
      </c>
      <c r="D158" s="50"/>
      <c r="E158" s="38"/>
      <c r="F158" s="12" t="str">
        <f>VLOOKUP($B158,'December 2024'!$B:$H,4,FALSE)</f>
        <v>Yes</v>
      </c>
      <c r="G158" s="57" t="str">
        <f>VLOOKUP($B158,'December 2024'!$B:$H,5,FALSE)</f>
        <v>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8" s="12" t="str">
        <f>VLOOKUP($B158,'December 2024'!$B:$H,6,FALSE)</f>
        <v>Yes</v>
      </c>
      <c r="I158" s="57" t="str">
        <f>VLOOKUP($B158,'December 2024'!$B:$H,7,FALSE)</f>
        <v>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8" s="38"/>
      <c r="K158" s="12" t="str">
        <f>VLOOKUP($B158,'December 2024'!$B:$Z,9,FALSE)</f>
        <v>Not Assessed</v>
      </c>
      <c r="L158" s="12" t="str">
        <f>VLOOKUP($B158,'December 2024'!$B:$Z,10,FALSE)</f>
        <v>Not Assessed</v>
      </c>
      <c r="M158" s="19" t="str">
        <f>IF(LEN(VLOOKUP($B158,'December 2024'!$B:$Z,11,FALSE))=0,"",VLOOKUP($B158,'December 2024'!$B:$Z,11,FALSE))</f>
        <v/>
      </c>
      <c r="N158" s="38"/>
      <c r="O158" s="19" t="str">
        <f>VLOOKUP($B158,'December 2024'!$B:$Z,13,FALSE)</f>
        <v>0</v>
      </c>
      <c r="P158" s="19" t="str">
        <f>VLOOKUP($B158,'December 2024'!$B:$Z,14,FALSE)</f>
        <v>Dec-23</v>
      </c>
      <c r="Q158" s="19" t="str">
        <f>VLOOKUP($B158,'December 2024'!$B:$Z,15,FALSE)</f>
        <v>Yes</v>
      </c>
      <c r="R158" s="19" t="str">
        <f>VLOOKUP($B158,'December 2024'!$B:$Z,16,FALSE)</f>
        <v>Yes</v>
      </c>
      <c r="S158" s="19" t="str">
        <f>VLOOKUP($B158,'December 2024'!$B:$Z,17,FALSE)</f>
        <v>Yes</v>
      </c>
      <c r="T158" s="19" t="str">
        <f>VLOOKUP($B158,'December 2024'!$B:$Z,18,FALSE)</f>
        <v>Yes</v>
      </c>
      <c r="U158" s="19" t="str">
        <f>VLOOKUP($B158,'December 2024'!$B:$Z,19,FALSE)</f>
        <v>Yes</v>
      </c>
      <c r="V158" s="19" t="str">
        <f>VLOOKUP($B158,'December 2024'!$B:$Z,20,FALSE)</f>
        <v>No</v>
      </c>
      <c r="W158" s="19" t="str">
        <f>VLOOKUP($B158,'December 2024'!$B:$Z,21,FALSE)</f>
        <v>Yes</v>
      </c>
      <c r="X158" s="19" t="str">
        <f>VLOOKUP($B158,'December 2024'!$B:$Z,22,FALSE)</f>
        <v>Yes</v>
      </c>
      <c r="Y158" s="58" t="str">
        <f>VLOOKUP($B158,'December 2024'!$B:$Z,23,FALSE)</f>
        <v>Guidelines for System Hardening</v>
      </c>
      <c r="Z158" s="58" t="str">
        <f>VLOOKUP($B158,'December 2024'!$B:$Z,24,FALSE)</f>
        <v>Operating system hardening</v>
      </c>
      <c r="AA158" s="58" t="str">
        <f>VLOOKUP($B158,'December 2024'!$B:$Z,25,FALSE)</f>
        <v>Command Shell</v>
      </c>
      <c r="AB158" s="38"/>
    </row>
    <row r="159" spans="1:28" ht="153" outlineLevel="2" x14ac:dyDescent="0.25">
      <c r="A159" s="38"/>
      <c r="B159" s="68" t="s">
        <v>154</v>
      </c>
      <c r="C159" s="50" t="s">
        <v>155</v>
      </c>
      <c r="D159" s="50" t="s">
        <v>301</v>
      </c>
      <c r="E159" s="38"/>
      <c r="F159" s="12" t="str">
        <f>VLOOKUP($B159,'December 2024'!$B:$H,4,FALSE)</f>
        <v>Yes</v>
      </c>
      <c r="G159" s="57" t="str">
        <f>VLOOKUP($B159,'December 2024'!$B:$H,5,FALSE)</f>
        <v>per ISM-1405 above</v>
      </c>
      <c r="H159" s="12" t="str">
        <f>VLOOKUP($B159,'December 2024'!$B:$H,6,FALSE)</f>
        <v>Yes</v>
      </c>
      <c r="I159" s="57" t="str">
        <f>VLOOKUP($B159,'December 2024'!$B:$H,7,FALSE)</f>
        <v>The Blueprint provides guidance for organisations to Microsoft Log Analytics in accordance with this control.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9" s="38"/>
      <c r="K159" s="12" t="str">
        <f>VLOOKUP($B159,'December 2024'!$B:$Z,9,FALSE)</f>
        <v>Not Assessed</v>
      </c>
      <c r="L159" s="12" t="str">
        <f>VLOOKUP($B159,'December 2024'!$B:$Z,10,FALSE)</f>
        <v>Not Assessed</v>
      </c>
      <c r="M159" s="19" t="str">
        <f>IF(LEN(VLOOKUP($B159,'December 2024'!$B:$Z,11,FALSE))=0,"",VLOOKUP($B159,'December 2024'!$B:$Z,11,FALSE))</f>
        <v/>
      </c>
      <c r="N159" s="38"/>
      <c r="O159" s="19" t="str">
        <f>VLOOKUP($B159,'December 2024'!$B:$Z,13,FALSE)</f>
        <v>1</v>
      </c>
      <c r="P159" s="19" t="str">
        <f>VLOOKUP($B159,'December 2024'!$B:$Z,14,FALSE)</f>
        <v>Dec-23</v>
      </c>
      <c r="Q159" s="19" t="str">
        <f>VLOOKUP($B159,'December 2024'!$B:$Z,15,FALSE)</f>
        <v>Yes</v>
      </c>
      <c r="R159" s="19" t="str">
        <f>VLOOKUP($B159,'December 2024'!$B:$Z,16,FALSE)</f>
        <v>Yes</v>
      </c>
      <c r="S159" s="19" t="str">
        <f>VLOOKUP($B159,'December 2024'!$B:$Z,17,FALSE)</f>
        <v>Yes</v>
      </c>
      <c r="T159" s="19" t="str">
        <f>VLOOKUP($B159,'December 2024'!$B:$Z,18,FALSE)</f>
        <v>Yes</v>
      </c>
      <c r="U159" s="19" t="str">
        <f>VLOOKUP($B159,'December 2024'!$B:$Z,19,FALSE)</f>
        <v>Yes</v>
      </c>
      <c r="V159" s="19" t="str">
        <f>VLOOKUP($B159,'December 2024'!$B:$Z,20,FALSE)</f>
        <v>No</v>
      </c>
      <c r="W159" s="19" t="str">
        <f>VLOOKUP($B159,'December 2024'!$B:$Z,21,FALSE)</f>
        <v>Yes</v>
      </c>
      <c r="X159" s="19" t="str">
        <f>VLOOKUP($B159,'December 2024'!$B:$Z,22,FALSE)</f>
        <v>Yes</v>
      </c>
      <c r="Y159" s="58" t="str">
        <f>VLOOKUP($B159,'December 2024'!$B:$Z,23,FALSE)</f>
        <v>Guidelines for System Monitoring</v>
      </c>
      <c r="Z159" s="58" t="str">
        <f>VLOOKUP($B159,'December 2024'!$B:$Z,24,FALSE)</f>
        <v>Event logging and monitoring</v>
      </c>
      <c r="AA159" s="58" t="str">
        <f>VLOOKUP($B159,'December 2024'!$B:$Z,25,FALSE)</f>
        <v>Centralised event logging facility</v>
      </c>
      <c r="AB159" s="38"/>
    </row>
    <row r="160" spans="1:28" ht="191.25" outlineLevel="2" x14ac:dyDescent="0.25">
      <c r="A160" s="38"/>
      <c r="B160" s="68" t="s">
        <v>157</v>
      </c>
      <c r="C160" s="50" t="s">
        <v>158</v>
      </c>
      <c r="D160" s="50" t="s">
        <v>301</v>
      </c>
      <c r="E160" s="38"/>
      <c r="F160" s="12" t="str">
        <f>VLOOKUP($B160,'December 2024'!$B:$H,4,FALSE)</f>
        <v>Yes</v>
      </c>
      <c r="G160" s="57" t="str">
        <f>VLOOKUP($B160,'December 2024'!$B:$H,5,FALSE)</f>
        <v>per ISM-1405 above</v>
      </c>
      <c r="H160" s="12" t="str">
        <f>VLOOKUP($B160,'December 2024'!$B:$H,6,FALSE)</f>
        <v>Yes</v>
      </c>
      <c r="I160" s="57" t="str">
        <f>VLOOKUP($B160,'December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0" s="38"/>
      <c r="K160" s="12" t="str">
        <f>VLOOKUP($B160,'December 2024'!$B:$Z,9,FALSE)</f>
        <v>Not Assessed</v>
      </c>
      <c r="L160" s="12" t="str">
        <f>VLOOKUP($B160,'December 2024'!$B:$Z,10,FALSE)</f>
        <v>Not Assessed</v>
      </c>
      <c r="M160" s="19" t="str">
        <f>IF(LEN(VLOOKUP($B160,'December 2024'!$B:$Z,11,FALSE))=0,"",VLOOKUP($B160,'December 2024'!$B:$Z,11,FALSE))</f>
        <v/>
      </c>
      <c r="N160" s="38"/>
      <c r="O160" s="19" t="str">
        <f>VLOOKUP($B160,'December 2024'!$B:$Z,13,FALSE)</f>
        <v>0</v>
      </c>
      <c r="P160" s="19" t="str">
        <f>VLOOKUP($B160,'December 2024'!$B:$Z,14,FALSE)</f>
        <v>Dec-23</v>
      </c>
      <c r="Q160" s="19" t="str">
        <f>VLOOKUP($B160,'December 2024'!$B:$Z,15,FALSE)</f>
        <v>Yes</v>
      </c>
      <c r="R160" s="19" t="str">
        <f>VLOOKUP($B160,'December 2024'!$B:$Z,16,FALSE)</f>
        <v>Yes</v>
      </c>
      <c r="S160" s="19" t="str">
        <f>VLOOKUP($B160,'December 2024'!$B:$Z,17,FALSE)</f>
        <v>Yes</v>
      </c>
      <c r="T160" s="19" t="str">
        <f>VLOOKUP($B160,'December 2024'!$B:$Z,18,FALSE)</f>
        <v>Yes</v>
      </c>
      <c r="U160" s="19" t="str">
        <f>VLOOKUP($B160,'December 2024'!$B:$Z,19,FALSE)</f>
        <v>Yes</v>
      </c>
      <c r="V160" s="19" t="str">
        <f>VLOOKUP($B160,'December 2024'!$B:$Z,20,FALSE)</f>
        <v>No</v>
      </c>
      <c r="W160" s="19" t="str">
        <f>VLOOKUP($B160,'December 2024'!$B:$Z,21,FALSE)</f>
        <v>Yes</v>
      </c>
      <c r="X160" s="19" t="str">
        <f>VLOOKUP($B160,'December 2024'!$B:$Z,22,FALSE)</f>
        <v>Yes</v>
      </c>
      <c r="Y160" s="58" t="str">
        <f>VLOOKUP($B160,'December 2024'!$B:$Z,23,FALSE)</f>
        <v>Guidelines for System Monitoring</v>
      </c>
      <c r="Z160" s="58" t="str">
        <f>VLOOKUP($B160,'December 2024'!$B:$Z,24,FALSE)</f>
        <v>Event logging and monitoring</v>
      </c>
      <c r="AA160" s="58" t="str">
        <f>VLOOKUP($B160,'December 2024'!$B:$Z,25,FALSE)</f>
        <v>Event log monitoring</v>
      </c>
      <c r="AB160" s="38"/>
    </row>
    <row r="161" spans="1:28" ht="191.25" outlineLevel="2" x14ac:dyDescent="0.25">
      <c r="A161" s="38"/>
      <c r="B161" s="68" t="s">
        <v>159</v>
      </c>
      <c r="C161" s="50" t="s">
        <v>160</v>
      </c>
      <c r="D161" s="50" t="s">
        <v>301</v>
      </c>
      <c r="E161" s="38"/>
      <c r="F161" s="12" t="str">
        <f>VLOOKUP($B161,'December 2024'!$B:$H,4,FALSE)</f>
        <v>Yes</v>
      </c>
      <c r="G161" s="57" t="str">
        <f>VLOOKUP($B161,'December 2024'!$B:$H,5,FALSE)</f>
        <v>per ISM-1405 above</v>
      </c>
      <c r="H161" s="12" t="str">
        <f>VLOOKUP($B161,'December 2024'!$B:$H,6,FALSE)</f>
        <v>Yes</v>
      </c>
      <c r="I161" s="57" t="str">
        <f>VLOOKUP($B161,'December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1" s="38"/>
      <c r="K161" s="12" t="str">
        <f>VLOOKUP($B161,'December 2024'!$B:$Z,9,FALSE)</f>
        <v>Not Assessed</v>
      </c>
      <c r="L161" s="12" t="str">
        <f>VLOOKUP($B161,'December 2024'!$B:$Z,10,FALSE)</f>
        <v>Not Assessed</v>
      </c>
      <c r="M161" s="19" t="str">
        <f>IF(LEN(VLOOKUP($B161,'December 2024'!$B:$Z,11,FALSE))=0,"",VLOOKUP($B161,'December 2024'!$B:$Z,11,FALSE))</f>
        <v/>
      </c>
      <c r="N161" s="38"/>
      <c r="O161" s="19" t="str">
        <f>VLOOKUP($B161,'December 2024'!$B:$Z,13,FALSE)</f>
        <v>3</v>
      </c>
      <c r="P161" s="19" t="str">
        <f>VLOOKUP($B161,'December 2024'!$B:$Z,14,FALSE)</f>
        <v>Mar-22</v>
      </c>
      <c r="Q161" s="19" t="str">
        <f>VLOOKUP($B161,'December 2024'!$B:$Z,15,FALSE)</f>
        <v>Yes</v>
      </c>
      <c r="R161" s="19" t="str">
        <f>VLOOKUP($B161,'December 2024'!$B:$Z,16,FALSE)</f>
        <v>Yes</v>
      </c>
      <c r="S161" s="19" t="str">
        <f>VLOOKUP($B161,'December 2024'!$B:$Z,17,FALSE)</f>
        <v>Yes</v>
      </c>
      <c r="T161" s="19" t="str">
        <f>VLOOKUP($B161,'December 2024'!$B:$Z,18,FALSE)</f>
        <v>Yes</v>
      </c>
      <c r="U161" s="19" t="str">
        <f>VLOOKUP($B161,'December 2024'!$B:$Z,19,FALSE)</f>
        <v>Yes</v>
      </c>
      <c r="V161" s="19" t="str">
        <f>VLOOKUP($B161,'December 2024'!$B:$Z,20,FALSE)</f>
        <v>No</v>
      </c>
      <c r="W161" s="19" t="str">
        <f>VLOOKUP($B161,'December 2024'!$B:$Z,21,FALSE)</f>
        <v>Yes</v>
      </c>
      <c r="X161" s="19" t="str">
        <f>VLOOKUP($B161,'December 2024'!$B:$Z,22,FALSE)</f>
        <v>Yes</v>
      </c>
      <c r="Y161" s="58" t="str">
        <f>VLOOKUP($B161,'December 2024'!$B:$Z,23,FALSE)</f>
        <v>Guidelines for System Monitoring</v>
      </c>
      <c r="Z161" s="58" t="str">
        <f>VLOOKUP($B161,'December 2024'!$B:$Z,24,FALSE)</f>
        <v>Event logging and monitoring</v>
      </c>
      <c r="AA161" s="58" t="str">
        <f>VLOOKUP($B161,'December 2024'!$B:$Z,25,FALSE)</f>
        <v>Event log monitoring</v>
      </c>
      <c r="AB161" s="38"/>
    </row>
    <row r="162" spans="1:28" ht="178.5" outlineLevel="2" x14ac:dyDescent="0.25">
      <c r="A162" s="38"/>
      <c r="B162" s="68" t="s">
        <v>161</v>
      </c>
      <c r="C162" s="50" t="s">
        <v>162</v>
      </c>
      <c r="D162" s="50" t="s">
        <v>301</v>
      </c>
      <c r="E162" s="38"/>
      <c r="F162" s="12" t="str">
        <f>VLOOKUP($B162,'December 2024'!$B:$H,4,FALSE)</f>
        <v>Yes</v>
      </c>
      <c r="G162" s="57" t="str">
        <f>VLOOKUP($B162,'December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2" s="12" t="str">
        <f>VLOOKUP($B162,'December 2024'!$B:$H,6,FALSE)</f>
        <v>No</v>
      </c>
      <c r="I162" s="57" t="str">
        <f>VLOOKUP($B162,'December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Authentication (MFA), Restrict administrative privileges, application control, and user application hardening), and all must be captured appropriately.</v>
      </c>
      <c r="J162" s="38"/>
      <c r="K162" s="12" t="str">
        <f>VLOOKUP($B162,'December 2024'!$B:$Z,9,FALSE)</f>
        <v>Not Assessed</v>
      </c>
      <c r="L162" s="12" t="str">
        <f>VLOOKUP($B162,'December 2024'!$B:$Z,10,FALSE)</f>
        <v>Not Assessed</v>
      </c>
      <c r="M162" s="19" t="str">
        <f>IF(LEN(VLOOKUP($B162,'December 2024'!$B:$Z,11,FALSE))=0,"",VLOOKUP($B162,'December 2024'!$B:$Z,11,FALSE))</f>
        <v/>
      </c>
      <c r="N162" s="38"/>
      <c r="O162" s="19" t="str">
        <f>VLOOKUP($B162,'December 2024'!$B:$Z,13,FALSE)</f>
        <v>4</v>
      </c>
      <c r="P162" s="19" t="str">
        <f>VLOOKUP($B162,'December 2024'!$B:$Z,14,FALSE)</f>
        <v>Jun-23</v>
      </c>
      <c r="Q162" s="19" t="str">
        <f>VLOOKUP($B162,'December 2024'!$B:$Z,15,FALSE)</f>
        <v>Yes</v>
      </c>
      <c r="R162" s="19" t="str">
        <f>VLOOKUP($B162,'December 2024'!$B:$Z,16,FALSE)</f>
        <v>Yes</v>
      </c>
      <c r="S162" s="19" t="str">
        <f>VLOOKUP($B162,'December 2024'!$B:$Z,17,FALSE)</f>
        <v>Yes</v>
      </c>
      <c r="T162" s="19" t="str">
        <f>VLOOKUP($B162,'December 2024'!$B:$Z,18,FALSE)</f>
        <v>Yes</v>
      </c>
      <c r="U162" s="19" t="str">
        <f>VLOOKUP($B162,'December 2024'!$B:$Z,19,FALSE)</f>
        <v>Yes</v>
      </c>
      <c r="V162" s="19" t="str">
        <f>VLOOKUP($B162,'December 2024'!$B:$Z,20,FALSE)</f>
        <v>No</v>
      </c>
      <c r="W162" s="19" t="str">
        <f>VLOOKUP($B162,'December 2024'!$B:$Z,21,FALSE)</f>
        <v>Yes</v>
      </c>
      <c r="X162" s="19" t="str">
        <f>VLOOKUP($B162,'December 2024'!$B:$Z,22,FALSE)</f>
        <v>Yes</v>
      </c>
      <c r="Y162" s="58" t="str">
        <f>VLOOKUP($B162,'December 2024'!$B:$Z,23,FALSE)</f>
        <v>Guidelines for Cyber Security Incidents</v>
      </c>
      <c r="Z162" s="58" t="str">
        <f>VLOOKUP($B162,'December 2024'!$B:$Z,24,FALSE)</f>
        <v>Managing cyber security incidents</v>
      </c>
      <c r="AA162" s="58" t="str">
        <f>VLOOKUP($B162,'December 2024'!$B:$Z,25,FALSE)</f>
        <v>Reporting cyber security incidents</v>
      </c>
      <c r="AB162" s="38"/>
    </row>
    <row r="163" spans="1:28" ht="178.5" outlineLevel="2" x14ac:dyDescent="0.25">
      <c r="A163" s="38"/>
      <c r="B163" s="68" t="s">
        <v>165</v>
      </c>
      <c r="C163" s="50" t="s">
        <v>166</v>
      </c>
      <c r="D163" s="50" t="s">
        <v>301</v>
      </c>
      <c r="E163" s="38"/>
      <c r="F163" s="12" t="str">
        <f>VLOOKUP($B163,'December 2024'!$B:$H,4,FALSE)</f>
        <v>Yes</v>
      </c>
      <c r="G163" s="57" t="str">
        <f>VLOOKUP($B163,'December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3" s="12" t="str">
        <f>VLOOKUP($B163,'December 2024'!$B:$H,6,FALSE)</f>
        <v>No</v>
      </c>
      <c r="I163" s="57" t="str">
        <f>VLOOKUP($B163,'December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v>
      </c>
      <c r="J163" s="38"/>
      <c r="K163" s="12" t="str">
        <f>VLOOKUP($B163,'December 2024'!$B:$Z,9,FALSE)</f>
        <v>Not Assessed</v>
      </c>
      <c r="L163" s="12" t="str">
        <f>VLOOKUP($B163,'December 2024'!$B:$Z,10,FALSE)</f>
        <v>Not Assessed</v>
      </c>
      <c r="M163" s="19" t="str">
        <f>IF(LEN(VLOOKUP($B163,'December 2024'!$B:$Z,11,FALSE))=0,"",VLOOKUP($B163,'December 2024'!$B:$Z,11,FALSE))</f>
        <v/>
      </c>
      <c r="N163" s="38"/>
      <c r="O163" s="19" t="str">
        <f>VLOOKUP($B163,'December 2024'!$B:$Z,13,FALSE)</f>
        <v>8</v>
      </c>
      <c r="P163" s="19" t="str">
        <f>VLOOKUP($B163,'December 2024'!$B:$Z,14,FALSE)</f>
        <v>Sep-23</v>
      </c>
      <c r="Q163" s="19" t="str">
        <f>VLOOKUP($B163,'December 2024'!$B:$Z,15,FALSE)</f>
        <v>Yes</v>
      </c>
      <c r="R163" s="19" t="str">
        <f>VLOOKUP($B163,'December 2024'!$B:$Z,16,FALSE)</f>
        <v>Yes</v>
      </c>
      <c r="S163" s="19" t="str">
        <f>VLOOKUP($B163,'December 2024'!$B:$Z,17,FALSE)</f>
        <v>Yes</v>
      </c>
      <c r="T163" s="19" t="str">
        <f>VLOOKUP($B163,'December 2024'!$B:$Z,18,FALSE)</f>
        <v>Yes</v>
      </c>
      <c r="U163" s="19" t="str">
        <f>VLOOKUP($B163,'December 2024'!$B:$Z,19,FALSE)</f>
        <v>Yes</v>
      </c>
      <c r="V163" s="19" t="str">
        <f>VLOOKUP($B163,'December 2024'!$B:$Z,20,FALSE)</f>
        <v>No</v>
      </c>
      <c r="W163" s="19" t="str">
        <f>VLOOKUP($B163,'December 2024'!$B:$Z,21,FALSE)</f>
        <v>Yes</v>
      </c>
      <c r="X163" s="19" t="str">
        <f>VLOOKUP($B163,'December 2024'!$B:$Z,22,FALSE)</f>
        <v>Yes</v>
      </c>
      <c r="Y163" s="58" t="str">
        <f>VLOOKUP($B163,'December 2024'!$B:$Z,23,FALSE)</f>
        <v>Guidelines for Cyber Security Incidents</v>
      </c>
      <c r="Z163" s="58" t="str">
        <f>VLOOKUP($B163,'December 2024'!$B:$Z,24,FALSE)</f>
        <v>Managing cyber security incidents</v>
      </c>
      <c r="AA163" s="58" t="str">
        <f>VLOOKUP($B163,'December 2024'!$B:$Z,25,FALSE)</f>
        <v>Reporting cyber security incidents to ASD</v>
      </c>
      <c r="AB163" s="38"/>
    </row>
    <row r="164" spans="1:28" ht="191.25" outlineLevel="2" x14ac:dyDescent="0.25">
      <c r="A164" s="38"/>
      <c r="B164" s="68" t="s">
        <v>163</v>
      </c>
      <c r="C164" s="50" t="s">
        <v>164</v>
      </c>
      <c r="D164" s="50" t="s">
        <v>301</v>
      </c>
      <c r="E164" s="38"/>
      <c r="F164" s="12" t="str">
        <f>VLOOKUP($B164,'December 2024'!$B:$H,4,FALSE)</f>
        <v>Yes</v>
      </c>
      <c r="G164" s="57" t="str">
        <f>VLOOKUP($B164,'December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4" s="12" t="str">
        <f>VLOOKUP($B164,'December 2024'!$B:$H,6,FALSE)</f>
        <v>No</v>
      </c>
      <c r="I164" s="57" t="str">
        <f>VLOOKUP($B164,'December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v>
      </c>
      <c r="J164" s="38"/>
      <c r="K164" s="12" t="str">
        <f>VLOOKUP($B164,'December 2024'!$B:$Z,9,FALSE)</f>
        <v>Not Assessed</v>
      </c>
      <c r="L164" s="12" t="str">
        <f>VLOOKUP($B164,'December 2024'!$B:$Z,10,FALSE)</f>
        <v>Not Assessed</v>
      </c>
      <c r="M164" s="19" t="str">
        <f>IF(LEN(VLOOKUP($B164,'December 2024'!$B:$Z,11,FALSE))=0,"",VLOOKUP($B164,'December 2024'!$B:$Z,11,FALSE))</f>
        <v/>
      </c>
      <c r="N164" s="38"/>
      <c r="O164" s="19" t="str">
        <f>VLOOKUP($B164,'December 2024'!$B:$Z,13,FALSE)</f>
        <v>2</v>
      </c>
      <c r="P164" s="19" t="str">
        <f>VLOOKUP($B164,'December 2024'!$B:$Z,14,FALSE)</f>
        <v>Dec-23</v>
      </c>
      <c r="Q164" s="19" t="str">
        <f>VLOOKUP($B164,'December 2024'!$B:$Z,15,FALSE)</f>
        <v>Yes</v>
      </c>
      <c r="R164" s="19" t="str">
        <f>VLOOKUP($B164,'December 2024'!$B:$Z,16,FALSE)</f>
        <v>Yes</v>
      </c>
      <c r="S164" s="19" t="str">
        <f>VLOOKUP($B164,'December 2024'!$B:$Z,17,FALSE)</f>
        <v>Yes</v>
      </c>
      <c r="T164" s="19" t="str">
        <f>VLOOKUP($B164,'December 2024'!$B:$Z,18,FALSE)</f>
        <v>Yes</v>
      </c>
      <c r="U164" s="19" t="str">
        <f>VLOOKUP($B164,'December 2024'!$B:$Z,19,FALSE)</f>
        <v>Yes</v>
      </c>
      <c r="V164" s="19" t="str">
        <f>VLOOKUP($B164,'December 2024'!$B:$Z,20,FALSE)</f>
        <v>No</v>
      </c>
      <c r="W164" s="19" t="str">
        <f>VLOOKUP($B164,'December 2024'!$B:$Z,21,FALSE)</f>
        <v>Yes</v>
      </c>
      <c r="X164" s="19" t="str">
        <f>VLOOKUP($B164,'December 2024'!$B:$Z,22,FALSE)</f>
        <v>Yes</v>
      </c>
      <c r="Y164" s="58" t="str">
        <f>VLOOKUP($B164,'December 2024'!$B:$Z,23,FALSE)</f>
        <v>Guidelines for Cyber Security Incidents</v>
      </c>
      <c r="Z164" s="58" t="str">
        <f>VLOOKUP($B164,'December 2024'!$B:$Z,24,FALSE)</f>
        <v>Responding to cyber security incidents</v>
      </c>
      <c r="AA164" s="58" t="str">
        <f>VLOOKUP($B164,'December 2024'!$B:$Z,25,FALSE)</f>
        <v>Enacting cyber security incident response plans</v>
      </c>
      <c r="AB164" s="38"/>
    </row>
    <row r="165" spans="1:28" outlineLevel="1" x14ac:dyDescent="0.25">
      <c r="A165" s="55" t="s">
        <v>87</v>
      </c>
      <c r="B165" s="49"/>
      <c r="C165" s="50"/>
      <c r="D165" s="50"/>
      <c r="E165" s="51"/>
      <c r="F165" s="53"/>
      <c r="G165" s="53"/>
      <c r="H165" s="53"/>
      <c r="I165" s="53"/>
      <c r="J165" s="51"/>
      <c r="K165" s="12"/>
      <c r="L165" s="12"/>
      <c r="M165" s="50"/>
      <c r="N165" s="51"/>
      <c r="O165" s="52"/>
      <c r="P165" s="52"/>
      <c r="Q165" s="52"/>
      <c r="R165" s="52"/>
      <c r="S165" s="52"/>
      <c r="T165" s="52"/>
      <c r="U165" s="52"/>
      <c r="V165" s="52"/>
      <c r="W165" s="52"/>
      <c r="X165" s="52"/>
      <c r="Y165" s="54"/>
      <c r="Z165" s="54"/>
      <c r="AA165" s="54"/>
      <c r="AB165" s="51"/>
    </row>
    <row r="166" spans="1:28" ht="191.25" outlineLevel="2" x14ac:dyDescent="0.25">
      <c r="A166" s="38"/>
      <c r="B166" s="68" t="s">
        <v>302</v>
      </c>
      <c r="C166" s="50" t="s">
        <v>303</v>
      </c>
      <c r="D166" s="50"/>
      <c r="E166" s="38"/>
      <c r="F166" s="12" t="str">
        <f>VLOOKUP($B166,'December 2024'!$B:$H,4,FALSE)</f>
        <v>Yes</v>
      </c>
      <c r="G166" s="57" t="str">
        <f>VLOOKUP($B166,'December 2024'!$B:$H,5,FALSE)</f>
        <v>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6" s="12" t="str">
        <f>VLOOKUP($B166,'December 2024'!$B:$H,6,FALSE)</f>
        <v>Yes</v>
      </c>
      <c r="I166" s="57" t="str">
        <f>VLOOKUP($B166,'December 2024'!$B:$H,7,FALSE)</f>
        <v>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v>
      </c>
      <c r="J166" s="38"/>
      <c r="K166" s="12" t="str">
        <f>VLOOKUP($B166,'December 2024'!$B:$Z,9,FALSE)</f>
        <v>Not Assessed</v>
      </c>
      <c r="L166" s="12" t="str">
        <f>VLOOKUP($B166,'December 2024'!$B:$Z,10,FALSE)</f>
        <v>Not Assessed</v>
      </c>
      <c r="M166" s="19" t="str">
        <f>IF(LEN(VLOOKUP($B166,'December 2024'!$B:$Z,11,FALSE))=0,"",VLOOKUP($B166,'December 2024'!$B:$Z,11,FALSE))</f>
        <v/>
      </c>
      <c r="N166" s="38"/>
      <c r="O166" s="19" t="str">
        <f>VLOOKUP($B166,'December 2024'!$B:$Z,13,FALSE)</f>
        <v>0</v>
      </c>
      <c r="P166" s="19" t="str">
        <f>VLOOKUP($B166,'December 2024'!$B:$Z,14,FALSE)</f>
        <v>Sep-21</v>
      </c>
      <c r="Q166" s="19" t="str">
        <f>VLOOKUP($B166,'December 2024'!$B:$Z,15,FALSE)</f>
        <v>Yes</v>
      </c>
      <c r="R166" s="19" t="str">
        <f>VLOOKUP($B166,'December 2024'!$B:$Z,16,FALSE)</f>
        <v>Yes</v>
      </c>
      <c r="S166" s="19" t="str">
        <f>VLOOKUP($B166,'December 2024'!$B:$Z,17,FALSE)</f>
        <v>Yes</v>
      </c>
      <c r="T166" s="19" t="str">
        <f>VLOOKUP($B166,'December 2024'!$B:$Z,18,FALSE)</f>
        <v>Yes</v>
      </c>
      <c r="U166" s="19" t="str">
        <f>VLOOKUP($B166,'December 2024'!$B:$Z,19,FALSE)</f>
        <v>Yes</v>
      </c>
      <c r="V166" s="19" t="str">
        <f>VLOOKUP($B166,'December 2024'!$B:$Z,20,FALSE)</f>
        <v>No</v>
      </c>
      <c r="W166" s="19" t="str">
        <f>VLOOKUP($B166,'December 2024'!$B:$Z,21,FALSE)</f>
        <v>No</v>
      </c>
      <c r="X166" s="19" t="str">
        <f>VLOOKUP($B166,'December 2024'!$B:$Z,22,FALSE)</f>
        <v>Yes</v>
      </c>
      <c r="Y166" s="58" t="str">
        <f>VLOOKUP($B166,'December 2024'!$B:$Z,23,FALSE)</f>
        <v>Guidelines for System Hardening</v>
      </c>
      <c r="Z166" s="58" t="str">
        <f>VLOOKUP($B166,'December 2024'!$B:$Z,24,FALSE)</f>
        <v>Operating system hardening</v>
      </c>
      <c r="AA166" s="58" t="str">
        <f>VLOOKUP($B166,'December 2024'!$B:$Z,25,FALSE)</f>
        <v>Hardening operating system configurations</v>
      </c>
      <c r="AB166" s="38"/>
    </row>
    <row r="167" spans="1:28" ht="165.75" outlineLevel="2" x14ac:dyDescent="0.25">
      <c r="A167" s="38"/>
      <c r="B167" s="68" t="s">
        <v>304</v>
      </c>
      <c r="C167" s="50" t="s">
        <v>305</v>
      </c>
      <c r="D167" s="50"/>
      <c r="E167" s="38"/>
      <c r="F167" s="12" t="str">
        <f>VLOOKUP($B167,'December 2024'!$B:$H,4,FALSE)</f>
        <v>Yes</v>
      </c>
      <c r="G167" s="57" t="str">
        <f>VLOOKUP($B167,'December 2024'!$B:$H,5,FALSE)</f>
        <v>per ISM-1655 above</v>
      </c>
      <c r="H167" s="12" t="str">
        <f>VLOOKUP($B167,'December 2024'!$B:$H,6,FALSE)</f>
        <v>Yes</v>
      </c>
      <c r="I167" s="57" t="str">
        <f>VLOOKUP($B167,'December 2024'!$B:$H,7,FALSE)</f>
        <v>PowerShell 2.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v>
      </c>
      <c r="J167" s="38"/>
      <c r="K167" s="12" t="str">
        <f>VLOOKUP($B167,'December 2024'!$B:$Z,9,FALSE)</f>
        <v>Not Assessed</v>
      </c>
      <c r="L167" s="12" t="str">
        <f>VLOOKUP($B167,'December 2024'!$B:$Z,10,FALSE)</f>
        <v>Not Assessed</v>
      </c>
      <c r="M167" s="19" t="str">
        <f>IF(LEN(VLOOKUP($B167,'December 2024'!$B:$Z,11,FALSE))=0,"",VLOOKUP($B167,'December 2024'!$B:$Z,11,FALSE))</f>
        <v/>
      </c>
      <c r="N167" s="38"/>
      <c r="O167" s="19" t="str">
        <f>VLOOKUP($B167,'December 2024'!$B:$Z,13,FALSE)</f>
        <v>1</v>
      </c>
      <c r="P167" s="19" t="str">
        <f>VLOOKUP($B167,'December 2024'!$B:$Z,14,FALSE)</f>
        <v>Sep-21</v>
      </c>
      <c r="Q167" s="19" t="str">
        <f>VLOOKUP($B167,'December 2024'!$B:$Z,15,FALSE)</f>
        <v>Yes</v>
      </c>
      <c r="R167" s="19" t="str">
        <f>VLOOKUP($B167,'December 2024'!$B:$Z,16,FALSE)</f>
        <v>Yes</v>
      </c>
      <c r="S167" s="19" t="str">
        <f>VLOOKUP($B167,'December 2024'!$B:$Z,17,FALSE)</f>
        <v>Yes</v>
      </c>
      <c r="T167" s="19" t="str">
        <f>VLOOKUP($B167,'December 2024'!$B:$Z,18,FALSE)</f>
        <v>Yes</v>
      </c>
      <c r="U167" s="19" t="str">
        <f>VLOOKUP($B167,'December 2024'!$B:$Z,19,FALSE)</f>
        <v>Yes</v>
      </c>
      <c r="V167" s="19" t="str">
        <f>VLOOKUP($B167,'December 2024'!$B:$Z,20,FALSE)</f>
        <v>No</v>
      </c>
      <c r="W167" s="19" t="str">
        <f>VLOOKUP($B167,'December 2024'!$B:$Z,21,FALSE)</f>
        <v>No</v>
      </c>
      <c r="X167" s="19" t="str">
        <f>VLOOKUP($B167,'December 2024'!$B:$Z,22,FALSE)</f>
        <v>Yes</v>
      </c>
      <c r="Y167" s="58" t="str">
        <f>VLOOKUP($B167,'December 2024'!$B:$Z,23,FALSE)</f>
        <v>Guidelines for System Hardening</v>
      </c>
      <c r="Z167" s="58" t="str">
        <f>VLOOKUP($B167,'December 2024'!$B:$Z,24,FALSE)</f>
        <v>Operating system hardening</v>
      </c>
      <c r="AA167" s="58" t="str">
        <f>VLOOKUP($B167,'December 2024'!$B:$Z,25,FALSE)</f>
        <v>PowerShell</v>
      </c>
      <c r="AB167" s="38"/>
    </row>
    <row r="168" spans="1:28" ht="191.25" outlineLevel="2" x14ac:dyDescent="0.25">
      <c r="A168" s="38"/>
      <c r="B168" s="68" t="s">
        <v>306</v>
      </c>
      <c r="C168" s="50" t="s">
        <v>307</v>
      </c>
      <c r="D168" s="50"/>
      <c r="E168" s="38"/>
      <c r="F168" s="12" t="str">
        <f>VLOOKUP($B168,'December 2024'!$B:$H,4,FALSE)</f>
        <v>Yes</v>
      </c>
      <c r="G168" s="57" t="str">
        <f>VLOOKUP($B168,'December 2024'!$B:$H,5,FALSE)</f>
        <v>per ISM-1655 above</v>
      </c>
      <c r="H168" s="12" t="str">
        <f>VLOOKUP($B168,'December 2024'!$B:$H,6,FALSE)</f>
        <v>Yes</v>
      </c>
      <c r="I168" s="57" t="str">
        <f>VLOOKUP($B168,'December 2024'!$B:$H,7,FALSE)</f>
        <v>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v>
      </c>
      <c r="J168" s="38"/>
      <c r="K168" s="12" t="str">
        <f>VLOOKUP($B168,'December 2024'!$B:$Z,9,FALSE)</f>
        <v>Not Assessed</v>
      </c>
      <c r="L168" s="12" t="str">
        <f>VLOOKUP($B168,'December 2024'!$B:$Z,10,FALSE)</f>
        <v>Not Assessed</v>
      </c>
      <c r="M168" s="19" t="str">
        <f>IF(LEN(VLOOKUP($B168,'December 2024'!$B:$Z,11,FALSE))=0,"",VLOOKUP($B168,'December 2024'!$B:$Z,11,FALSE))</f>
        <v/>
      </c>
      <c r="N168" s="38"/>
      <c r="O168" s="19" t="str">
        <f>VLOOKUP($B168,'December 2024'!$B:$Z,13,FALSE)</f>
        <v>0</v>
      </c>
      <c r="P168" s="19" t="str">
        <f>VLOOKUP($B168,'December 2024'!$B:$Z,14,FALSE)</f>
        <v>Oct-20</v>
      </c>
      <c r="Q168" s="19" t="str">
        <f>VLOOKUP($B168,'December 2024'!$B:$Z,15,FALSE)</f>
        <v>Yes</v>
      </c>
      <c r="R168" s="19" t="str">
        <f>VLOOKUP($B168,'December 2024'!$B:$Z,16,FALSE)</f>
        <v>Yes</v>
      </c>
      <c r="S168" s="19" t="str">
        <f>VLOOKUP($B168,'December 2024'!$B:$Z,17,FALSE)</f>
        <v>Yes</v>
      </c>
      <c r="T168" s="19" t="str">
        <f>VLOOKUP($B168,'December 2024'!$B:$Z,18,FALSE)</f>
        <v>Yes</v>
      </c>
      <c r="U168" s="19" t="str">
        <f>VLOOKUP($B168,'December 2024'!$B:$Z,19,FALSE)</f>
        <v>Yes</v>
      </c>
      <c r="V168" s="19" t="str">
        <f>VLOOKUP($B168,'December 2024'!$B:$Z,20,FALSE)</f>
        <v>No</v>
      </c>
      <c r="W168" s="19" t="str">
        <f>VLOOKUP($B168,'December 2024'!$B:$Z,21,FALSE)</f>
        <v>No</v>
      </c>
      <c r="X168" s="19" t="str">
        <f>VLOOKUP($B168,'December 2024'!$B:$Z,22,FALSE)</f>
        <v>Yes</v>
      </c>
      <c r="Y168" s="58" t="str">
        <f>VLOOKUP($B168,'December 2024'!$B:$Z,23,FALSE)</f>
        <v>Guidelines for System Hardening</v>
      </c>
      <c r="Z168" s="58" t="str">
        <f>VLOOKUP($B168,'December 2024'!$B:$Z,24,FALSE)</f>
        <v>Operating system hardening</v>
      </c>
      <c r="AA168" s="58" t="str">
        <f>VLOOKUP($B168,'December 2024'!$B:$Z,25,FALSE)</f>
        <v>PowerShell</v>
      </c>
      <c r="AB168" s="38"/>
    </row>
    <row r="169" spans="1:28" ht="191.25" outlineLevel="2" x14ac:dyDescent="0.25">
      <c r="A169" s="38"/>
      <c r="B169" s="68" t="s">
        <v>173</v>
      </c>
      <c r="C169" s="50" t="s">
        <v>174</v>
      </c>
      <c r="D169" s="50" t="s">
        <v>301</v>
      </c>
      <c r="E169" s="38"/>
      <c r="F169" s="12" t="str">
        <f>VLOOKUP($B169,'December 2024'!$B:$H,4,FALSE)</f>
        <v>Yes</v>
      </c>
      <c r="G169" s="57" t="str">
        <f>VLOOKUP($B169,'December 2024'!$B:$H,5,FALSE)</f>
        <v>per ISM-1405 above</v>
      </c>
      <c r="H169" s="12" t="str">
        <f>VLOOKUP($B169,'December 2024'!$B:$H,6,FALSE)</f>
        <v>Yes</v>
      </c>
      <c r="I169" s="57" t="str">
        <f>VLOOKUP($B169,'December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9" s="38"/>
      <c r="K169" s="12" t="str">
        <f>VLOOKUP($B169,'December 2024'!$B:$Z,9,FALSE)</f>
        <v>Not Assessed</v>
      </c>
      <c r="L169" s="12" t="str">
        <f>VLOOKUP($B169,'December 2024'!$B:$Z,10,FALSE)</f>
        <v>Not Assessed</v>
      </c>
      <c r="M169" s="19" t="str">
        <f>IF(LEN(VLOOKUP($B169,'December 2024'!$B:$Z,11,FALSE))=0,"",VLOOKUP($B169,'December 2024'!$B:$Z,11,FALSE))</f>
        <v/>
      </c>
      <c r="N169" s="38"/>
      <c r="O169" s="19" t="str">
        <f>VLOOKUP($B169,'December 2024'!$B:$Z,13,FALSE)</f>
        <v>0</v>
      </c>
      <c r="P169" s="19" t="str">
        <f>VLOOKUP($B169,'December 2024'!$B:$Z,14,FALSE)</f>
        <v>Dec-23</v>
      </c>
      <c r="Q169" s="19" t="str">
        <f>VLOOKUP($B169,'December 2024'!$B:$Z,15,FALSE)</f>
        <v>Yes</v>
      </c>
      <c r="R169" s="19" t="str">
        <f>VLOOKUP($B169,'December 2024'!$B:$Z,16,FALSE)</f>
        <v>Yes</v>
      </c>
      <c r="S169" s="19" t="str">
        <f>VLOOKUP($B169,'December 2024'!$B:$Z,17,FALSE)</f>
        <v>Yes</v>
      </c>
      <c r="T169" s="19" t="str">
        <f>VLOOKUP($B169,'December 2024'!$B:$Z,18,FALSE)</f>
        <v>Yes</v>
      </c>
      <c r="U169" s="19" t="str">
        <f>VLOOKUP($B169,'December 2024'!$B:$Z,19,FALSE)</f>
        <v>Yes</v>
      </c>
      <c r="V169" s="19" t="str">
        <f>VLOOKUP($B169,'December 2024'!$B:$Z,20,FALSE)</f>
        <v>No</v>
      </c>
      <c r="W169" s="19" t="str">
        <f>VLOOKUP($B169,'December 2024'!$B:$Z,21,FALSE)</f>
        <v>No</v>
      </c>
      <c r="X169" s="19" t="str">
        <f>VLOOKUP($B169,'December 2024'!$B:$Z,22,FALSE)</f>
        <v>Yes</v>
      </c>
      <c r="Y169" s="58" t="str">
        <f>VLOOKUP($B169,'December 2024'!$B:$Z,23,FALSE)</f>
        <v>Guidelines for System Monitoring</v>
      </c>
      <c r="Z169" s="58" t="str">
        <f>VLOOKUP($B169,'December 2024'!$B:$Z,24,FALSE)</f>
        <v>Event logging and monitoring</v>
      </c>
      <c r="AA169" s="58" t="str">
        <f>VLOOKUP($B169,'December 2024'!$B:$Z,25,FALSE)</f>
        <v>Event log monitoring</v>
      </c>
      <c r="AB169" s="38"/>
    </row>
    <row r="170" spans="1:28" ht="38.25" outlineLevel="2" x14ac:dyDescent="0.25">
      <c r="A170" s="38"/>
      <c r="B170" s="68" t="s">
        <v>175</v>
      </c>
      <c r="C170" s="50" t="s">
        <v>176</v>
      </c>
      <c r="D170" s="50" t="s">
        <v>301</v>
      </c>
      <c r="E170" s="38"/>
      <c r="F170" s="12" t="str">
        <f>VLOOKUP($B170,'December 2024'!$B:$H,4,FALSE)</f>
        <v>Yes</v>
      </c>
      <c r="G170" s="57" t="str">
        <f>VLOOKUP($B170,'December 2024'!$B:$H,5,FALSE)</f>
        <v>per ISM-1405 above</v>
      </c>
      <c r="H170" s="12" t="str">
        <f>VLOOKUP($B170,'December 2024'!$B:$H,6,FALSE)</f>
        <v>Yes</v>
      </c>
      <c r="I170" s="57" t="str">
        <f>VLOOKUP($B170,'December 2024'!$B:$H,7,FALSE)</f>
        <v>per ISM-1907 above</v>
      </c>
      <c r="J170" s="38"/>
      <c r="K170" s="12" t="str">
        <f>VLOOKUP($B170,'December 2024'!$B:$Z,9,FALSE)</f>
        <v>Not Assessed</v>
      </c>
      <c r="L170" s="12" t="str">
        <f>VLOOKUP($B170,'December 2024'!$B:$Z,10,FALSE)</f>
        <v>Not Assessed</v>
      </c>
      <c r="M170" s="19" t="str">
        <f>IF(LEN(VLOOKUP($B170,'December 2024'!$B:$Z,11,FALSE))=0,"",VLOOKUP($B170,'December 2024'!$B:$Z,11,FALSE))</f>
        <v/>
      </c>
      <c r="N170" s="38"/>
      <c r="O170" s="19" t="str">
        <f>VLOOKUP($B170,'December 2024'!$B:$Z,13,FALSE)</f>
        <v>9</v>
      </c>
      <c r="P170" s="19" t="str">
        <f>VLOOKUP($B170,'December 2024'!$B:$Z,14,FALSE)</f>
        <v>Dec-23</v>
      </c>
      <c r="Q170" s="19" t="str">
        <f>VLOOKUP($B170,'December 2024'!$B:$Z,15,FALSE)</f>
        <v>Yes</v>
      </c>
      <c r="R170" s="19" t="str">
        <f>VLOOKUP($B170,'December 2024'!$B:$Z,16,FALSE)</f>
        <v>Yes</v>
      </c>
      <c r="S170" s="19" t="str">
        <f>VLOOKUP($B170,'December 2024'!$B:$Z,17,FALSE)</f>
        <v>Yes</v>
      </c>
      <c r="T170" s="19" t="str">
        <f>VLOOKUP($B170,'December 2024'!$B:$Z,18,FALSE)</f>
        <v>Yes</v>
      </c>
      <c r="U170" s="19" t="str">
        <f>VLOOKUP($B170,'December 2024'!$B:$Z,19,FALSE)</f>
        <v>Yes</v>
      </c>
      <c r="V170" s="19" t="str">
        <f>VLOOKUP($B170,'December 2024'!$B:$Z,20,FALSE)</f>
        <v>No</v>
      </c>
      <c r="W170" s="19" t="str">
        <f>VLOOKUP($B170,'December 2024'!$B:$Z,21,FALSE)</f>
        <v>No</v>
      </c>
      <c r="X170" s="19" t="str">
        <f>VLOOKUP($B170,'December 2024'!$B:$Z,22,FALSE)</f>
        <v>Yes</v>
      </c>
      <c r="Y170" s="58" t="str">
        <f>VLOOKUP($B170,'December 2024'!$B:$Z,23,FALSE)</f>
        <v>Guidelines for System Monitoring</v>
      </c>
      <c r="Z170" s="58" t="str">
        <f>VLOOKUP($B170,'December 2024'!$B:$Z,24,FALSE)</f>
        <v>Event logging and monitoring</v>
      </c>
      <c r="AA170" s="58" t="str">
        <f>VLOOKUP($B170,'December 2024'!$B:$Z,25,FALSE)</f>
        <v>Event log monitoring</v>
      </c>
      <c r="AB170" s="38"/>
    </row>
    <row r="171" spans="1:28" x14ac:dyDescent="0.25">
      <c r="A171" s="48" t="s">
        <v>308</v>
      </c>
      <c r="B171" s="60"/>
      <c r="C171" s="61"/>
      <c r="D171" s="61"/>
      <c r="E171" s="62"/>
      <c r="F171" s="63"/>
      <c r="G171" s="63"/>
      <c r="H171" s="63"/>
      <c r="I171" s="63"/>
      <c r="J171" s="62"/>
      <c r="K171" s="12"/>
      <c r="L171" s="12"/>
      <c r="M171" s="53"/>
      <c r="N171" s="62"/>
      <c r="O171" s="64"/>
      <c r="P171" s="64"/>
      <c r="Q171" s="64"/>
      <c r="R171" s="64"/>
      <c r="S171" s="64"/>
      <c r="T171" s="64"/>
      <c r="U171" s="64"/>
      <c r="V171" s="64"/>
      <c r="W171" s="64"/>
      <c r="X171" s="64"/>
      <c r="Y171" s="65"/>
      <c r="Z171" s="65"/>
      <c r="AA171" s="65"/>
      <c r="AB171" s="62"/>
    </row>
    <row r="172" spans="1:28" outlineLevel="1" x14ac:dyDescent="0.25">
      <c r="A172" s="55" t="s">
        <v>59</v>
      </c>
      <c r="B172" s="49"/>
      <c r="C172" s="50"/>
      <c r="D172" s="50"/>
      <c r="E172" s="51"/>
      <c r="F172" s="53"/>
      <c r="G172" s="53"/>
      <c r="H172" s="53"/>
      <c r="I172" s="53"/>
      <c r="J172" s="51"/>
      <c r="K172" s="12"/>
      <c r="L172" s="12"/>
      <c r="M172" s="50"/>
      <c r="N172" s="51"/>
      <c r="O172" s="52"/>
      <c r="P172" s="52"/>
      <c r="Q172" s="52"/>
      <c r="R172" s="52"/>
      <c r="S172" s="52"/>
      <c r="T172" s="52"/>
      <c r="U172" s="52"/>
      <c r="V172" s="52"/>
      <c r="W172" s="52"/>
      <c r="X172" s="52"/>
      <c r="Y172" s="54"/>
      <c r="Z172" s="54"/>
      <c r="AA172" s="54"/>
      <c r="AB172" s="51"/>
    </row>
    <row r="173" spans="1:28" ht="191.25" outlineLevel="2" x14ac:dyDescent="0.25">
      <c r="A173" s="38"/>
      <c r="B173" s="68" t="s">
        <v>309</v>
      </c>
      <c r="C173" s="50" t="s">
        <v>310</v>
      </c>
      <c r="D173" s="50"/>
      <c r="E173" s="38"/>
      <c r="F173" s="12" t="str">
        <f>VLOOKUP($B173,'December 2024'!$B:$H,4,FALSE)</f>
        <v>Yes</v>
      </c>
      <c r="G173" s="57" t="str">
        <f>VLOOKUP($B173,'December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73" s="12" t="str">
        <f>VLOOKUP($B173,'December 2024'!$B:$H,6,FALSE)</f>
        <v>No</v>
      </c>
      <c r="I173" s="57" t="str">
        <f>VLOOKUP($B173,'December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73" s="38"/>
      <c r="K173" s="12" t="str">
        <f>VLOOKUP($B173,'December 2024'!$B:$Z,9,FALSE)</f>
        <v>Not Assessed</v>
      </c>
      <c r="L173" s="12" t="str">
        <f>VLOOKUP($B173,'December 2024'!$B:$Z,10,FALSE)</f>
        <v>Not Assessed</v>
      </c>
      <c r="M173" s="19" t="str">
        <f>IF(LEN(VLOOKUP($B173,'December 2024'!$B:$Z,11,FALSE))=0,"",VLOOKUP($B173,'December 2024'!$B:$Z,11,FALSE))</f>
        <v/>
      </c>
      <c r="N173" s="38"/>
      <c r="O173" s="19" t="str">
        <f>VLOOKUP($B173,'December 2024'!$B:$Z,13,FALSE)</f>
        <v>4</v>
      </c>
      <c r="P173" s="19" t="str">
        <f>VLOOKUP($B173,'December 2024'!$B:$Z,14,FALSE)</f>
        <v>Dec-23</v>
      </c>
      <c r="Q173" s="19" t="str">
        <f>VLOOKUP($B173,'December 2024'!$B:$Z,15,FALSE)</f>
        <v>Yes</v>
      </c>
      <c r="R173" s="19" t="str">
        <f>VLOOKUP($B173,'December 2024'!$B:$Z,16,FALSE)</f>
        <v>Yes</v>
      </c>
      <c r="S173" s="19" t="str">
        <f>VLOOKUP($B173,'December 2024'!$B:$Z,17,FALSE)</f>
        <v>Yes</v>
      </c>
      <c r="T173" s="19" t="str">
        <f>VLOOKUP($B173,'December 2024'!$B:$Z,18,FALSE)</f>
        <v>Yes</v>
      </c>
      <c r="U173" s="19" t="str">
        <f>VLOOKUP($B173,'December 2024'!$B:$Z,19,FALSE)</f>
        <v>Yes</v>
      </c>
      <c r="V173" s="19" t="str">
        <f>VLOOKUP($B173,'December 2024'!$B:$Z,20,FALSE)</f>
        <v>Yes</v>
      </c>
      <c r="W173" s="19" t="str">
        <f>VLOOKUP($B173,'December 2024'!$B:$Z,21,FALSE)</f>
        <v>Yes</v>
      </c>
      <c r="X173" s="19" t="str">
        <f>VLOOKUP($B173,'December 2024'!$B:$Z,22,FALSE)</f>
        <v>Yes</v>
      </c>
      <c r="Y173" s="58" t="str">
        <f>VLOOKUP($B173,'December 2024'!$B:$Z,23,FALSE)</f>
        <v>Guidelines for System Management</v>
      </c>
      <c r="Z173" s="58" t="str">
        <f>VLOOKUP($B173,'December 2024'!$B:$Z,24,FALSE)</f>
        <v>Data backup and restoration</v>
      </c>
      <c r="AA173" s="58" t="str">
        <f>VLOOKUP($B173,'December 2024'!$B:$Z,25,FALSE)</f>
        <v>Performing and retaining backups</v>
      </c>
      <c r="AB173" s="38"/>
    </row>
    <row r="174" spans="1:28" ht="191.25" outlineLevel="2" x14ac:dyDescent="0.25">
      <c r="A174" s="38"/>
      <c r="B174" s="68" t="s">
        <v>311</v>
      </c>
      <c r="C174" s="50" t="s">
        <v>312</v>
      </c>
      <c r="D174" s="50"/>
      <c r="E174" s="38"/>
      <c r="F174" s="12" t="str">
        <f>VLOOKUP($B174,'December 2024'!$B:$H,4,FALSE)</f>
        <v>Yes</v>
      </c>
      <c r="G174" s="57" t="str">
        <f>VLOOKUP($B174,'December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74" s="12" t="str">
        <f>VLOOKUP($B174,'December 2024'!$B:$H,6,FALSE)</f>
        <v>No</v>
      </c>
      <c r="I174" s="57" t="str">
        <f>VLOOKUP($B174,'December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74" s="38"/>
      <c r="K174" s="12" t="str">
        <f>VLOOKUP($B174,'December 2024'!$B:$Z,9,FALSE)</f>
        <v>Not Assessed</v>
      </c>
      <c r="L174" s="12" t="str">
        <f>VLOOKUP($B174,'December 2024'!$B:$Z,10,FALSE)</f>
        <v>Not Assessed</v>
      </c>
      <c r="M174" s="19" t="str">
        <f>IF(LEN(VLOOKUP($B174,'December 2024'!$B:$Z,11,FALSE))=0,"",VLOOKUP($B174,'December 2024'!$B:$Z,11,FALSE))</f>
        <v/>
      </c>
      <c r="N174" s="38"/>
      <c r="O174" s="19" t="str">
        <f>VLOOKUP($B174,'December 2024'!$B:$Z,13,FALSE)</f>
        <v>1</v>
      </c>
      <c r="P174" s="19" t="str">
        <f>VLOOKUP($B174,'December 2024'!$B:$Z,14,FALSE)</f>
        <v>Dec-23</v>
      </c>
      <c r="Q174" s="19" t="str">
        <f>VLOOKUP($B174,'December 2024'!$B:$Z,15,FALSE)</f>
        <v>Yes</v>
      </c>
      <c r="R174" s="19" t="str">
        <f>VLOOKUP($B174,'December 2024'!$B:$Z,16,FALSE)</f>
        <v>Yes</v>
      </c>
      <c r="S174" s="19" t="str">
        <f>VLOOKUP($B174,'December 2024'!$B:$Z,17,FALSE)</f>
        <v>Yes</v>
      </c>
      <c r="T174" s="19" t="str">
        <f>VLOOKUP($B174,'December 2024'!$B:$Z,18,FALSE)</f>
        <v>Yes</v>
      </c>
      <c r="U174" s="19" t="str">
        <f>VLOOKUP($B174,'December 2024'!$B:$Z,19,FALSE)</f>
        <v>Yes</v>
      </c>
      <c r="V174" s="19" t="str">
        <f>VLOOKUP($B174,'December 2024'!$B:$Z,20,FALSE)</f>
        <v>Yes</v>
      </c>
      <c r="W174" s="19" t="str">
        <f>VLOOKUP($B174,'December 2024'!$B:$Z,21,FALSE)</f>
        <v>Yes</v>
      </c>
      <c r="X174" s="19" t="str">
        <f>VLOOKUP($B174,'December 2024'!$B:$Z,22,FALSE)</f>
        <v>Yes</v>
      </c>
      <c r="Y174" s="58" t="str">
        <f>VLOOKUP($B174,'December 2024'!$B:$Z,23,FALSE)</f>
        <v>Guidelines for System Management</v>
      </c>
      <c r="Z174" s="58" t="str">
        <f>VLOOKUP($B174,'December 2024'!$B:$Z,24,FALSE)</f>
        <v>Data backup and restoration</v>
      </c>
      <c r="AA174" s="58" t="str">
        <f>VLOOKUP($B174,'December 2024'!$B:$Z,25,FALSE)</f>
        <v>Performing and retaining backups</v>
      </c>
      <c r="AB174" s="38"/>
    </row>
    <row r="175" spans="1:28" ht="45" outlineLevel="2" x14ac:dyDescent="0.25">
      <c r="A175" s="38"/>
      <c r="B175" s="68" t="s">
        <v>313</v>
      </c>
      <c r="C175" s="50" t="s">
        <v>314</v>
      </c>
      <c r="D175" s="50"/>
      <c r="E175" s="38"/>
      <c r="F175" s="12" t="str">
        <f>VLOOKUP($B175,'December 2024'!$B:$H,4,FALSE)</f>
        <v>Yes</v>
      </c>
      <c r="G175" s="57" t="str">
        <f>VLOOKUP($B175,'December 2024'!$B:$H,5,FALSE)</f>
        <v>per ISM-0181 above</v>
      </c>
      <c r="H175" s="12" t="str">
        <f>VLOOKUP($B175,'December 2024'!$B:$H,6,FALSE)</f>
        <v>No</v>
      </c>
      <c r="I175" s="57" t="str">
        <f>VLOOKUP($B175,'December 2024'!$B:$H,7,FALSE)</f>
        <v>per ISM-0181 above</v>
      </c>
      <c r="J175" s="38"/>
      <c r="K175" s="12" t="str">
        <f>VLOOKUP($B175,'December 2024'!$B:$Z,9,FALSE)</f>
        <v>Not Assessed</v>
      </c>
      <c r="L175" s="12" t="str">
        <f>VLOOKUP($B175,'December 2024'!$B:$Z,10,FALSE)</f>
        <v>Not Assessed</v>
      </c>
      <c r="M175" s="19" t="str">
        <f>IF(LEN(VLOOKUP($B175,'December 2024'!$B:$Z,11,FALSE))=0,"",VLOOKUP($B175,'December 2024'!$B:$Z,11,FALSE))</f>
        <v/>
      </c>
      <c r="N175" s="38"/>
      <c r="O175" s="19" t="str">
        <f>VLOOKUP($B175,'December 2024'!$B:$Z,13,FALSE)</f>
        <v>1</v>
      </c>
      <c r="P175" s="19" t="str">
        <f>VLOOKUP($B175,'December 2024'!$B:$Z,14,FALSE)</f>
        <v>Dec-23</v>
      </c>
      <c r="Q175" s="19" t="str">
        <f>VLOOKUP($B175,'December 2024'!$B:$Z,15,FALSE)</f>
        <v>Yes</v>
      </c>
      <c r="R175" s="19" t="str">
        <f>VLOOKUP($B175,'December 2024'!$B:$Z,16,FALSE)</f>
        <v>Yes</v>
      </c>
      <c r="S175" s="19" t="str">
        <f>VLOOKUP($B175,'December 2024'!$B:$Z,17,FALSE)</f>
        <v>Yes</v>
      </c>
      <c r="T175" s="19" t="str">
        <f>VLOOKUP($B175,'December 2024'!$B:$Z,18,FALSE)</f>
        <v>Yes</v>
      </c>
      <c r="U175" s="19" t="str">
        <f>VLOOKUP($B175,'December 2024'!$B:$Z,19,FALSE)</f>
        <v>Yes</v>
      </c>
      <c r="V175" s="19" t="str">
        <f>VLOOKUP($B175,'December 2024'!$B:$Z,20,FALSE)</f>
        <v>Yes</v>
      </c>
      <c r="W175" s="19" t="str">
        <f>VLOOKUP($B175,'December 2024'!$B:$Z,21,FALSE)</f>
        <v>Yes</v>
      </c>
      <c r="X175" s="19" t="str">
        <f>VLOOKUP($B175,'December 2024'!$B:$Z,22,FALSE)</f>
        <v>Yes</v>
      </c>
      <c r="Y175" s="58" t="str">
        <f>VLOOKUP($B175,'December 2024'!$B:$Z,23,FALSE)</f>
        <v>Guidelines for System Management</v>
      </c>
      <c r="Z175" s="58" t="str">
        <f>VLOOKUP($B175,'December 2024'!$B:$Z,24,FALSE)</f>
        <v>Data backup and restoration</v>
      </c>
      <c r="AA175" s="58" t="str">
        <f>VLOOKUP($B175,'December 2024'!$B:$Z,25,FALSE)</f>
        <v>Performing and retaining backups</v>
      </c>
      <c r="AB175" s="38"/>
    </row>
    <row r="176" spans="1:28" ht="45" outlineLevel="2" x14ac:dyDescent="0.25">
      <c r="A176" s="38"/>
      <c r="B176" s="68" t="s">
        <v>315</v>
      </c>
      <c r="C176" s="50" t="s">
        <v>316</v>
      </c>
      <c r="D176" s="50"/>
      <c r="E176" s="38"/>
      <c r="F176" s="12" t="str">
        <f>VLOOKUP($B176,'December 2024'!$B:$H,4,FALSE)</f>
        <v>Yes</v>
      </c>
      <c r="G176" s="57" t="str">
        <f>VLOOKUP($B176,'December 2024'!$B:$H,5,FALSE)</f>
        <v>per ISM-0181 above</v>
      </c>
      <c r="H176" s="12" t="str">
        <f>VLOOKUP($B176,'December 2024'!$B:$H,6,FALSE)</f>
        <v>No</v>
      </c>
      <c r="I176" s="57" t="str">
        <f>VLOOKUP($B176,'December 2024'!$B:$H,7,FALSE)</f>
        <v>per ISM-0181 above</v>
      </c>
      <c r="J176" s="38"/>
      <c r="K176" s="12" t="str">
        <f>VLOOKUP($B176,'December 2024'!$B:$Z,9,FALSE)</f>
        <v>Not Assessed</v>
      </c>
      <c r="L176" s="12" t="str">
        <f>VLOOKUP($B176,'December 2024'!$B:$Z,10,FALSE)</f>
        <v>Not Assessed</v>
      </c>
      <c r="M176" s="19" t="str">
        <f>IF(LEN(VLOOKUP($B176,'December 2024'!$B:$Z,11,FALSE))=0,"",VLOOKUP($B176,'December 2024'!$B:$Z,11,FALSE))</f>
        <v/>
      </c>
      <c r="N176" s="38"/>
      <c r="O176" s="19" t="str">
        <f>VLOOKUP($B176,'December 2024'!$B:$Z,13,FALSE)</f>
        <v>4</v>
      </c>
      <c r="P176" s="19" t="str">
        <f>VLOOKUP($B176,'December 2024'!$B:$Z,14,FALSE)</f>
        <v>Dec-23</v>
      </c>
      <c r="Q176" s="19" t="str">
        <f>VLOOKUP($B176,'December 2024'!$B:$Z,15,FALSE)</f>
        <v>Yes</v>
      </c>
      <c r="R176" s="19" t="str">
        <f>VLOOKUP($B176,'December 2024'!$B:$Z,16,FALSE)</f>
        <v>Yes</v>
      </c>
      <c r="S176" s="19" t="str">
        <f>VLOOKUP($B176,'December 2024'!$B:$Z,17,FALSE)</f>
        <v>Yes</v>
      </c>
      <c r="T176" s="19" t="str">
        <f>VLOOKUP($B176,'December 2024'!$B:$Z,18,FALSE)</f>
        <v>Yes</v>
      </c>
      <c r="U176" s="19" t="str">
        <f>VLOOKUP($B176,'December 2024'!$B:$Z,19,FALSE)</f>
        <v>Yes</v>
      </c>
      <c r="V176" s="19" t="str">
        <f>VLOOKUP($B176,'December 2024'!$B:$Z,20,FALSE)</f>
        <v>Yes</v>
      </c>
      <c r="W176" s="19" t="str">
        <f>VLOOKUP($B176,'December 2024'!$B:$Z,21,FALSE)</f>
        <v>Yes</v>
      </c>
      <c r="X176" s="19" t="str">
        <f>VLOOKUP($B176,'December 2024'!$B:$Z,22,FALSE)</f>
        <v>Yes</v>
      </c>
      <c r="Y176" s="58" t="str">
        <f>VLOOKUP($B176,'December 2024'!$B:$Z,23,FALSE)</f>
        <v>Guidelines for System Management</v>
      </c>
      <c r="Z176" s="58" t="str">
        <f>VLOOKUP($B176,'December 2024'!$B:$Z,24,FALSE)</f>
        <v>Data backup and restoration</v>
      </c>
      <c r="AA176" s="58" t="str">
        <f>VLOOKUP($B176,'December 2024'!$B:$Z,25,FALSE)</f>
        <v>Testing restoration of backups</v>
      </c>
      <c r="AB176" s="38"/>
    </row>
    <row r="177" spans="1:28" ht="45" outlineLevel="2" x14ac:dyDescent="0.25">
      <c r="A177" s="38"/>
      <c r="B177" s="68" t="s">
        <v>317</v>
      </c>
      <c r="C177" s="50" t="s">
        <v>318</v>
      </c>
      <c r="D177" s="50"/>
      <c r="E177" s="38"/>
      <c r="F177" s="12" t="str">
        <f>VLOOKUP($B177,'December 2024'!$B:$H,4,FALSE)</f>
        <v>Yes</v>
      </c>
      <c r="G177" s="57" t="str">
        <f>VLOOKUP($B177,'December 2024'!$B:$H,5,FALSE)</f>
        <v>per ISM-0181 above</v>
      </c>
      <c r="H177" s="12" t="str">
        <f>VLOOKUP($B177,'December 2024'!$B:$H,6,FALSE)</f>
        <v>No</v>
      </c>
      <c r="I177" s="57" t="str">
        <f>VLOOKUP($B177,'December 2024'!$B:$H,7,FALSE)</f>
        <v>per ISM-0181 above</v>
      </c>
      <c r="J177" s="38"/>
      <c r="K177" s="12" t="str">
        <f>VLOOKUP($B177,'December 2024'!$B:$Z,9,FALSE)</f>
        <v>Not Assessed</v>
      </c>
      <c r="L177" s="12" t="str">
        <f>VLOOKUP($B177,'December 2024'!$B:$Z,10,FALSE)</f>
        <v>Not Assessed</v>
      </c>
      <c r="M177" s="19" t="str">
        <f>IF(LEN(VLOOKUP($B177,'December 2024'!$B:$Z,11,FALSE))=0,"",VLOOKUP($B177,'December 2024'!$B:$Z,11,FALSE))</f>
        <v/>
      </c>
      <c r="N177" s="38"/>
      <c r="O177" s="19" t="str">
        <f>VLOOKUP($B177,'December 2024'!$B:$Z,13,FALSE)</f>
        <v>1</v>
      </c>
      <c r="P177" s="19" t="str">
        <f>VLOOKUP($B177,'December 2024'!$B:$Z,14,FALSE)</f>
        <v>Sep-24</v>
      </c>
      <c r="Q177" s="19" t="str">
        <f>VLOOKUP($B177,'December 2024'!$B:$Z,15,FALSE)</f>
        <v>Yes</v>
      </c>
      <c r="R177" s="19" t="str">
        <f>VLOOKUP($B177,'December 2024'!$B:$Z,16,FALSE)</f>
        <v>Yes</v>
      </c>
      <c r="S177" s="19" t="str">
        <f>VLOOKUP($B177,'December 2024'!$B:$Z,17,FALSE)</f>
        <v>Yes</v>
      </c>
      <c r="T177" s="19" t="str">
        <f>VLOOKUP($B177,'December 2024'!$B:$Z,18,FALSE)</f>
        <v>Yes</v>
      </c>
      <c r="U177" s="19" t="str">
        <f>VLOOKUP($B177,'December 2024'!$B:$Z,19,FALSE)</f>
        <v>Yes</v>
      </c>
      <c r="V177" s="19" t="str">
        <f>VLOOKUP($B177,'December 2024'!$B:$Z,20,FALSE)</f>
        <v>Yes</v>
      </c>
      <c r="W177" s="19" t="str">
        <f>VLOOKUP($B177,'December 2024'!$B:$Z,21,FALSE)</f>
        <v>Yes</v>
      </c>
      <c r="X177" s="19" t="str">
        <f>VLOOKUP($B177,'December 2024'!$B:$Z,22,FALSE)</f>
        <v>Yes</v>
      </c>
      <c r="Y177" s="58" t="str">
        <f>VLOOKUP($B177,'December 2024'!$B:$Z,23,FALSE)</f>
        <v>Guidelines for System Management</v>
      </c>
      <c r="Z177" s="58" t="str">
        <f>VLOOKUP($B177,'December 2024'!$B:$Z,24,FALSE)</f>
        <v>Data backup and restoration</v>
      </c>
      <c r="AA177" s="58" t="str">
        <f>VLOOKUP($B177,'December 2024'!$B:$Z,25,FALSE)</f>
        <v>Backup access</v>
      </c>
      <c r="AB177" s="38"/>
    </row>
    <row r="178" spans="1:28" ht="45" outlineLevel="2" x14ac:dyDescent="0.25">
      <c r="A178" s="38"/>
      <c r="B178" s="68" t="s">
        <v>319</v>
      </c>
      <c r="C178" s="50" t="s">
        <v>320</v>
      </c>
      <c r="D178" s="50"/>
      <c r="E178" s="38"/>
      <c r="F178" s="12" t="str">
        <f>VLOOKUP($B178,'December 2024'!$B:$H,4,FALSE)</f>
        <v>Yes</v>
      </c>
      <c r="G178" s="57" t="str">
        <f>VLOOKUP($B178,'December 2024'!$B:$H,5,FALSE)</f>
        <v>per ISM-0181 above</v>
      </c>
      <c r="H178" s="12" t="str">
        <f>VLOOKUP($B178,'December 2024'!$B:$H,6,FALSE)</f>
        <v>No</v>
      </c>
      <c r="I178" s="57" t="str">
        <f>VLOOKUP($B178,'December 2024'!$B:$H,7,FALSE)</f>
        <v>per ISM-0181 above</v>
      </c>
      <c r="J178" s="38"/>
      <c r="K178" s="12" t="str">
        <f>VLOOKUP($B178,'December 2024'!$B:$Z,9,FALSE)</f>
        <v>Not Assessed</v>
      </c>
      <c r="L178" s="12" t="str">
        <f>VLOOKUP($B178,'December 2024'!$B:$Z,10,FALSE)</f>
        <v>Not Assessed</v>
      </c>
      <c r="M178" s="19" t="str">
        <f>IF(LEN(VLOOKUP($B178,'December 2024'!$B:$Z,11,FALSE))=0,"",VLOOKUP($B178,'December 2024'!$B:$Z,11,FALSE))</f>
        <v/>
      </c>
      <c r="N178" s="38"/>
      <c r="O178" s="19" t="str">
        <f>VLOOKUP($B178,'December 2024'!$B:$Z,13,FALSE)</f>
        <v>1</v>
      </c>
      <c r="P178" s="19" t="str">
        <f>VLOOKUP($B178,'December 2024'!$B:$Z,14,FALSE)</f>
        <v>Sep-24</v>
      </c>
      <c r="Q178" s="19" t="str">
        <f>VLOOKUP($B178,'December 2024'!$B:$Z,15,FALSE)</f>
        <v>Yes</v>
      </c>
      <c r="R178" s="19" t="str">
        <f>VLOOKUP($B178,'December 2024'!$B:$Z,16,FALSE)</f>
        <v>Yes</v>
      </c>
      <c r="S178" s="19" t="str">
        <f>VLOOKUP($B178,'December 2024'!$B:$Z,17,FALSE)</f>
        <v>Yes</v>
      </c>
      <c r="T178" s="19" t="str">
        <f>VLOOKUP($B178,'December 2024'!$B:$Z,18,FALSE)</f>
        <v>Yes</v>
      </c>
      <c r="U178" s="19" t="str">
        <f>VLOOKUP($B178,'December 2024'!$B:$Z,19,FALSE)</f>
        <v>Yes</v>
      </c>
      <c r="V178" s="19" t="str">
        <f>VLOOKUP($B178,'December 2024'!$B:$Z,20,FALSE)</f>
        <v>Yes</v>
      </c>
      <c r="W178" s="19" t="str">
        <f>VLOOKUP($B178,'December 2024'!$B:$Z,21,FALSE)</f>
        <v>Yes</v>
      </c>
      <c r="X178" s="19" t="str">
        <f>VLOOKUP($B178,'December 2024'!$B:$Z,22,FALSE)</f>
        <v>Yes</v>
      </c>
      <c r="Y178" s="58" t="str">
        <f>VLOOKUP($B178,'December 2024'!$B:$Z,23,FALSE)</f>
        <v>Guidelines for System Management</v>
      </c>
      <c r="Z178" s="58" t="str">
        <f>VLOOKUP($B178,'December 2024'!$B:$Z,24,FALSE)</f>
        <v>Data backup and restoration</v>
      </c>
      <c r="AA178" s="58" t="str">
        <f>VLOOKUP($B178,'December 2024'!$B:$Z,25,FALSE)</f>
        <v>Backup modification and deletion</v>
      </c>
      <c r="AB178" s="38"/>
    </row>
    <row r="179" spans="1:28" outlineLevel="1" collapsed="1" x14ac:dyDescent="0.25">
      <c r="A179" s="55" t="s">
        <v>81</v>
      </c>
      <c r="B179" s="49"/>
      <c r="C179" s="50"/>
      <c r="D179" s="50"/>
      <c r="E179" s="51"/>
      <c r="F179" s="53"/>
      <c r="G179" s="53"/>
      <c r="H179" s="53"/>
      <c r="I179" s="53"/>
      <c r="J179" s="51"/>
      <c r="K179" s="12"/>
      <c r="L179" s="12"/>
      <c r="M179" s="50"/>
      <c r="N179" s="51"/>
      <c r="O179" s="52"/>
      <c r="P179" s="52"/>
      <c r="Q179" s="52"/>
      <c r="R179" s="52"/>
      <c r="S179" s="52"/>
      <c r="T179" s="52"/>
      <c r="U179" s="52"/>
      <c r="V179" s="52"/>
      <c r="W179" s="52"/>
      <c r="X179" s="52"/>
      <c r="Y179" s="54"/>
      <c r="Z179" s="54"/>
      <c r="AA179" s="54"/>
      <c r="AB179" s="51"/>
    </row>
    <row r="180" spans="1:28" ht="191.25" hidden="1" outlineLevel="2" x14ac:dyDescent="0.25">
      <c r="A180" s="38"/>
      <c r="B180" s="68" t="s">
        <v>321</v>
      </c>
      <c r="C180" s="50" t="s">
        <v>322</v>
      </c>
      <c r="D180" s="50"/>
      <c r="E180" s="38"/>
      <c r="F180" s="12" t="str">
        <f>VLOOKUP($B180,'December 2024'!$B:$H,4,FALSE)</f>
        <v>Yes</v>
      </c>
      <c r="G180" s="57" t="str">
        <f>VLOOKUP($B180,'December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0" s="12" t="str">
        <f>VLOOKUP($B180,'December 2024'!$B:$H,6,FALSE)</f>
        <v>No</v>
      </c>
      <c r="I180" s="57" t="str">
        <f>VLOOKUP($B180,'December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80" s="38"/>
      <c r="K180" s="12" t="str">
        <f>VLOOKUP($B180,'December 2024'!$B:$Z,9,FALSE)</f>
        <v>Not Assessed</v>
      </c>
      <c r="L180" s="12" t="str">
        <f>VLOOKUP($B180,'December 2024'!$B:$Z,10,FALSE)</f>
        <v>Not Assessed</v>
      </c>
      <c r="M180" s="19" t="str">
        <f>IF(LEN(VLOOKUP($B180,'December 2024'!$B:$Z,11,FALSE))=0,"",VLOOKUP($B180,'December 2024'!$B:$Z,11,FALSE))</f>
        <v/>
      </c>
      <c r="N180" s="38"/>
      <c r="O180" s="19" t="str">
        <f>VLOOKUP($B180,'December 2024'!$B:$Z,13,FALSE)</f>
        <v>2</v>
      </c>
      <c r="P180" s="19" t="str">
        <f>VLOOKUP($B180,'December 2024'!$B:$Z,14,FALSE)</f>
        <v>Sep-24</v>
      </c>
      <c r="Q180" s="19" t="str">
        <f>VLOOKUP($B180,'December 2024'!$B:$Z,15,FALSE)</f>
        <v>Yes</v>
      </c>
      <c r="R180" s="19" t="str">
        <f>VLOOKUP($B180,'December 2024'!$B:$Z,16,FALSE)</f>
        <v>Yes</v>
      </c>
      <c r="S180" s="19" t="str">
        <f>VLOOKUP($B180,'December 2024'!$B:$Z,17,FALSE)</f>
        <v>Yes</v>
      </c>
      <c r="T180" s="19" t="str">
        <f>VLOOKUP($B180,'December 2024'!$B:$Z,18,FALSE)</f>
        <v>Yes</v>
      </c>
      <c r="U180" s="19" t="str">
        <f>VLOOKUP($B180,'December 2024'!$B:$Z,19,FALSE)</f>
        <v>Yes</v>
      </c>
      <c r="V180" s="19" t="str">
        <f>VLOOKUP($B180,'December 2024'!$B:$Z,20,FALSE)</f>
        <v>No</v>
      </c>
      <c r="W180" s="19" t="str">
        <f>VLOOKUP($B180,'December 2024'!$B:$Z,21,FALSE)</f>
        <v>Yes</v>
      </c>
      <c r="X180" s="19" t="str">
        <f>VLOOKUP($B180,'December 2024'!$B:$Z,22,FALSE)</f>
        <v>Yes</v>
      </c>
      <c r="Y180" s="58" t="str">
        <f>VLOOKUP($B180,'December 2024'!$B:$Z,23,FALSE)</f>
        <v>Guidelines for System Management</v>
      </c>
      <c r="Z180" s="58" t="str">
        <f>VLOOKUP($B180,'December 2024'!$B:$Z,24,FALSE)</f>
        <v>Data backup and restoration</v>
      </c>
      <c r="AA180" s="58" t="str">
        <f>VLOOKUP($B180,'December 2024'!$B:$Z,25,FALSE)</f>
        <v>Backup access</v>
      </c>
      <c r="AB180" s="38"/>
    </row>
    <row r="181" spans="1:28" ht="45" hidden="1" outlineLevel="2" x14ac:dyDescent="0.25">
      <c r="A181" s="38"/>
      <c r="B181" s="68" t="s">
        <v>323</v>
      </c>
      <c r="C181" s="50" t="s">
        <v>324</v>
      </c>
      <c r="D181" s="50"/>
      <c r="E181" s="38"/>
      <c r="F181" s="12" t="str">
        <f>VLOOKUP($B181,'December 2024'!$B:$H,4,FALSE)</f>
        <v>Yes</v>
      </c>
      <c r="G181" s="57" t="str">
        <f>VLOOKUP($B181,'December 2024'!$B:$H,5,FALSE)</f>
        <v>per ISM-175 above</v>
      </c>
      <c r="H181" s="12" t="str">
        <f>VLOOKUP($B181,'December 2024'!$B:$H,6,FALSE)</f>
        <v>No</v>
      </c>
      <c r="I181" s="57" t="str">
        <f>VLOOKUP($B181,'December 2024'!$B:$H,7,FALSE)</f>
        <v>per ISM-175 above</v>
      </c>
      <c r="J181" s="38"/>
      <c r="K181" s="12" t="str">
        <f>VLOOKUP($B181,'December 2024'!$B:$Z,9,FALSE)</f>
        <v>Not Assessed</v>
      </c>
      <c r="L181" s="12" t="str">
        <f>VLOOKUP($B181,'December 2024'!$B:$Z,10,FALSE)</f>
        <v>Not Assessed</v>
      </c>
      <c r="M181" s="19" t="str">
        <f>IF(LEN(VLOOKUP($B181,'December 2024'!$B:$Z,11,FALSE))=0,"",VLOOKUP($B181,'December 2024'!$B:$Z,11,FALSE))</f>
        <v/>
      </c>
      <c r="N181" s="38"/>
      <c r="O181" s="19" t="str">
        <f>VLOOKUP($B181,'December 2024'!$B:$Z,13,FALSE)</f>
        <v>2</v>
      </c>
      <c r="P181" s="19" t="str">
        <f>VLOOKUP($B181,'December 2024'!$B:$Z,14,FALSE)</f>
        <v>Sep-24</v>
      </c>
      <c r="Q181" s="19" t="str">
        <f>VLOOKUP($B181,'December 2024'!$B:$Z,15,FALSE)</f>
        <v>Yes</v>
      </c>
      <c r="R181" s="19" t="str">
        <f>VLOOKUP($B181,'December 2024'!$B:$Z,16,FALSE)</f>
        <v>Yes</v>
      </c>
      <c r="S181" s="19" t="str">
        <f>VLOOKUP($B181,'December 2024'!$B:$Z,17,FALSE)</f>
        <v>Yes</v>
      </c>
      <c r="T181" s="19" t="str">
        <f>VLOOKUP($B181,'December 2024'!$B:$Z,18,FALSE)</f>
        <v>Yes</v>
      </c>
      <c r="U181" s="19" t="str">
        <f>VLOOKUP($B181,'December 2024'!$B:$Z,19,FALSE)</f>
        <v>Yes</v>
      </c>
      <c r="V181" s="19" t="str">
        <f>VLOOKUP($B181,'December 2024'!$B:$Z,20,FALSE)</f>
        <v>No</v>
      </c>
      <c r="W181" s="19" t="str">
        <f>VLOOKUP($B181,'December 2024'!$B:$Z,21,FALSE)</f>
        <v>Yes</v>
      </c>
      <c r="X181" s="19" t="str">
        <f>VLOOKUP($B181,'December 2024'!$B:$Z,22,FALSE)</f>
        <v>Yes</v>
      </c>
      <c r="Y181" s="58" t="str">
        <f>VLOOKUP($B181,'December 2024'!$B:$Z,23,FALSE)</f>
        <v>Guidelines for System Management</v>
      </c>
      <c r="Z181" s="58" t="str">
        <f>VLOOKUP($B181,'December 2024'!$B:$Z,24,FALSE)</f>
        <v>Data backup and restoration</v>
      </c>
      <c r="AA181" s="58" t="str">
        <f>VLOOKUP($B181,'December 2024'!$B:$Z,25,FALSE)</f>
        <v>Backup modification and deletion</v>
      </c>
      <c r="AB181" s="38"/>
    </row>
    <row r="182" spans="1:28" outlineLevel="1" x14ac:dyDescent="0.25">
      <c r="A182" s="55" t="s">
        <v>87</v>
      </c>
      <c r="B182" s="49"/>
      <c r="C182" s="50"/>
      <c r="D182" s="50"/>
      <c r="E182" s="51"/>
      <c r="F182" s="53"/>
      <c r="G182" s="53"/>
      <c r="H182" s="53"/>
      <c r="I182" s="53"/>
      <c r="J182" s="51"/>
      <c r="K182" s="12"/>
      <c r="L182" s="12"/>
      <c r="M182" s="50"/>
      <c r="N182" s="51"/>
      <c r="O182" s="52"/>
      <c r="P182" s="52"/>
      <c r="Q182" s="52"/>
      <c r="R182" s="52"/>
      <c r="S182" s="52"/>
      <c r="T182" s="52"/>
      <c r="U182" s="52"/>
      <c r="V182" s="52"/>
      <c r="W182" s="52"/>
      <c r="X182" s="52"/>
      <c r="Y182" s="54"/>
      <c r="Z182" s="54"/>
      <c r="AA182" s="54"/>
      <c r="AB182" s="51"/>
    </row>
    <row r="183" spans="1:28" ht="191.25" outlineLevel="2" x14ac:dyDescent="0.25">
      <c r="A183" s="38"/>
      <c r="B183" s="68" t="s">
        <v>325</v>
      </c>
      <c r="C183" s="50" t="s">
        <v>326</v>
      </c>
      <c r="D183" s="50"/>
      <c r="E183" s="38"/>
      <c r="F183" s="12" t="str">
        <f>VLOOKUP($B183,'December 2024'!$B:$H,4,FALSE)</f>
        <v>Yes</v>
      </c>
      <c r="G183" s="57" t="str">
        <f>VLOOKUP($B183,'December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3" s="12" t="str">
        <f>VLOOKUP($B183,'December 2024'!$B:$H,6,FALSE)</f>
        <v>No</v>
      </c>
      <c r="I183" s="57" t="str">
        <f>VLOOKUP($B183,'December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83" s="38"/>
      <c r="K183" s="12" t="str">
        <f>VLOOKUP($B183,'December 2024'!$B:$Z,9,FALSE)</f>
        <v>Not Assessed</v>
      </c>
      <c r="L183" s="12" t="str">
        <f>VLOOKUP($B183,'December 2024'!$B:$Z,10,FALSE)</f>
        <v>Not Assessed</v>
      </c>
      <c r="M183" s="19" t="str">
        <f>IF(LEN(VLOOKUP($B183,'December 2024'!$B:$Z,11,FALSE))=0,"",VLOOKUP($B183,'December 2024'!$B:$Z,11,FALSE))</f>
        <v/>
      </c>
      <c r="N183" s="38"/>
      <c r="O183" s="19" t="str">
        <f>VLOOKUP($B183,'December 2024'!$B:$Z,13,FALSE)</f>
        <v>1</v>
      </c>
      <c r="P183" s="19" t="str">
        <f>VLOOKUP($B183,'December 2024'!$B:$Z,14,FALSE)</f>
        <v>Sep-24</v>
      </c>
      <c r="Q183" s="19" t="str">
        <f>VLOOKUP($B183,'December 2024'!$B:$Z,15,FALSE)</f>
        <v>Yes</v>
      </c>
      <c r="R183" s="19" t="str">
        <f>VLOOKUP($B183,'December 2024'!$B:$Z,16,FALSE)</f>
        <v>Yes</v>
      </c>
      <c r="S183" s="19" t="str">
        <f>VLOOKUP($B183,'December 2024'!$B:$Z,17,FALSE)</f>
        <v>Yes</v>
      </c>
      <c r="T183" s="19" t="str">
        <f>VLOOKUP($B183,'December 2024'!$B:$Z,18,FALSE)</f>
        <v>Yes</v>
      </c>
      <c r="U183" s="19" t="str">
        <f>VLOOKUP($B183,'December 2024'!$B:$Z,19,FALSE)</f>
        <v>Yes</v>
      </c>
      <c r="V183" s="19" t="str">
        <f>VLOOKUP($B183,'December 2024'!$B:$Z,20,FALSE)</f>
        <v>No</v>
      </c>
      <c r="W183" s="19" t="str">
        <f>VLOOKUP($B183,'December 2024'!$B:$Z,21,FALSE)</f>
        <v>No</v>
      </c>
      <c r="X183" s="19" t="str">
        <f>VLOOKUP($B183,'December 2024'!$B:$Z,22,FALSE)</f>
        <v>Yes</v>
      </c>
      <c r="Y183" s="58" t="str">
        <f>VLOOKUP($B183,'December 2024'!$B:$Z,23,FALSE)</f>
        <v>Guidelines for System Management</v>
      </c>
      <c r="Z183" s="58" t="str">
        <f>VLOOKUP($B183,'December 2024'!$B:$Z,24,FALSE)</f>
        <v>Data backup and restoration</v>
      </c>
      <c r="AA183" s="58" t="str">
        <f>VLOOKUP($B183,'December 2024'!$B:$Z,25,FALSE)</f>
        <v>Backup access</v>
      </c>
      <c r="AB183" s="38"/>
    </row>
    <row r="184" spans="1:28" ht="45" outlineLevel="2" x14ac:dyDescent="0.25">
      <c r="A184" s="38"/>
      <c r="B184" s="68" t="s">
        <v>327</v>
      </c>
      <c r="C184" s="50" t="s">
        <v>328</v>
      </c>
      <c r="D184" s="50"/>
      <c r="E184" s="38"/>
      <c r="F184" s="12" t="str">
        <f>VLOOKUP($B184,'December 2024'!$B:$H,4,FALSE)</f>
        <v>Yes</v>
      </c>
      <c r="G184" s="57" t="str">
        <f>VLOOKUP($B184,'December 2024'!$B:$H,5,FALSE)</f>
        <v>per ISM-1813 above</v>
      </c>
      <c r="H184" s="12" t="str">
        <f>VLOOKUP($B184,'December 2024'!$B:$H,6,FALSE)</f>
        <v>No</v>
      </c>
      <c r="I184" s="57" t="str">
        <f>VLOOKUP($B184,'December 2024'!$B:$H,7,FALSE)</f>
        <v>per ISM-1813 above</v>
      </c>
      <c r="J184" s="38"/>
      <c r="K184" s="12" t="str">
        <f>VLOOKUP($B184,'December 2024'!$B:$Z,9,FALSE)</f>
        <v>Not Assessed</v>
      </c>
      <c r="L184" s="12" t="str">
        <f>VLOOKUP($B184,'December 2024'!$B:$Z,10,FALSE)</f>
        <v>Not Assessed</v>
      </c>
      <c r="M184" s="19" t="str">
        <f>IF(LEN(VLOOKUP($B184,'December 2024'!$B:$Z,11,FALSE))=0,"",VLOOKUP($B184,'December 2024'!$B:$Z,11,FALSE))</f>
        <v/>
      </c>
      <c r="N184" s="38"/>
      <c r="O184" s="19" t="str">
        <f>VLOOKUP($B184,'December 2024'!$B:$Z,13,FALSE)</f>
        <v>2</v>
      </c>
      <c r="P184" s="19" t="str">
        <f>VLOOKUP($B184,'December 2024'!$B:$Z,14,FALSE)</f>
        <v>Sep-24</v>
      </c>
      <c r="Q184" s="19" t="str">
        <f>VLOOKUP($B184,'December 2024'!$B:$Z,15,FALSE)</f>
        <v>Yes</v>
      </c>
      <c r="R184" s="19" t="str">
        <f>VLOOKUP($B184,'December 2024'!$B:$Z,16,FALSE)</f>
        <v>Yes</v>
      </c>
      <c r="S184" s="19" t="str">
        <f>VLOOKUP($B184,'December 2024'!$B:$Z,17,FALSE)</f>
        <v>Yes</v>
      </c>
      <c r="T184" s="19" t="str">
        <f>VLOOKUP($B184,'December 2024'!$B:$Z,18,FALSE)</f>
        <v>Yes</v>
      </c>
      <c r="U184" s="19" t="str">
        <f>VLOOKUP($B184,'December 2024'!$B:$Z,19,FALSE)</f>
        <v>Yes</v>
      </c>
      <c r="V184" s="19" t="str">
        <f>VLOOKUP($B184,'December 2024'!$B:$Z,20,FALSE)</f>
        <v>No</v>
      </c>
      <c r="W184" s="19" t="str">
        <f>VLOOKUP($B184,'December 2024'!$B:$Z,21,FALSE)</f>
        <v>No</v>
      </c>
      <c r="X184" s="19" t="str">
        <f>VLOOKUP($B184,'December 2024'!$B:$Z,22,FALSE)</f>
        <v>Yes</v>
      </c>
      <c r="Y184" s="58" t="str">
        <f>VLOOKUP($B184,'December 2024'!$B:$Z,23,FALSE)</f>
        <v>Guidelines for System Management</v>
      </c>
      <c r="Z184" s="58" t="str">
        <f>VLOOKUP($B184,'December 2024'!$B:$Z,24,FALSE)</f>
        <v>Data backup and restoration</v>
      </c>
      <c r="AA184" s="58" t="str">
        <f>VLOOKUP($B184,'December 2024'!$B:$Z,25,FALSE)</f>
        <v>Backup access</v>
      </c>
      <c r="AB184" s="38"/>
    </row>
    <row r="185" spans="1:28" ht="45" outlineLevel="2" x14ac:dyDescent="0.25">
      <c r="A185" s="38"/>
      <c r="B185" s="68" t="s">
        <v>329</v>
      </c>
      <c r="C185" s="50" t="s">
        <v>330</v>
      </c>
      <c r="D185" s="50"/>
      <c r="E185" s="38"/>
      <c r="F185" s="12" t="str">
        <f>VLOOKUP($B185,'December 2024'!$B:$H,4,FALSE)</f>
        <v>Yes</v>
      </c>
      <c r="G185" s="57" t="str">
        <f>VLOOKUP($B185,'December 2024'!$B:$H,5,FALSE)</f>
        <v>per ISM-1813 above</v>
      </c>
      <c r="H185" s="12" t="str">
        <f>VLOOKUP($B185,'December 2024'!$B:$H,6,FALSE)</f>
        <v>No</v>
      </c>
      <c r="I185" s="57" t="str">
        <f>VLOOKUP($B185,'December 2024'!$B:$H,7,FALSE)</f>
        <v>per ISM-1813 above</v>
      </c>
      <c r="J185" s="38"/>
      <c r="K185" s="12" t="str">
        <f>VLOOKUP($B185,'December 2024'!$B:$Z,9,FALSE)</f>
        <v>Not Assessed</v>
      </c>
      <c r="L185" s="12" t="str">
        <f>VLOOKUP($B185,'December 2024'!$B:$Z,10,FALSE)</f>
        <v>Not Assessed</v>
      </c>
      <c r="M185" s="19" t="str">
        <f>IF(LEN(VLOOKUP($B185,'December 2024'!$B:$Z,11,FALSE))=0,"",VLOOKUP($B185,'December 2024'!$B:$Z,11,FALSE))</f>
        <v/>
      </c>
      <c r="N185" s="38"/>
      <c r="O185" s="19" t="str">
        <f>VLOOKUP($B185,'December 2024'!$B:$Z,13,FALSE)</f>
        <v>2</v>
      </c>
      <c r="P185" s="19" t="str">
        <f>VLOOKUP($B185,'December 2024'!$B:$Z,14,FALSE)</f>
        <v>Dec-23</v>
      </c>
      <c r="Q185" s="19" t="str">
        <f>VLOOKUP($B185,'December 2024'!$B:$Z,15,FALSE)</f>
        <v>Yes</v>
      </c>
      <c r="R185" s="19" t="str">
        <f>VLOOKUP($B185,'December 2024'!$B:$Z,16,FALSE)</f>
        <v>Yes</v>
      </c>
      <c r="S185" s="19" t="str">
        <f>VLOOKUP($B185,'December 2024'!$B:$Z,17,FALSE)</f>
        <v>Yes</v>
      </c>
      <c r="T185" s="19" t="str">
        <f>VLOOKUP($B185,'December 2024'!$B:$Z,18,FALSE)</f>
        <v>Yes</v>
      </c>
      <c r="U185" s="19" t="str">
        <f>VLOOKUP($B185,'December 2024'!$B:$Z,19,FALSE)</f>
        <v>Yes</v>
      </c>
      <c r="V185" s="19" t="str">
        <f>VLOOKUP($B185,'December 2024'!$B:$Z,20,FALSE)</f>
        <v>No</v>
      </c>
      <c r="W185" s="19" t="str">
        <f>VLOOKUP($B185,'December 2024'!$B:$Z,21,FALSE)</f>
        <v>No</v>
      </c>
      <c r="X185" s="19" t="str">
        <f>VLOOKUP($B185,'December 2024'!$B:$Z,22,FALSE)</f>
        <v>Yes</v>
      </c>
      <c r="Y185" s="58" t="str">
        <f>VLOOKUP($B185,'December 2024'!$B:$Z,23,FALSE)</f>
        <v>Guidelines for System Management</v>
      </c>
      <c r="Z185" s="58" t="str">
        <f>VLOOKUP($B185,'December 2024'!$B:$Z,24,FALSE)</f>
        <v>Data backup and restoration</v>
      </c>
      <c r="AA185" s="58" t="str">
        <f>VLOOKUP($B185,'December 2024'!$B:$Z,25,FALSE)</f>
        <v>Backup modification and deletion</v>
      </c>
      <c r="AB185" s="38"/>
    </row>
    <row r="186" spans="1:28" x14ac:dyDescent="0.25">
      <c r="A186" s="70"/>
      <c r="B186" s="60"/>
      <c r="C186" s="61"/>
      <c r="D186" s="61"/>
      <c r="E186" s="63"/>
      <c r="F186" s="63"/>
      <c r="G186" s="63"/>
      <c r="H186" s="63"/>
      <c r="I186" s="63"/>
      <c r="J186" s="63"/>
      <c r="K186" s="53"/>
      <c r="L186" s="53"/>
      <c r="M186" s="53"/>
      <c r="N186" s="63"/>
      <c r="O186" s="64"/>
      <c r="P186" s="64"/>
      <c r="Q186" s="64"/>
      <c r="R186" s="64"/>
      <c r="S186" s="64"/>
      <c r="T186" s="64"/>
      <c r="U186" s="64"/>
      <c r="V186" s="64"/>
      <c r="W186" s="64"/>
      <c r="X186" s="64"/>
      <c r="Y186" s="65"/>
      <c r="Z186" s="65"/>
      <c r="AA186" s="65"/>
      <c r="AB186" s="63"/>
    </row>
  </sheetData>
  <conditionalFormatting sqref="A1 E1 J1 N1 AB1 A2:AB1048576">
    <cfRule type="expression" dxfId="146" priority="31">
      <formula>AND(NOT($AA1=$AA2),NOT(ISBLANK($AA1)),NOT(ISBLANK($AA2)))</formula>
    </cfRule>
    <cfRule type="expression" dxfId="145" priority="30">
      <formula>NOT(ISBLANK($A1))</formula>
    </cfRule>
  </conditionalFormatting>
  <conditionalFormatting sqref="A2:AB1048576 A1 E1 J1 N1 AB1">
    <cfRule type="expression" dxfId="144" priority="29">
      <formula>ISNUMBER(SEARCH("Maturity",$A1))</formula>
    </cfRule>
  </conditionalFormatting>
  <conditionalFormatting sqref="B1:D1">
    <cfRule type="expression" dxfId="143" priority="27">
      <formula>AND(NOT($Z1=$Z2),NOT(ISBLANK($Z1)),NOT(ISBLANK($Z2)))</formula>
    </cfRule>
    <cfRule type="expression" dxfId="142" priority="26">
      <formula>ISNUMBER(SEARCH("Guidelines",$A1))</formula>
    </cfRule>
    <cfRule type="expression" dxfId="141" priority="28">
      <formula>NOT(ISBLANK($A1))</formula>
    </cfRule>
  </conditionalFormatting>
  <conditionalFormatting sqref="B2:D2">
    <cfRule type="expression" dxfId="140" priority="38">
      <formula>NOT(ISBLANK($A2))</formula>
    </cfRule>
    <cfRule type="expression" dxfId="139" priority="37">
      <formula>AND(NOT($AE2=$AE3),NOT(ISBLANK($AE2)),NOT(ISBLANK($AE3)))</formula>
    </cfRule>
    <cfRule type="expression" dxfId="138" priority="36">
      <formula>ISNUMBER(SEARCH("Guidelines",$A2))</formula>
    </cfRule>
  </conditionalFormatting>
  <conditionalFormatting sqref="F1 H1">
    <cfRule type="containsText" dxfId="137" priority="17" operator="containsText" text="Scope">
      <formula>NOT(ISERROR(SEARCH("Scope",F1)))</formula>
    </cfRule>
    <cfRule type="containsText" dxfId="136" priority="18" operator="containsText" text="No">
      <formula>NOT(ISERROR(SEARCH("No",F1)))</formula>
    </cfRule>
    <cfRule type="containsText" dxfId="135" priority="19" operator="containsText" text="Yes">
      <formula>NOT(ISERROR(SEARCH("Yes",F1)))</formula>
    </cfRule>
  </conditionalFormatting>
  <conditionalFormatting sqref="F3:F20 H3:H20 F22:F40 H22:H40 F42:F68 H42:H68 F70:F101 H70:H101 F104:F106 H104:H106 F108:F118 H108:H118 F120:F124 H120:H124 F127:F130 H127:H130 F132 H132 F134:F139 H134:H139 F142:F145 H142:H145 F147:F164 H147:H164 F166:F170 H166:H170 F173:F178 H173:H178 F180:F181 H180:H181 F183:F185 H183:H185 F187:F1048576 H187:H1048576">
    <cfRule type="beginsWith" dxfId="134" priority="40" operator="beginsWith" text="Yes">
      <formula>LEFT(F3,LEN("Yes"))="Yes"</formula>
    </cfRule>
    <cfRule type="beginsWith" dxfId="133" priority="39" operator="beginsWith" text="No">
      <formula>LEFT(F3,LEN("No"))="No"</formula>
    </cfRule>
  </conditionalFormatting>
  <conditionalFormatting sqref="F1:I1">
    <cfRule type="expression" dxfId="132" priority="21">
      <formula>AND(NOT($Z1=$Z2),NOT(ISBLANK($Z1)),NOT(ISBLANK($Z2)))</formula>
    </cfRule>
    <cfRule type="expression" dxfId="131" priority="22">
      <formula>NOT(ISBLANK($A1))</formula>
    </cfRule>
    <cfRule type="expression" dxfId="130" priority="20">
      <formula>ISNUMBER(SEARCH("Guidelines",$A1))</formula>
    </cfRule>
  </conditionalFormatting>
  <conditionalFormatting sqref="K1:M1">
    <cfRule type="expression" dxfId="123" priority="23">
      <formula>ISNUMBER(SEARCH("Guidelines",$A1))</formula>
    </cfRule>
    <cfRule type="expression" dxfId="122" priority="24">
      <formula>AND(NOT($Z1=$Z2),NOT(ISBLANK($Z1)),NOT(ISBLANK($Z2)))</formula>
    </cfRule>
    <cfRule type="expression" dxfId="121" priority="25">
      <formula>NOT(ISBLANK($A1))</formula>
    </cfRule>
  </conditionalFormatting>
  <conditionalFormatting sqref="O1:AA1">
    <cfRule type="expression" dxfId="113" priority="16">
      <formula>NOT(ISBLANK($A1))</formula>
    </cfRule>
    <cfRule type="expression" dxfId="112" priority="15">
      <formula>AND(NOT($Z1=$Z2),NOT(ISBLANK($Z1)),NOT(ISBLANK($Z2)))</formula>
    </cfRule>
    <cfRule type="expression" dxfId="111" priority="14">
      <formula>ISNUMBER(SEARCH("Guidelines",$A1))</formula>
    </cfRule>
  </conditionalFormatting>
  <conditionalFormatting sqref="O2:AA2">
    <cfRule type="expression" dxfId="110" priority="32">
      <formula>ISNUMBER(SEARCH("Guidelines",$A2))</formula>
    </cfRule>
    <cfRule type="expression" dxfId="109" priority="34">
      <formula>AND(NOT($AD2=$AD3),NOT(ISBLANK($AD2)),NOT(ISBLANK($AD3)))</formula>
    </cfRule>
    <cfRule type="expression" dxfId="108" priority="35">
      <formula>NOT(ISBLANK($A2))</formula>
    </cfRule>
  </conditionalFormatting>
  <conditionalFormatting sqref="P2">
    <cfRule type="containsText" dxfId="107" priority="33" operator="containsText" text="Dec-23">
      <formula>NOT(ISERROR(SEARCH("Dec-23",P2)))</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3" operator="containsText" id="{38B02191-CED2-4FD9-A8E2-78537B8E442F}">
            <xm:f>NOT(ISERROR(SEARCH(Data!$B$2,K1)))</xm:f>
            <xm:f>Data!$B$2</xm:f>
            <x14:dxf>
              <fill>
                <patternFill>
                  <bgColor rgb="FFCC99FF"/>
                </patternFill>
              </fill>
            </x14:dxf>
          </x14:cfRule>
          <x14:cfRule type="containsText" priority="12" operator="containsText" id="{65767CE9-F034-48EC-8257-361E6DCF2363}">
            <xm:f>NOT(ISERROR(SEARCH(Data!$B$3,K1)))</xm:f>
            <xm:f>Data!$B$3</xm:f>
            <x14:dxf>
              <fill>
                <patternFill>
                  <bgColor rgb="FFA9D08E"/>
                </patternFill>
              </fill>
            </x14:dxf>
          </x14:cfRule>
          <x14:cfRule type="containsText" priority="11" operator="containsText" id="{BD7239A9-36E7-4012-94E4-AFA74F8AFF79}">
            <xm:f>NOT(ISERROR(SEARCH(Data!$B$4,K1)))</xm:f>
            <xm:f>Data!$B$4</xm:f>
            <x14:dxf>
              <fill>
                <patternFill>
                  <bgColor rgb="FFD9EAD3"/>
                </patternFill>
              </fill>
            </x14:dxf>
          </x14:cfRule>
          <x14:cfRule type="containsText" priority="10" operator="containsText" id="{52C070C2-3519-45C5-B0A6-68ACF4259EB7}">
            <xm:f>NOT(ISERROR(SEARCH(Data!$B$5,K1)))</xm:f>
            <xm:f>Data!$B$5</xm:f>
            <x14:dxf>
              <fill>
                <patternFill>
                  <bgColor rgb="FF8EA9DB"/>
                </patternFill>
              </fill>
            </x14:dxf>
          </x14:cfRule>
          <x14:cfRule type="containsText" priority="9" operator="containsText" id="{F82EBEC1-A248-48A5-B5AD-3286936E5119}">
            <xm:f>NOT(ISERROR(SEARCH(Data!$B$6,K1)))</xm:f>
            <xm:f>Data!$B$6</xm:f>
            <x14:dxf>
              <fill>
                <patternFill>
                  <bgColor rgb="FFD9E1F2"/>
                </patternFill>
              </fill>
            </x14:dxf>
          </x14:cfRule>
          <x14:cfRule type="containsText" priority="8" operator="containsText" id="{D39FE478-2FA0-4CEF-8EA3-09B4580F4650}">
            <xm:f>NOT(ISERROR(SEARCH(Data!$B$7,K1)))</xm:f>
            <xm:f>Data!$B$7</xm:f>
            <x14:dxf>
              <fill>
                <patternFill>
                  <bgColor rgb="FFD0CECE"/>
                </patternFill>
              </fill>
            </x14:dxf>
          </x14:cfRule>
          <xm:sqref>K1:K1048576</xm:sqref>
        </x14:conditionalFormatting>
        <x14:conditionalFormatting xmlns:xm="http://schemas.microsoft.com/office/excel/2006/main">
          <x14:cfRule type="containsText" priority="2" operator="containsText" id="{D35A18B3-B3E0-4E8F-BDC0-C9DCC6ED74D0}">
            <xm:f>NOT(ISERROR(SEARCH(Data!$A$7,L1)))</xm:f>
            <xm:f>Data!$A$7</xm:f>
            <x14:dxf>
              <fill>
                <patternFill>
                  <bgColor rgb="FF000000"/>
                </patternFill>
              </fill>
            </x14:dxf>
          </x14:cfRule>
          <x14:cfRule type="containsText" priority="3" operator="containsText" id="{7D28AF73-1E72-403B-8BCD-55E383534D01}">
            <xm:f>NOT(ISERROR(SEARCH(Data!$A$6,L1)))</xm:f>
            <xm:f>Data!$A$6</xm:f>
            <x14:dxf>
              <fill>
                <patternFill>
                  <bgColor rgb="FFF4CACA"/>
                </patternFill>
              </fill>
            </x14:dxf>
          </x14:cfRule>
          <x14:cfRule type="containsText" priority="4" operator="containsText" id="{66B06B09-4304-4DC8-AAF3-ACE78D8F8335}">
            <xm:f>NOT(ISERROR(SEARCH(Data!$A$5,L1)))</xm:f>
            <xm:f>Data!$A$5</xm:f>
            <x14:dxf>
              <fill>
                <patternFill>
                  <bgColor rgb="FFE06666"/>
                </patternFill>
              </fill>
            </x14:dxf>
          </x14:cfRule>
          <x14:cfRule type="containsText" priority="5" operator="containsText" id="{DE468CBC-C43F-48E6-A11C-EECEEA20D6AA}">
            <xm:f>NOT(ISERROR(SEARCH(Data!$A$4,L1)))</xm:f>
            <xm:f>Data!$A$4</xm:f>
            <x14:dxf>
              <fill>
                <patternFill>
                  <bgColor rgb="FFD9EAD3"/>
                </patternFill>
              </fill>
            </x14:dxf>
          </x14:cfRule>
          <x14:cfRule type="containsText" priority="6" operator="containsText" id="{1F9A095D-B913-4EB1-915F-A193CD58E92D}">
            <xm:f>NOT(ISERROR(SEARCH(Data!$A$3,L1)))</xm:f>
            <xm:f>Data!$A$3</xm:f>
            <x14:dxf>
              <fill>
                <patternFill>
                  <bgColor rgb="FFA9D08E"/>
                </patternFill>
              </fill>
            </x14:dxf>
          </x14:cfRule>
          <x14:cfRule type="containsText" priority="7" operator="containsText" id="{6D07198D-0F05-4629-B561-547827F9E4C7}">
            <xm:f>NOT(ISERROR(SEARCH(Data!$A$2,L1)))</xm:f>
            <xm:f>Data!$A$2</xm:f>
            <x14:dxf>
              <fill>
                <patternFill>
                  <bgColor rgb="FFCC99FF"/>
                </patternFill>
              </fill>
            </x14:dxf>
          </x14:cfRule>
          <x14:cfRule type="containsText" priority="1" operator="containsText" id="{9C67FDB2-2EED-47BF-A9EC-495AC4DDD6C4}">
            <xm:f>NOT(ISERROR(SEARCH(Data!$A$8,L1)))</xm:f>
            <xm:f>Data!$A$8</xm:f>
            <x14:dxf>
              <fill>
                <patternFill>
                  <bgColor rgb="FFD0CECE"/>
                </patternFill>
              </fill>
            </x14:dxf>
          </x14:cfRule>
          <xm:sqref>L1:L1048576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E8A50-0051-4782-B075-85818027E02E}">
  <dimension ref="A1:C8"/>
  <sheetViews>
    <sheetView workbookViewId="0"/>
  </sheetViews>
  <sheetFormatPr defaultRowHeight="15" x14ac:dyDescent="0.25"/>
  <cols>
    <col min="1" max="1" width="21.85546875" bestFit="1" customWidth="1"/>
    <col min="2" max="2" width="26.85546875" bestFit="1" customWidth="1"/>
    <col min="3" max="3" width="23.42578125" bestFit="1" customWidth="1"/>
  </cols>
  <sheetData>
    <row r="1" spans="1:3" ht="20.25" customHeight="1" x14ac:dyDescent="0.25">
      <c r="A1" s="73" t="s">
        <v>17</v>
      </c>
      <c r="B1" s="74" t="s">
        <v>331</v>
      </c>
      <c r="C1" s="74" t="s">
        <v>332</v>
      </c>
    </row>
    <row r="2" spans="1:3" x14ac:dyDescent="0.25">
      <c r="A2" t="s">
        <v>19</v>
      </c>
      <c r="B2" t="s">
        <v>19</v>
      </c>
      <c r="C2" t="s">
        <v>19</v>
      </c>
    </row>
    <row r="3" spans="1:3" x14ac:dyDescent="0.25">
      <c r="A3" t="s">
        <v>21</v>
      </c>
      <c r="B3" t="s">
        <v>333</v>
      </c>
      <c r="C3" t="s">
        <v>334</v>
      </c>
    </row>
    <row r="4" spans="1:3" x14ac:dyDescent="0.25">
      <c r="A4" t="s">
        <v>23</v>
      </c>
      <c r="B4" t="s">
        <v>335</v>
      </c>
      <c r="C4" t="s">
        <v>336</v>
      </c>
    </row>
    <row r="5" spans="1:3" x14ac:dyDescent="0.25">
      <c r="A5" t="s">
        <v>25</v>
      </c>
      <c r="B5" t="s">
        <v>337</v>
      </c>
      <c r="C5" t="s">
        <v>338</v>
      </c>
    </row>
    <row r="6" spans="1:3" x14ac:dyDescent="0.25">
      <c r="A6" t="s">
        <v>27</v>
      </c>
      <c r="B6" t="s">
        <v>339</v>
      </c>
      <c r="C6" t="s">
        <v>340</v>
      </c>
    </row>
    <row r="7" spans="1:3" x14ac:dyDescent="0.25">
      <c r="A7" t="s">
        <v>29</v>
      </c>
      <c r="B7" t="s">
        <v>31</v>
      </c>
      <c r="C7" t="s">
        <v>31</v>
      </c>
    </row>
    <row r="8" spans="1:3" x14ac:dyDescent="0.25">
      <c r="A8" t="s">
        <v>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AC1068"/>
  <sheetViews>
    <sheetView zoomScale="115" zoomScaleNormal="115" workbookViewId="0">
      <pane xSplit="4" ySplit="2" topLeftCell="E3" activePane="bottomRight" state="frozen"/>
      <selection pane="topRight" activeCell="E1" sqref="E1"/>
      <selection pane="bottomLeft" activeCell="A3" sqref="A3"/>
      <selection pane="bottomRight"/>
    </sheetView>
  </sheetViews>
  <sheetFormatPr defaultRowHeight="15" outlineLevelRow="2" x14ac:dyDescent="0.25"/>
  <cols>
    <col min="1" max="1" width="6.7109375" style="38" customWidth="1"/>
    <col min="2" max="2" width="11.28515625" customWidth="1"/>
    <col min="3" max="3" width="75" customWidth="1"/>
    <col min="4" max="4" width="3.28515625" style="38" customWidth="1"/>
    <col min="5" max="5" width="12.28515625" style="71" customWidth="1"/>
    <col min="6" max="6" width="74" style="78" customWidth="1"/>
    <col min="7" max="7" width="11.85546875" style="71" customWidth="1"/>
    <col min="8" max="8" width="78.5703125" style="78" customWidth="1"/>
    <col min="9" max="9" width="4.140625" style="38" customWidth="1"/>
    <col min="10" max="10" width="29.28515625" style="71" customWidth="1"/>
    <col min="11" max="11" width="23.140625" style="71" customWidth="1"/>
    <col min="12" max="12" width="27.7109375" style="71" customWidth="1"/>
    <col min="13" max="13" width="4.140625" style="38" customWidth="1"/>
    <col min="14" max="15" width="11.28515625" customWidth="1"/>
    <col min="16" max="23" width="6.7109375" customWidth="1"/>
    <col min="24" max="26" width="38.7109375" customWidth="1"/>
  </cols>
  <sheetData>
    <row r="1" spans="1:27" s="34" customFormat="1" x14ac:dyDescent="0.2">
      <c r="A1" s="27"/>
      <c r="B1" s="94" t="s">
        <v>35</v>
      </c>
      <c r="C1" s="94"/>
      <c r="D1" s="27"/>
      <c r="E1" s="95" t="s">
        <v>3</v>
      </c>
      <c r="F1" s="96"/>
      <c r="G1" s="95"/>
      <c r="H1" s="97"/>
      <c r="I1" s="28"/>
      <c r="J1" s="29" t="s">
        <v>36</v>
      </c>
      <c r="K1" s="29"/>
      <c r="L1" s="30"/>
      <c r="M1" s="28"/>
      <c r="N1" s="31" t="s">
        <v>37</v>
      </c>
      <c r="O1" s="32"/>
      <c r="P1" s="32"/>
      <c r="Q1" s="32"/>
      <c r="R1" s="32"/>
      <c r="S1" s="32"/>
      <c r="T1" s="32"/>
      <c r="U1" s="32"/>
      <c r="V1" s="32"/>
      <c r="W1" s="32"/>
      <c r="X1" s="32"/>
      <c r="Y1" s="32"/>
      <c r="Z1" s="32"/>
      <c r="AA1" s="33"/>
    </row>
    <row r="2" spans="1:27" ht="29.25" customHeight="1" x14ac:dyDescent="0.25">
      <c r="B2" s="2" t="s">
        <v>38</v>
      </c>
      <c r="C2" s="1" t="s">
        <v>39</v>
      </c>
      <c r="E2" s="42" t="s">
        <v>4</v>
      </c>
      <c r="F2" s="46" t="s">
        <v>41</v>
      </c>
      <c r="G2" s="42" t="s">
        <v>42</v>
      </c>
      <c r="H2" s="42" t="s">
        <v>43</v>
      </c>
      <c r="J2" s="77" t="s">
        <v>331</v>
      </c>
      <c r="K2" s="77" t="s">
        <v>17</v>
      </c>
      <c r="L2" s="77" t="s">
        <v>44</v>
      </c>
      <c r="N2" s="2" t="s">
        <v>45</v>
      </c>
      <c r="O2" s="2" t="s">
        <v>46</v>
      </c>
      <c r="P2" s="2" t="s">
        <v>341</v>
      </c>
      <c r="Q2" s="2" t="s">
        <v>48</v>
      </c>
      <c r="R2" s="2" t="s">
        <v>49</v>
      </c>
      <c r="S2" s="2" t="s">
        <v>50</v>
      </c>
      <c r="T2" s="2" t="s">
        <v>51</v>
      </c>
      <c r="U2" s="2" t="s">
        <v>52</v>
      </c>
      <c r="V2" s="2" t="s">
        <v>53</v>
      </c>
      <c r="W2" s="2" t="s">
        <v>54</v>
      </c>
      <c r="X2" s="1" t="s">
        <v>55</v>
      </c>
      <c r="Y2" s="1" t="s">
        <v>56</v>
      </c>
      <c r="Z2" s="1" t="s">
        <v>57</v>
      </c>
    </row>
    <row r="3" spans="1:27" x14ac:dyDescent="0.25">
      <c r="A3" s="38" t="s">
        <v>342</v>
      </c>
      <c r="B3" s="2"/>
      <c r="C3" s="1"/>
      <c r="D3" s="1"/>
      <c r="E3" s="76"/>
      <c r="F3" s="42"/>
      <c r="G3" s="76"/>
      <c r="H3" s="42"/>
      <c r="I3" s="1"/>
      <c r="J3" s="76"/>
      <c r="K3" s="76"/>
      <c r="L3" s="76"/>
      <c r="M3" s="1"/>
      <c r="N3" s="2"/>
      <c r="O3" s="2"/>
      <c r="P3" s="2"/>
      <c r="Q3" s="2"/>
      <c r="R3" s="2"/>
      <c r="S3" s="2"/>
      <c r="T3" s="2"/>
      <c r="U3" s="2"/>
      <c r="V3" s="2"/>
      <c r="W3" s="2"/>
      <c r="X3" s="1"/>
      <c r="Y3" s="1"/>
      <c r="Z3" s="1"/>
    </row>
    <row r="4" spans="1:27" outlineLevel="1" x14ac:dyDescent="0.25">
      <c r="A4" s="38" t="s">
        <v>343</v>
      </c>
      <c r="B4" s="2"/>
      <c r="C4" s="1"/>
      <c r="D4" s="1"/>
      <c r="E4" s="76"/>
      <c r="F4" s="42"/>
      <c r="G4" s="76"/>
      <c r="H4" s="42"/>
      <c r="I4" s="1"/>
      <c r="J4" s="76"/>
      <c r="K4" s="76"/>
      <c r="L4" s="76"/>
      <c r="M4" s="1"/>
      <c r="N4" s="2"/>
      <c r="O4" s="2"/>
      <c r="P4" s="2"/>
      <c r="Q4" s="2"/>
      <c r="R4" s="2"/>
      <c r="S4" s="2"/>
      <c r="T4" s="2"/>
      <c r="U4" s="2"/>
      <c r="V4" s="2"/>
      <c r="W4" s="2"/>
      <c r="X4" s="1"/>
      <c r="Y4" s="1"/>
      <c r="Z4" s="1"/>
    </row>
    <row r="5" spans="1:27" ht="194.25" customHeight="1" outlineLevel="2" x14ac:dyDescent="0.25">
      <c r="B5" s="4" t="s">
        <v>344</v>
      </c>
      <c r="C5" s="3" t="s">
        <v>345</v>
      </c>
      <c r="E5" s="71" t="s">
        <v>6</v>
      </c>
      <c r="F5" s="78" t="s">
        <v>346</v>
      </c>
      <c r="G5" s="71" t="s">
        <v>8</v>
      </c>
      <c r="H5" s="78" t="s">
        <v>347</v>
      </c>
      <c r="J5" s="71" t="s">
        <v>19</v>
      </c>
      <c r="K5" s="71" t="s">
        <v>19</v>
      </c>
      <c r="N5" s="4" t="s">
        <v>348</v>
      </c>
      <c r="O5" s="4" t="s">
        <v>349</v>
      </c>
      <c r="P5" s="4" t="s">
        <v>6</v>
      </c>
      <c r="Q5" s="4" t="s">
        <v>6</v>
      </c>
      <c r="R5" s="4" t="s">
        <v>6</v>
      </c>
      <c r="S5" s="4" t="s">
        <v>6</v>
      </c>
      <c r="T5" s="4" t="s">
        <v>6</v>
      </c>
      <c r="U5" s="4" t="s">
        <v>8</v>
      </c>
      <c r="V5" s="4" t="s">
        <v>8</v>
      </c>
      <c r="W5" s="4" t="s">
        <v>8</v>
      </c>
      <c r="X5" s="3" t="s">
        <v>342</v>
      </c>
      <c r="Y5" s="3" t="s">
        <v>343</v>
      </c>
      <c r="Z5" s="3" t="s">
        <v>350</v>
      </c>
    </row>
    <row r="6" spans="1:27" ht="45" outlineLevel="2" x14ac:dyDescent="0.25">
      <c r="B6" s="4" t="s">
        <v>351</v>
      </c>
      <c r="C6" s="3" t="s">
        <v>352</v>
      </c>
      <c r="E6" s="71" t="s">
        <v>6</v>
      </c>
      <c r="F6" s="78" t="s">
        <v>353</v>
      </c>
      <c r="G6" s="71" t="s">
        <v>8</v>
      </c>
      <c r="H6" s="78" t="s">
        <v>354</v>
      </c>
      <c r="J6" s="71" t="s">
        <v>19</v>
      </c>
      <c r="K6" s="71" t="s">
        <v>19</v>
      </c>
      <c r="N6" s="4" t="s">
        <v>355</v>
      </c>
      <c r="O6" s="4" t="s">
        <v>356</v>
      </c>
      <c r="P6" s="4" t="s">
        <v>6</v>
      </c>
      <c r="Q6" s="4" t="s">
        <v>6</v>
      </c>
      <c r="R6" s="4" t="s">
        <v>6</v>
      </c>
      <c r="S6" s="4" t="s">
        <v>6</v>
      </c>
      <c r="T6" s="4" t="s">
        <v>6</v>
      </c>
      <c r="U6" s="4" t="s">
        <v>8</v>
      </c>
      <c r="V6" s="4" t="s">
        <v>8</v>
      </c>
      <c r="W6" s="4" t="s">
        <v>8</v>
      </c>
      <c r="X6" s="3" t="s">
        <v>342</v>
      </c>
      <c r="Y6" s="3" t="s">
        <v>343</v>
      </c>
      <c r="Z6" s="3" t="s">
        <v>357</v>
      </c>
    </row>
    <row r="7" spans="1:27" ht="38.25" outlineLevel="2" x14ac:dyDescent="0.25">
      <c r="B7" s="4" t="s">
        <v>358</v>
      </c>
      <c r="C7" s="3" t="s">
        <v>359</v>
      </c>
      <c r="E7" s="71" t="s">
        <v>6</v>
      </c>
      <c r="F7" s="78" t="s">
        <v>353</v>
      </c>
      <c r="G7" s="71" t="s">
        <v>8</v>
      </c>
      <c r="H7" s="78" t="s">
        <v>360</v>
      </c>
      <c r="J7" s="71" t="s">
        <v>19</v>
      </c>
      <c r="K7" s="71" t="s">
        <v>19</v>
      </c>
      <c r="N7" s="4" t="s">
        <v>361</v>
      </c>
      <c r="O7" s="4" t="s">
        <v>356</v>
      </c>
      <c r="P7" s="4" t="s">
        <v>6</v>
      </c>
      <c r="Q7" s="4" t="s">
        <v>6</v>
      </c>
      <c r="R7" s="4" t="s">
        <v>6</v>
      </c>
      <c r="S7" s="4" t="s">
        <v>6</v>
      </c>
      <c r="T7" s="4" t="s">
        <v>6</v>
      </c>
      <c r="U7" s="4" t="s">
        <v>8</v>
      </c>
      <c r="V7" s="4" t="s">
        <v>8</v>
      </c>
      <c r="W7" s="4" t="s">
        <v>8</v>
      </c>
      <c r="X7" s="3" t="s">
        <v>342</v>
      </c>
      <c r="Y7" s="3" t="s">
        <v>343</v>
      </c>
      <c r="Z7" s="3" t="s">
        <v>357</v>
      </c>
    </row>
    <row r="8" spans="1:27" ht="25.5" outlineLevel="2" x14ac:dyDescent="0.25">
      <c r="B8" s="4" t="s">
        <v>362</v>
      </c>
      <c r="C8" s="3" t="s">
        <v>363</v>
      </c>
      <c r="E8" s="71" t="s">
        <v>6</v>
      </c>
      <c r="F8" s="78" t="s">
        <v>353</v>
      </c>
      <c r="G8" s="71" t="s">
        <v>8</v>
      </c>
      <c r="H8" s="78" t="s">
        <v>360</v>
      </c>
      <c r="J8" s="71" t="s">
        <v>19</v>
      </c>
      <c r="K8" s="71" t="s">
        <v>19</v>
      </c>
      <c r="N8" s="4" t="s">
        <v>361</v>
      </c>
      <c r="O8" s="4" t="s">
        <v>364</v>
      </c>
      <c r="P8" s="4" t="s">
        <v>6</v>
      </c>
      <c r="Q8" s="4" t="s">
        <v>6</v>
      </c>
      <c r="R8" s="4" t="s">
        <v>6</v>
      </c>
      <c r="S8" s="4" t="s">
        <v>6</v>
      </c>
      <c r="T8" s="4" t="s">
        <v>6</v>
      </c>
      <c r="U8" s="4" t="s">
        <v>8</v>
      </c>
      <c r="V8" s="4" t="s">
        <v>8</v>
      </c>
      <c r="W8" s="4" t="s">
        <v>8</v>
      </c>
      <c r="X8" s="3" t="s">
        <v>342</v>
      </c>
      <c r="Y8" s="3" t="s">
        <v>343</v>
      </c>
      <c r="Z8" s="3" t="s">
        <v>357</v>
      </c>
    </row>
    <row r="9" spans="1:27" ht="25.5" outlineLevel="2" x14ac:dyDescent="0.25">
      <c r="B9" s="4" t="s">
        <v>365</v>
      </c>
      <c r="C9" s="3" t="s">
        <v>366</v>
      </c>
      <c r="E9" s="71" t="s">
        <v>6</v>
      </c>
      <c r="F9" s="78" t="s">
        <v>353</v>
      </c>
      <c r="G9" s="71" t="s">
        <v>8</v>
      </c>
      <c r="H9" s="78" t="s">
        <v>360</v>
      </c>
      <c r="J9" s="71" t="s">
        <v>19</v>
      </c>
      <c r="K9" s="71" t="s">
        <v>19</v>
      </c>
      <c r="N9" s="4" t="s">
        <v>367</v>
      </c>
      <c r="O9" s="4" t="s">
        <v>356</v>
      </c>
      <c r="P9" s="4" t="s">
        <v>6</v>
      </c>
      <c r="Q9" s="4" t="s">
        <v>6</v>
      </c>
      <c r="R9" s="4" t="s">
        <v>6</v>
      </c>
      <c r="S9" s="4" t="s">
        <v>6</v>
      </c>
      <c r="T9" s="4" t="s">
        <v>6</v>
      </c>
      <c r="U9" s="4" t="s">
        <v>8</v>
      </c>
      <c r="V9" s="4" t="s">
        <v>8</v>
      </c>
      <c r="W9" s="4" t="s">
        <v>8</v>
      </c>
      <c r="X9" s="3" t="s">
        <v>342</v>
      </c>
      <c r="Y9" s="3" t="s">
        <v>343</v>
      </c>
      <c r="Z9" s="3" t="s">
        <v>357</v>
      </c>
    </row>
    <row r="10" spans="1:27" ht="38.25" outlineLevel="2" x14ac:dyDescent="0.25">
      <c r="B10" s="4" t="s">
        <v>368</v>
      </c>
      <c r="C10" s="3" t="s">
        <v>369</v>
      </c>
      <c r="E10" s="71" t="s">
        <v>6</v>
      </c>
      <c r="F10" s="78" t="s">
        <v>353</v>
      </c>
      <c r="G10" s="71" t="s">
        <v>8</v>
      </c>
      <c r="H10" s="78" t="s">
        <v>360</v>
      </c>
      <c r="J10" s="71" t="s">
        <v>19</v>
      </c>
      <c r="K10" s="71" t="s">
        <v>19</v>
      </c>
      <c r="N10" s="4" t="s">
        <v>370</v>
      </c>
      <c r="O10" s="4" t="s">
        <v>371</v>
      </c>
      <c r="P10" s="4" t="s">
        <v>6</v>
      </c>
      <c r="Q10" s="4" t="s">
        <v>6</v>
      </c>
      <c r="R10" s="4" t="s">
        <v>6</v>
      </c>
      <c r="S10" s="4" t="s">
        <v>6</v>
      </c>
      <c r="T10" s="4" t="s">
        <v>6</v>
      </c>
      <c r="U10" s="4" t="s">
        <v>8</v>
      </c>
      <c r="V10" s="4" t="s">
        <v>8</v>
      </c>
      <c r="W10" s="4" t="s">
        <v>8</v>
      </c>
      <c r="X10" s="3" t="s">
        <v>342</v>
      </c>
      <c r="Y10" s="3" t="s">
        <v>343</v>
      </c>
      <c r="Z10" s="3" t="s">
        <v>372</v>
      </c>
    </row>
    <row r="11" spans="1:27" ht="25.5" outlineLevel="2" x14ac:dyDescent="0.25">
      <c r="B11" s="4" t="s">
        <v>373</v>
      </c>
      <c r="C11" s="3" t="s">
        <v>374</v>
      </c>
      <c r="E11" s="71" t="s">
        <v>6</v>
      </c>
      <c r="F11" s="78" t="s">
        <v>353</v>
      </c>
      <c r="G11" s="71" t="s">
        <v>8</v>
      </c>
      <c r="H11" s="78" t="s">
        <v>360</v>
      </c>
      <c r="J11" s="71" t="s">
        <v>19</v>
      </c>
      <c r="K11" s="71" t="s">
        <v>19</v>
      </c>
      <c r="N11" s="4" t="s">
        <v>367</v>
      </c>
      <c r="O11" s="4" t="s">
        <v>356</v>
      </c>
      <c r="P11" s="4" t="s">
        <v>6</v>
      </c>
      <c r="Q11" s="4" t="s">
        <v>6</v>
      </c>
      <c r="R11" s="4" t="s">
        <v>6</v>
      </c>
      <c r="S11" s="4" t="s">
        <v>6</v>
      </c>
      <c r="T11" s="4" t="s">
        <v>6</v>
      </c>
      <c r="U11" s="4" t="s">
        <v>8</v>
      </c>
      <c r="V11" s="4" t="s">
        <v>8</v>
      </c>
      <c r="W11" s="4" t="s">
        <v>8</v>
      </c>
      <c r="X11" s="3" t="s">
        <v>342</v>
      </c>
      <c r="Y11" s="3" t="s">
        <v>343</v>
      </c>
      <c r="Z11" s="3" t="s">
        <v>372</v>
      </c>
    </row>
    <row r="12" spans="1:27" ht="25.5" outlineLevel="2" x14ac:dyDescent="0.25">
      <c r="B12" s="4" t="s">
        <v>375</v>
      </c>
      <c r="C12" s="3" t="s">
        <v>376</v>
      </c>
      <c r="E12" s="71" t="s">
        <v>6</v>
      </c>
      <c r="F12" s="78" t="s">
        <v>353</v>
      </c>
      <c r="G12" s="71" t="s">
        <v>8</v>
      </c>
      <c r="H12" s="78" t="s">
        <v>360</v>
      </c>
      <c r="J12" s="71" t="s">
        <v>19</v>
      </c>
      <c r="K12" s="71" t="s">
        <v>19</v>
      </c>
      <c r="N12" s="4" t="s">
        <v>377</v>
      </c>
      <c r="O12" s="4" t="s">
        <v>349</v>
      </c>
      <c r="P12" s="4" t="s">
        <v>6</v>
      </c>
      <c r="Q12" s="4" t="s">
        <v>6</v>
      </c>
      <c r="R12" s="4" t="s">
        <v>6</v>
      </c>
      <c r="S12" s="4" t="s">
        <v>6</v>
      </c>
      <c r="T12" s="4" t="s">
        <v>6</v>
      </c>
      <c r="U12" s="4" t="s">
        <v>8</v>
      </c>
      <c r="V12" s="4" t="s">
        <v>8</v>
      </c>
      <c r="W12" s="4" t="s">
        <v>8</v>
      </c>
      <c r="X12" s="3" t="s">
        <v>342</v>
      </c>
      <c r="Y12" s="3" t="s">
        <v>343</v>
      </c>
      <c r="Z12" s="3" t="s">
        <v>378</v>
      </c>
    </row>
    <row r="13" spans="1:27" ht="25.5" outlineLevel="2" x14ac:dyDescent="0.25">
      <c r="B13" s="4" t="s">
        <v>379</v>
      </c>
      <c r="C13" s="3" t="s">
        <v>380</v>
      </c>
      <c r="E13" s="71" t="s">
        <v>6</v>
      </c>
      <c r="F13" s="78" t="s">
        <v>353</v>
      </c>
      <c r="G13" s="71" t="s">
        <v>8</v>
      </c>
      <c r="H13" s="78" t="s">
        <v>360</v>
      </c>
      <c r="J13" s="71" t="s">
        <v>19</v>
      </c>
      <c r="K13" s="71" t="s">
        <v>19</v>
      </c>
      <c r="N13" s="4" t="s">
        <v>361</v>
      </c>
      <c r="O13" s="4" t="s">
        <v>349</v>
      </c>
      <c r="P13" s="4" t="s">
        <v>6</v>
      </c>
      <c r="Q13" s="4" t="s">
        <v>6</v>
      </c>
      <c r="R13" s="4" t="s">
        <v>6</v>
      </c>
      <c r="S13" s="4" t="s">
        <v>6</v>
      </c>
      <c r="T13" s="4" t="s">
        <v>6</v>
      </c>
      <c r="U13" s="4" t="s">
        <v>8</v>
      </c>
      <c r="V13" s="4" t="s">
        <v>8</v>
      </c>
      <c r="W13" s="4" t="s">
        <v>8</v>
      </c>
      <c r="X13" s="3" t="s">
        <v>342</v>
      </c>
      <c r="Y13" s="3" t="s">
        <v>343</v>
      </c>
      <c r="Z13" s="3" t="s">
        <v>378</v>
      </c>
    </row>
    <row r="14" spans="1:27" ht="25.5" outlineLevel="2" x14ac:dyDescent="0.25">
      <c r="B14" s="4" t="s">
        <v>381</v>
      </c>
      <c r="C14" s="3" t="s">
        <v>382</v>
      </c>
      <c r="E14" s="71" t="s">
        <v>6</v>
      </c>
      <c r="F14" s="78" t="s">
        <v>353</v>
      </c>
      <c r="G14" s="71" t="s">
        <v>8</v>
      </c>
      <c r="H14" s="78" t="s">
        <v>360</v>
      </c>
      <c r="J14" s="71" t="s">
        <v>19</v>
      </c>
      <c r="K14" s="71" t="s">
        <v>19</v>
      </c>
      <c r="N14" s="4" t="s">
        <v>367</v>
      </c>
      <c r="O14" s="4" t="s">
        <v>356</v>
      </c>
      <c r="P14" s="4" t="s">
        <v>6</v>
      </c>
      <c r="Q14" s="4" t="s">
        <v>6</v>
      </c>
      <c r="R14" s="4" t="s">
        <v>6</v>
      </c>
      <c r="S14" s="4" t="s">
        <v>6</v>
      </c>
      <c r="T14" s="4" t="s">
        <v>6</v>
      </c>
      <c r="U14" s="4" t="s">
        <v>8</v>
      </c>
      <c r="V14" s="4" t="s">
        <v>8</v>
      </c>
      <c r="W14" s="4" t="s">
        <v>8</v>
      </c>
      <c r="X14" s="3" t="s">
        <v>342</v>
      </c>
      <c r="Y14" s="3" t="s">
        <v>343</v>
      </c>
      <c r="Z14" s="3" t="s">
        <v>383</v>
      </c>
    </row>
    <row r="15" spans="1:27" ht="25.5" outlineLevel="2" x14ac:dyDescent="0.25">
      <c r="B15" s="4" t="s">
        <v>384</v>
      </c>
      <c r="C15" s="3" t="s">
        <v>385</v>
      </c>
      <c r="E15" s="71" t="s">
        <v>6</v>
      </c>
      <c r="F15" s="78" t="s">
        <v>353</v>
      </c>
      <c r="G15" s="71" t="s">
        <v>8</v>
      </c>
      <c r="H15" s="78" t="s">
        <v>360</v>
      </c>
      <c r="J15" s="71" t="s">
        <v>19</v>
      </c>
      <c r="K15" s="71" t="s">
        <v>19</v>
      </c>
      <c r="N15" s="4" t="s">
        <v>361</v>
      </c>
      <c r="O15" s="4" t="s">
        <v>356</v>
      </c>
      <c r="P15" s="4" t="s">
        <v>6</v>
      </c>
      <c r="Q15" s="4" t="s">
        <v>6</v>
      </c>
      <c r="R15" s="4" t="s">
        <v>6</v>
      </c>
      <c r="S15" s="4" t="s">
        <v>6</v>
      </c>
      <c r="T15" s="4" t="s">
        <v>6</v>
      </c>
      <c r="U15" s="4" t="s">
        <v>8</v>
      </c>
      <c r="V15" s="4" t="s">
        <v>8</v>
      </c>
      <c r="W15" s="4" t="s">
        <v>8</v>
      </c>
      <c r="X15" s="3" t="s">
        <v>342</v>
      </c>
      <c r="Y15" s="3" t="s">
        <v>343</v>
      </c>
      <c r="Z15" s="3" t="s">
        <v>383</v>
      </c>
    </row>
    <row r="16" spans="1:27" ht="38.25" outlineLevel="2" x14ac:dyDescent="0.25">
      <c r="B16" s="4" t="s">
        <v>386</v>
      </c>
      <c r="C16" s="3" t="s">
        <v>387</v>
      </c>
      <c r="E16" s="71" t="s">
        <v>6</v>
      </c>
      <c r="F16" s="78" t="s">
        <v>353</v>
      </c>
      <c r="G16" s="71" t="s">
        <v>8</v>
      </c>
      <c r="H16" s="78" t="s">
        <v>360</v>
      </c>
      <c r="J16" s="71" t="s">
        <v>19</v>
      </c>
      <c r="K16" s="71" t="s">
        <v>19</v>
      </c>
      <c r="N16" s="4" t="s">
        <v>377</v>
      </c>
      <c r="O16" s="4" t="s">
        <v>388</v>
      </c>
      <c r="P16" s="4" t="s">
        <v>6</v>
      </c>
      <c r="Q16" s="4" t="s">
        <v>6</v>
      </c>
      <c r="R16" s="4" t="s">
        <v>6</v>
      </c>
      <c r="S16" s="4" t="s">
        <v>6</v>
      </c>
      <c r="T16" s="4" t="s">
        <v>6</v>
      </c>
      <c r="U16" s="4" t="s">
        <v>8</v>
      </c>
      <c r="V16" s="4" t="s">
        <v>8</v>
      </c>
      <c r="W16" s="4" t="s">
        <v>8</v>
      </c>
      <c r="X16" s="3" t="s">
        <v>342</v>
      </c>
      <c r="Y16" s="3" t="s">
        <v>343</v>
      </c>
      <c r="Z16" s="3" t="s">
        <v>389</v>
      </c>
    </row>
    <row r="17" spans="1:26" ht="38.25" outlineLevel="2" x14ac:dyDescent="0.25">
      <c r="B17" s="4" t="s">
        <v>390</v>
      </c>
      <c r="C17" s="3" t="s">
        <v>391</v>
      </c>
      <c r="E17" s="71" t="s">
        <v>6</v>
      </c>
      <c r="F17" s="78" t="s">
        <v>353</v>
      </c>
      <c r="G17" s="71" t="s">
        <v>8</v>
      </c>
      <c r="H17" s="78" t="s">
        <v>360</v>
      </c>
      <c r="J17" s="71" t="s">
        <v>19</v>
      </c>
      <c r="K17" s="71" t="s">
        <v>19</v>
      </c>
      <c r="N17" s="4" t="s">
        <v>370</v>
      </c>
      <c r="O17" s="4" t="s">
        <v>388</v>
      </c>
      <c r="P17" s="4" t="s">
        <v>6</v>
      </c>
      <c r="Q17" s="4" t="s">
        <v>6</v>
      </c>
      <c r="R17" s="4" t="s">
        <v>6</v>
      </c>
      <c r="S17" s="4" t="s">
        <v>6</v>
      </c>
      <c r="T17" s="4" t="s">
        <v>6</v>
      </c>
      <c r="U17" s="4" t="s">
        <v>8</v>
      </c>
      <c r="V17" s="4" t="s">
        <v>8</v>
      </c>
      <c r="W17" s="4" t="s">
        <v>8</v>
      </c>
      <c r="X17" s="3" t="s">
        <v>342</v>
      </c>
      <c r="Y17" s="3" t="s">
        <v>343</v>
      </c>
      <c r="Z17" s="3" t="s">
        <v>392</v>
      </c>
    </row>
    <row r="18" spans="1:26" outlineLevel="2" x14ac:dyDescent="0.25">
      <c r="B18" s="4" t="s">
        <v>393</v>
      </c>
      <c r="C18" s="3" t="s">
        <v>394</v>
      </c>
      <c r="E18" s="71" t="s">
        <v>6</v>
      </c>
      <c r="F18" s="78" t="s">
        <v>353</v>
      </c>
      <c r="G18" s="71" t="s">
        <v>8</v>
      </c>
      <c r="H18" s="78" t="s">
        <v>360</v>
      </c>
      <c r="J18" s="71" t="s">
        <v>19</v>
      </c>
      <c r="K18" s="71" t="s">
        <v>19</v>
      </c>
      <c r="N18" s="4" t="s">
        <v>367</v>
      </c>
      <c r="O18" s="4" t="s">
        <v>356</v>
      </c>
      <c r="P18" s="4" t="s">
        <v>6</v>
      </c>
      <c r="Q18" s="4" t="s">
        <v>6</v>
      </c>
      <c r="R18" s="4" t="s">
        <v>6</v>
      </c>
      <c r="S18" s="4" t="s">
        <v>6</v>
      </c>
      <c r="T18" s="4" t="s">
        <v>6</v>
      </c>
      <c r="U18" s="4" t="s">
        <v>8</v>
      </c>
      <c r="V18" s="4" t="s">
        <v>8</v>
      </c>
      <c r="W18" s="4" t="s">
        <v>8</v>
      </c>
      <c r="X18" s="3" t="s">
        <v>342</v>
      </c>
      <c r="Y18" s="3" t="s">
        <v>343</v>
      </c>
      <c r="Z18" s="3" t="s">
        <v>395</v>
      </c>
    </row>
    <row r="19" spans="1:26" ht="25.5" outlineLevel="2" x14ac:dyDescent="0.25">
      <c r="B19" s="4" t="s">
        <v>396</v>
      </c>
      <c r="C19" s="3" t="s">
        <v>397</v>
      </c>
      <c r="E19" s="71" t="s">
        <v>6</v>
      </c>
      <c r="F19" s="78" t="s">
        <v>353</v>
      </c>
      <c r="G19" s="71" t="s">
        <v>8</v>
      </c>
      <c r="H19" s="78" t="s">
        <v>360</v>
      </c>
      <c r="J19" s="71" t="s">
        <v>19</v>
      </c>
      <c r="K19" s="71" t="s">
        <v>19</v>
      </c>
      <c r="N19" s="4" t="s">
        <v>367</v>
      </c>
      <c r="O19" s="4" t="s">
        <v>356</v>
      </c>
      <c r="P19" s="4" t="s">
        <v>6</v>
      </c>
      <c r="Q19" s="4" t="s">
        <v>6</v>
      </c>
      <c r="R19" s="4" t="s">
        <v>6</v>
      </c>
      <c r="S19" s="4" t="s">
        <v>6</v>
      </c>
      <c r="T19" s="4" t="s">
        <v>6</v>
      </c>
      <c r="U19" s="4" t="s">
        <v>8</v>
      </c>
      <c r="V19" s="4" t="s">
        <v>8</v>
      </c>
      <c r="W19" s="4" t="s">
        <v>8</v>
      </c>
      <c r="X19" s="3" t="s">
        <v>342</v>
      </c>
      <c r="Y19" s="3" t="s">
        <v>343</v>
      </c>
      <c r="Z19" s="3" t="s">
        <v>398</v>
      </c>
    </row>
    <row r="20" spans="1:26" outlineLevel="2" x14ac:dyDescent="0.25">
      <c r="B20" s="4" t="s">
        <v>399</v>
      </c>
      <c r="C20" s="3" t="s">
        <v>400</v>
      </c>
      <c r="E20" s="71" t="s">
        <v>6</v>
      </c>
      <c r="F20" s="78" t="s">
        <v>353</v>
      </c>
      <c r="G20" s="71" t="s">
        <v>8</v>
      </c>
      <c r="H20" s="78" t="s">
        <v>360</v>
      </c>
      <c r="J20" s="71" t="s">
        <v>19</v>
      </c>
      <c r="K20" s="71" t="s">
        <v>19</v>
      </c>
      <c r="N20" s="4" t="s">
        <v>367</v>
      </c>
      <c r="O20" s="4" t="s">
        <v>356</v>
      </c>
      <c r="P20" s="4" t="s">
        <v>6</v>
      </c>
      <c r="Q20" s="4" t="s">
        <v>6</v>
      </c>
      <c r="R20" s="4" t="s">
        <v>6</v>
      </c>
      <c r="S20" s="4" t="s">
        <v>6</v>
      </c>
      <c r="T20" s="4" t="s">
        <v>6</v>
      </c>
      <c r="U20" s="4" t="s">
        <v>8</v>
      </c>
      <c r="V20" s="4" t="s">
        <v>8</v>
      </c>
      <c r="W20" s="4" t="s">
        <v>8</v>
      </c>
      <c r="X20" s="3" t="s">
        <v>342</v>
      </c>
      <c r="Y20" s="3" t="s">
        <v>343</v>
      </c>
      <c r="Z20" s="3" t="s">
        <v>401</v>
      </c>
    </row>
    <row r="21" spans="1:26" ht="25.5" outlineLevel="2" x14ac:dyDescent="0.25">
      <c r="B21" s="4" t="s">
        <v>402</v>
      </c>
      <c r="C21" s="3" t="s">
        <v>403</v>
      </c>
      <c r="E21" s="71" t="s">
        <v>6</v>
      </c>
      <c r="F21" s="78" t="s">
        <v>353</v>
      </c>
      <c r="G21" s="71" t="s">
        <v>8</v>
      </c>
      <c r="H21" s="78" t="s">
        <v>360</v>
      </c>
      <c r="J21" s="71" t="s">
        <v>19</v>
      </c>
      <c r="K21" s="71" t="s">
        <v>19</v>
      </c>
      <c r="N21" s="4" t="s">
        <v>370</v>
      </c>
      <c r="O21" s="4" t="s">
        <v>404</v>
      </c>
      <c r="P21" s="4" t="s">
        <v>6</v>
      </c>
      <c r="Q21" s="4" t="s">
        <v>6</v>
      </c>
      <c r="R21" s="4" t="s">
        <v>6</v>
      </c>
      <c r="S21" s="4" t="s">
        <v>6</v>
      </c>
      <c r="T21" s="4" t="s">
        <v>6</v>
      </c>
      <c r="U21" s="4" t="s">
        <v>8</v>
      </c>
      <c r="V21" s="4" t="s">
        <v>8</v>
      </c>
      <c r="W21" s="4" t="s">
        <v>8</v>
      </c>
      <c r="X21" s="3" t="s">
        <v>342</v>
      </c>
      <c r="Y21" s="3" t="s">
        <v>343</v>
      </c>
      <c r="Z21" s="3" t="s">
        <v>405</v>
      </c>
    </row>
    <row r="22" spans="1:26" outlineLevel="1" x14ac:dyDescent="0.25">
      <c r="A22" s="38" t="s">
        <v>406</v>
      </c>
      <c r="B22" s="4"/>
      <c r="C22" s="3"/>
      <c r="N22" s="4"/>
      <c r="O22" s="4"/>
      <c r="P22" s="4"/>
      <c r="Q22" s="4"/>
      <c r="R22" s="4"/>
      <c r="S22" s="4"/>
      <c r="T22" s="4"/>
      <c r="U22" s="4"/>
      <c r="V22" s="4"/>
      <c r="W22" s="4"/>
      <c r="X22" s="3"/>
      <c r="Y22" s="3"/>
      <c r="Z22" s="3"/>
    </row>
    <row r="23" spans="1:26" ht="150" outlineLevel="2" x14ac:dyDescent="0.25">
      <c r="B23" s="4" t="s">
        <v>407</v>
      </c>
      <c r="C23" s="3" t="s">
        <v>408</v>
      </c>
      <c r="E23" s="71" t="s">
        <v>6</v>
      </c>
      <c r="F23" s="78" t="s">
        <v>409</v>
      </c>
      <c r="G23" s="71" t="s">
        <v>8</v>
      </c>
      <c r="H23" s="78" t="s">
        <v>347</v>
      </c>
      <c r="J23" s="71" t="s">
        <v>19</v>
      </c>
      <c r="K23" s="71" t="s">
        <v>19</v>
      </c>
      <c r="N23" s="4" t="s">
        <v>355</v>
      </c>
      <c r="O23" s="4" t="s">
        <v>410</v>
      </c>
      <c r="P23" s="4" t="s">
        <v>6</v>
      </c>
      <c r="Q23" s="4" t="s">
        <v>6</v>
      </c>
      <c r="R23" s="4" t="s">
        <v>6</v>
      </c>
      <c r="S23" s="4" t="s">
        <v>6</v>
      </c>
      <c r="T23" s="4" t="s">
        <v>6</v>
      </c>
      <c r="U23" s="4" t="s">
        <v>8</v>
      </c>
      <c r="V23" s="4" t="s">
        <v>8</v>
      </c>
      <c r="W23" s="4" t="s">
        <v>8</v>
      </c>
      <c r="X23" s="3" t="s">
        <v>342</v>
      </c>
      <c r="Y23" s="3" t="s">
        <v>406</v>
      </c>
      <c r="Z23" s="3" t="s">
        <v>411</v>
      </c>
    </row>
    <row r="24" spans="1:26" ht="45" outlineLevel="2" x14ac:dyDescent="0.25">
      <c r="B24" s="4" t="s">
        <v>412</v>
      </c>
      <c r="C24" s="3" t="s">
        <v>413</v>
      </c>
      <c r="E24" s="71" t="s">
        <v>6</v>
      </c>
      <c r="F24" s="78" t="s">
        <v>414</v>
      </c>
      <c r="G24" s="71" t="s">
        <v>8</v>
      </c>
      <c r="H24" s="78" t="s">
        <v>354</v>
      </c>
      <c r="J24" s="71" t="s">
        <v>19</v>
      </c>
      <c r="K24" s="71" t="s">
        <v>19</v>
      </c>
      <c r="N24" s="4" t="s">
        <v>355</v>
      </c>
      <c r="O24" s="4" t="s">
        <v>415</v>
      </c>
      <c r="P24" s="4" t="s">
        <v>6</v>
      </c>
      <c r="Q24" s="4" t="s">
        <v>6</v>
      </c>
      <c r="R24" s="4" t="s">
        <v>6</v>
      </c>
      <c r="S24" s="4" t="s">
        <v>6</v>
      </c>
      <c r="T24" s="4" t="s">
        <v>6</v>
      </c>
      <c r="U24" s="4" t="s">
        <v>8</v>
      </c>
      <c r="V24" s="4" t="s">
        <v>8</v>
      </c>
      <c r="W24" s="4" t="s">
        <v>8</v>
      </c>
      <c r="X24" s="3" t="s">
        <v>342</v>
      </c>
      <c r="Y24" s="3" t="s">
        <v>406</v>
      </c>
      <c r="Z24" s="3" t="s">
        <v>411</v>
      </c>
    </row>
    <row r="25" spans="1:26" ht="25.5" outlineLevel="2" x14ac:dyDescent="0.25">
      <c r="B25" s="4" t="s">
        <v>416</v>
      </c>
      <c r="C25" s="3" t="s">
        <v>417</v>
      </c>
      <c r="E25" s="71" t="s">
        <v>6</v>
      </c>
      <c r="F25" s="78" t="s">
        <v>414</v>
      </c>
      <c r="G25" s="71" t="s">
        <v>8</v>
      </c>
      <c r="H25" s="78" t="s">
        <v>418</v>
      </c>
      <c r="J25" s="71" t="s">
        <v>19</v>
      </c>
      <c r="K25" s="71" t="s">
        <v>19</v>
      </c>
      <c r="N25" s="4" t="s">
        <v>361</v>
      </c>
      <c r="O25" s="4" t="s">
        <v>415</v>
      </c>
      <c r="P25" s="4" t="s">
        <v>6</v>
      </c>
      <c r="Q25" s="4" t="s">
        <v>6</v>
      </c>
      <c r="R25" s="4" t="s">
        <v>6</v>
      </c>
      <c r="S25" s="4" t="s">
        <v>6</v>
      </c>
      <c r="T25" s="4" t="s">
        <v>6</v>
      </c>
      <c r="U25" s="4" t="s">
        <v>8</v>
      </c>
      <c r="V25" s="4" t="s">
        <v>8</v>
      </c>
      <c r="W25" s="4" t="s">
        <v>8</v>
      </c>
      <c r="X25" s="3" t="s">
        <v>342</v>
      </c>
      <c r="Y25" s="3" t="s">
        <v>406</v>
      </c>
      <c r="Z25" s="3" t="s">
        <v>419</v>
      </c>
    </row>
    <row r="26" spans="1:26" ht="25.5" outlineLevel="2" x14ac:dyDescent="0.25">
      <c r="B26" s="4" t="s">
        <v>420</v>
      </c>
      <c r="C26" s="3" t="s">
        <v>421</v>
      </c>
      <c r="E26" s="71" t="s">
        <v>6</v>
      </c>
      <c r="F26" s="78" t="s">
        <v>414</v>
      </c>
      <c r="G26" s="71" t="s">
        <v>8</v>
      </c>
      <c r="H26" s="78" t="s">
        <v>418</v>
      </c>
      <c r="J26" s="71" t="s">
        <v>19</v>
      </c>
      <c r="K26" s="71" t="s">
        <v>19</v>
      </c>
      <c r="N26" s="4" t="s">
        <v>355</v>
      </c>
      <c r="O26" s="4" t="s">
        <v>422</v>
      </c>
      <c r="P26" s="4" t="s">
        <v>6</v>
      </c>
      <c r="Q26" s="4" t="s">
        <v>6</v>
      </c>
      <c r="R26" s="4" t="s">
        <v>6</v>
      </c>
      <c r="S26" s="4" t="s">
        <v>6</v>
      </c>
      <c r="T26" s="4" t="s">
        <v>6</v>
      </c>
      <c r="U26" s="4" t="s">
        <v>8</v>
      </c>
      <c r="V26" s="4" t="s">
        <v>8</v>
      </c>
      <c r="W26" s="4" t="s">
        <v>8</v>
      </c>
      <c r="X26" s="3" t="s">
        <v>342</v>
      </c>
      <c r="Y26" s="3" t="s">
        <v>406</v>
      </c>
      <c r="Z26" s="3" t="s">
        <v>419</v>
      </c>
    </row>
    <row r="27" spans="1:26" outlineLevel="2" x14ac:dyDescent="0.25">
      <c r="B27" s="4" t="s">
        <v>423</v>
      </c>
      <c r="C27" s="3" t="s">
        <v>424</v>
      </c>
      <c r="E27" s="71" t="s">
        <v>6</v>
      </c>
      <c r="F27" s="78" t="s">
        <v>414</v>
      </c>
      <c r="G27" s="71" t="s">
        <v>8</v>
      </c>
      <c r="H27" s="78" t="s">
        <v>418</v>
      </c>
      <c r="J27" s="71" t="s">
        <v>19</v>
      </c>
      <c r="K27" s="71" t="s">
        <v>19</v>
      </c>
      <c r="N27" s="4" t="s">
        <v>367</v>
      </c>
      <c r="O27" s="4" t="s">
        <v>422</v>
      </c>
      <c r="P27" s="4" t="s">
        <v>6</v>
      </c>
      <c r="Q27" s="4" t="s">
        <v>6</v>
      </c>
      <c r="R27" s="4" t="s">
        <v>6</v>
      </c>
      <c r="S27" s="4" t="s">
        <v>6</v>
      </c>
      <c r="T27" s="4" t="s">
        <v>6</v>
      </c>
      <c r="U27" s="4" t="s">
        <v>8</v>
      </c>
      <c r="V27" s="4" t="s">
        <v>8</v>
      </c>
      <c r="W27" s="4" t="s">
        <v>8</v>
      </c>
      <c r="X27" s="3" t="s">
        <v>342</v>
      </c>
      <c r="Y27" s="3" t="s">
        <v>406</v>
      </c>
      <c r="Z27" s="3" t="s">
        <v>419</v>
      </c>
    </row>
    <row r="28" spans="1:26" ht="51" outlineLevel="2" x14ac:dyDescent="0.25">
      <c r="B28" s="4" t="s">
        <v>425</v>
      </c>
      <c r="C28" s="3" t="s">
        <v>426</v>
      </c>
      <c r="E28" s="71" t="s">
        <v>6</v>
      </c>
      <c r="F28" s="78" t="s">
        <v>414</v>
      </c>
      <c r="G28" s="71" t="s">
        <v>8</v>
      </c>
      <c r="H28" s="78" t="s">
        <v>418</v>
      </c>
      <c r="J28" s="71" t="s">
        <v>19</v>
      </c>
      <c r="K28" s="71" t="s">
        <v>19</v>
      </c>
      <c r="N28" s="4" t="s">
        <v>367</v>
      </c>
      <c r="O28" s="4" t="s">
        <v>364</v>
      </c>
      <c r="P28" s="4" t="s">
        <v>6</v>
      </c>
      <c r="Q28" s="4" t="s">
        <v>6</v>
      </c>
      <c r="R28" s="4" t="s">
        <v>6</v>
      </c>
      <c r="S28" s="4" t="s">
        <v>6</v>
      </c>
      <c r="T28" s="4" t="s">
        <v>8</v>
      </c>
      <c r="U28" s="4" t="s">
        <v>8</v>
      </c>
      <c r="V28" s="4" t="s">
        <v>8</v>
      </c>
      <c r="W28" s="4" t="s">
        <v>8</v>
      </c>
      <c r="X28" s="3" t="s">
        <v>342</v>
      </c>
      <c r="Y28" s="3" t="s">
        <v>406</v>
      </c>
      <c r="Z28" s="3" t="s">
        <v>419</v>
      </c>
    </row>
    <row r="29" spans="1:26" ht="63.75" outlineLevel="2" x14ac:dyDescent="0.25">
      <c r="B29" s="4" t="s">
        <v>427</v>
      </c>
      <c r="C29" s="3" t="s">
        <v>428</v>
      </c>
      <c r="E29" s="71" t="s">
        <v>10</v>
      </c>
      <c r="F29" s="78" t="s">
        <v>429</v>
      </c>
      <c r="G29" s="71" t="s">
        <v>10</v>
      </c>
      <c r="H29" s="78" t="s">
        <v>429</v>
      </c>
      <c r="J29" s="71" t="s">
        <v>19</v>
      </c>
      <c r="K29" s="71" t="s">
        <v>19</v>
      </c>
      <c r="N29" s="4" t="s">
        <v>361</v>
      </c>
      <c r="O29" s="4" t="s">
        <v>364</v>
      </c>
      <c r="P29" s="4" t="s">
        <v>8</v>
      </c>
      <c r="Q29" s="4" t="s">
        <v>8</v>
      </c>
      <c r="R29" s="4" t="s">
        <v>8</v>
      </c>
      <c r="S29" s="4" t="s">
        <v>8</v>
      </c>
      <c r="T29" s="4" t="s">
        <v>6</v>
      </c>
      <c r="U29" s="4" t="s">
        <v>8</v>
      </c>
      <c r="V29" s="4" t="s">
        <v>8</v>
      </c>
      <c r="W29" s="4" t="s">
        <v>8</v>
      </c>
      <c r="X29" s="3" t="s">
        <v>342</v>
      </c>
      <c r="Y29" s="3" t="s">
        <v>406</v>
      </c>
      <c r="Z29" s="3" t="s">
        <v>419</v>
      </c>
    </row>
    <row r="30" spans="1:26" ht="38.25" outlineLevel="2" x14ac:dyDescent="0.25">
      <c r="B30" s="4" t="s">
        <v>430</v>
      </c>
      <c r="C30" s="3" t="s">
        <v>431</v>
      </c>
      <c r="E30" s="71" t="s">
        <v>6</v>
      </c>
      <c r="F30" s="78" t="s">
        <v>414</v>
      </c>
      <c r="G30" s="71" t="s">
        <v>8</v>
      </c>
      <c r="H30" s="78" t="s">
        <v>418</v>
      </c>
      <c r="J30" s="71" t="s">
        <v>19</v>
      </c>
      <c r="K30" s="71" t="s">
        <v>19</v>
      </c>
      <c r="N30" s="4" t="s">
        <v>432</v>
      </c>
      <c r="O30" s="4" t="s">
        <v>364</v>
      </c>
      <c r="P30" s="4" t="s">
        <v>6</v>
      </c>
      <c r="Q30" s="4" t="s">
        <v>6</v>
      </c>
      <c r="R30" s="4" t="s">
        <v>6</v>
      </c>
      <c r="S30" s="4" t="s">
        <v>6</v>
      </c>
      <c r="T30" s="4" t="s">
        <v>8</v>
      </c>
      <c r="U30" s="4" t="s">
        <v>8</v>
      </c>
      <c r="V30" s="4" t="s">
        <v>8</v>
      </c>
      <c r="W30" s="4" t="s">
        <v>8</v>
      </c>
      <c r="X30" s="3" t="s">
        <v>342</v>
      </c>
      <c r="Y30" s="3" t="s">
        <v>406</v>
      </c>
      <c r="Z30" s="3" t="s">
        <v>419</v>
      </c>
    </row>
    <row r="31" spans="1:26" ht="38.25" outlineLevel="2" x14ac:dyDescent="0.25">
      <c r="B31" s="4" t="s">
        <v>433</v>
      </c>
      <c r="C31" s="3" t="s">
        <v>434</v>
      </c>
      <c r="E31" s="71" t="s">
        <v>10</v>
      </c>
      <c r="F31" s="78" t="s">
        <v>429</v>
      </c>
      <c r="G31" s="71" t="s">
        <v>10</v>
      </c>
      <c r="H31" s="78" t="s">
        <v>429</v>
      </c>
      <c r="J31" s="71" t="s">
        <v>19</v>
      </c>
      <c r="K31" s="71" t="s">
        <v>19</v>
      </c>
      <c r="N31" s="4" t="s">
        <v>361</v>
      </c>
      <c r="O31" s="4" t="s">
        <v>364</v>
      </c>
      <c r="P31" s="4" t="s">
        <v>8</v>
      </c>
      <c r="Q31" s="4" t="s">
        <v>8</v>
      </c>
      <c r="R31" s="4" t="s">
        <v>8</v>
      </c>
      <c r="S31" s="4" t="s">
        <v>8</v>
      </c>
      <c r="T31" s="4" t="s">
        <v>6</v>
      </c>
      <c r="U31" s="4" t="s">
        <v>8</v>
      </c>
      <c r="V31" s="4" t="s">
        <v>8</v>
      </c>
      <c r="W31" s="4" t="s">
        <v>8</v>
      </c>
      <c r="X31" s="3" t="s">
        <v>342</v>
      </c>
      <c r="Y31" s="3" t="s">
        <v>406</v>
      </c>
      <c r="Z31" s="3" t="s">
        <v>419</v>
      </c>
    </row>
    <row r="32" spans="1:26" ht="25.5" outlineLevel="2" x14ac:dyDescent="0.25">
      <c r="B32" s="4" t="s">
        <v>435</v>
      </c>
      <c r="C32" s="3" t="s">
        <v>436</v>
      </c>
      <c r="E32" s="71" t="s">
        <v>6</v>
      </c>
      <c r="F32" s="78" t="s">
        <v>414</v>
      </c>
      <c r="G32" s="71" t="s">
        <v>8</v>
      </c>
      <c r="H32" s="78" t="s">
        <v>418</v>
      </c>
      <c r="J32" s="71" t="s">
        <v>19</v>
      </c>
      <c r="K32" s="71" t="s">
        <v>19</v>
      </c>
      <c r="N32" s="4" t="s">
        <v>367</v>
      </c>
      <c r="O32" s="4" t="s">
        <v>422</v>
      </c>
      <c r="P32" s="4" t="s">
        <v>6</v>
      </c>
      <c r="Q32" s="4" t="s">
        <v>6</v>
      </c>
      <c r="R32" s="4" t="s">
        <v>6</v>
      </c>
      <c r="S32" s="4" t="s">
        <v>6</v>
      </c>
      <c r="T32" s="4" t="s">
        <v>6</v>
      </c>
      <c r="U32" s="4" t="s">
        <v>8</v>
      </c>
      <c r="V32" s="4" t="s">
        <v>8</v>
      </c>
      <c r="W32" s="4" t="s">
        <v>8</v>
      </c>
      <c r="X32" s="3" t="s">
        <v>342</v>
      </c>
      <c r="Y32" s="3" t="s">
        <v>406</v>
      </c>
      <c r="Z32" s="3" t="s">
        <v>419</v>
      </c>
    </row>
    <row r="33" spans="1:26" ht="25.5" outlineLevel="2" x14ac:dyDescent="0.25">
      <c r="B33" s="4" t="s">
        <v>437</v>
      </c>
      <c r="C33" s="3" t="s">
        <v>438</v>
      </c>
      <c r="E33" s="71" t="s">
        <v>6</v>
      </c>
      <c r="F33" s="78" t="s">
        <v>414</v>
      </c>
      <c r="G33" s="71" t="s">
        <v>8</v>
      </c>
      <c r="H33" s="78" t="s">
        <v>418</v>
      </c>
      <c r="J33" s="71" t="s">
        <v>19</v>
      </c>
      <c r="K33" s="71" t="s">
        <v>19</v>
      </c>
      <c r="N33" s="4" t="s">
        <v>361</v>
      </c>
      <c r="O33" s="4" t="s">
        <v>439</v>
      </c>
      <c r="P33" s="4" t="s">
        <v>6</v>
      </c>
      <c r="Q33" s="4" t="s">
        <v>6</v>
      </c>
      <c r="R33" s="4" t="s">
        <v>6</v>
      </c>
      <c r="S33" s="4" t="s">
        <v>6</v>
      </c>
      <c r="T33" s="4" t="s">
        <v>6</v>
      </c>
      <c r="U33" s="4" t="s">
        <v>8</v>
      </c>
      <c r="V33" s="4" t="s">
        <v>8</v>
      </c>
      <c r="W33" s="4" t="s">
        <v>8</v>
      </c>
      <c r="X33" s="3" t="s">
        <v>342</v>
      </c>
      <c r="Y33" s="3" t="s">
        <v>406</v>
      </c>
      <c r="Z33" s="3" t="s">
        <v>440</v>
      </c>
    </row>
    <row r="34" spans="1:26" x14ac:dyDescent="0.25">
      <c r="A34" s="38" t="s">
        <v>441</v>
      </c>
      <c r="B34" s="4"/>
      <c r="C34" s="3"/>
      <c r="N34" s="4"/>
      <c r="O34" s="4"/>
      <c r="P34" s="4"/>
      <c r="Q34" s="4"/>
      <c r="R34" s="4"/>
      <c r="S34" s="4"/>
      <c r="T34" s="4"/>
      <c r="U34" s="4"/>
      <c r="V34" s="4"/>
      <c r="W34" s="4"/>
      <c r="X34" s="3"/>
      <c r="Y34" s="3"/>
      <c r="Z34" s="3"/>
    </row>
    <row r="35" spans="1:26" outlineLevel="1" x14ac:dyDescent="0.25">
      <c r="A35" s="38" t="s">
        <v>442</v>
      </c>
      <c r="B35" s="4"/>
      <c r="C35" s="3"/>
      <c r="N35" s="4"/>
      <c r="O35" s="4"/>
      <c r="P35" s="4"/>
      <c r="Q35" s="4"/>
      <c r="R35" s="4"/>
      <c r="S35" s="4"/>
      <c r="T35" s="4"/>
      <c r="U35" s="4"/>
      <c r="V35" s="4"/>
      <c r="W35" s="4"/>
      <c r="X35" s="3"/>
      <c r="Y35" s="3"/>
      <c r="Z35" s="3"/>
    </row>
    <row r="36" spans="1:26" ht="210" outlineLevel="2" x14ac:dyDescent="0.25">
      <c r="B36" s="4" t="s">
        <v>443</v>
      </c>
      <c r="C36" s="3" t="s">
        <v>444</v>
      </c>
      <c r="E36" s="71" t="s">
        <v>6</v>
      </c>
      <c r="F36" s="78" t="s">
        <v>445</v>
      </c>
      <c r="G36" s="71" t="s">
        <v>8</v>
      </c>
      <c r="H36" s="78" t="s">
        <v>446</v>
      </c>
      <c r="J36" s="71" t="s">
        <v>19</v>
      </c>
      <c r="K36" s="71" t="s">
        <v>19</v>
      </c>
      <c r="N36" s="4" t="s">
        <v>447</v>
      </c>
      <c r="O36" s="4" t="s">
        <v>388</v>
      </c>
      <c r="P36" s="4" t="s">
        <v>6</v>
      </c>
      <c r="Q36" s="4" t="s">
        <v>6</v>
      </c>
      <c r="R36" s="4" t="s">
        <v>6</v>
      </c>
      <c r="S36" s="4" t="s">
        <v>6</v>
      </c>
      <c r="T36" s="4" t="s">
        <v>6</v>
      </c>
      <c r="U36" s="4" t="s">
        <v>8</v>
      </c>
      <c r="V36" s="4" t="s">
        <v>8</v>
      </c>
      <c r="W36" s="4" t="s">
        <v>8</v>
      </c>
      <c r="X36" s="3" t="s">
        <v>441</v>
      </c>
      <c r="Y36" s="3" t="s">
        <v>442</v>
      </c>
      <c r="Z36" s="3" t="s">
        <v>448</v>
      </c>
    </row>
    <row r="37" spans="1:26" ht="210" outlineLevel="2" x14ac:dyDescent="0.25">
      <c r="B37" s="4" t="s">
        <v>449</v>
      </c>
      <c r="C37" s="3" t="s">
        <v>450</v>
      </c>
      <c r="E37" s="71" t="s">
        <v>6</v>
      </c>
      <c r="F37" s="78" t="s">
        <v>445</v>
      </c>
      <c r="G37" s="71" t="s">
        <v>8</v>
      </c>
      <c r="H37" s="78" t="s">
        <v>451</v>
      </c>
      <c r="J37" s="71" t="s">
        <v>19</v>
      </c>
      <c r="K37" s="71" t="s">
        <v>19</v>
      </c>
      <c r="N37" s="4" t="s">
        <v>355</v>
      </c>
      <c r="O37" s="4" t="s">
        <v>388</v>
      </c>
      <c r="P37" s="4" t="s">
        <v>6</v>
      </c>
      <c r="Q37" s="4" t="s">
        <v>6</v>
      </c>
      <c r="R37" s="4" t="s">
        <v>6</v>
      </c>
      <c r="S37" s="4" t="s">
        <v>6</v>
      </c>
      <c r="T37" s="4" t="s">
        <v>6</v>
      </c>
      <c r="U37" s="4" t="s">
        <v>8</v>
      </c>
      <c r="V37" s="4" t="s">
        <v>8</v>
      </c>
      <c r="W37" s="4" t="s">
        <v>8</v>
      </c>
      <c r="X37" s="3" t="s">
        <v>441</v>
      </c>
      <c r="Y37" s="3" t="s">
        <v>442</v>
      </c>
      <c r="Z37" s="3" t="s">
        <v>448</v>
      </c>
    </row>
    <row r="38" spans="1:26" ht="240" outlineLevel="2" x14ac:dyDescent="0.25">
      <c r="B38" s="4" t="s">
        <v>452</v>
      </c>
      <c r="C38" s="3" t="s">
        <v>453</v>
      </c>
      <c r="E38" s="71" t="s">
        <v>6</v>
      </c>
      <c r="F38" s="78" t="s">
        <v>454</v>
      </c>
      <c r="G38" s="71" t="s">
        <v>8</v>
      </c>
      <c r="H38" s="78" t="s">
        <v>455</v>
      </c>
      <c r="J38" s="71" t="s">
        <v>19</v>
      </c>
      <c r="K38" s="71" t="s">
        <v>19</v>
      </c>
      <c r="N38" s="4" t="s">
        <v>348</v>
      </c>
      <c r="O38" s="4" t="s">
        <v>404</v>
      </c>
      <c r="P38" s="4" t="s">
        <v>6</v>
      </c>
      <c r="Q38" s="4" t="s">
        <v>6</v>
      </c>
      <c r="R38" s="4" t="s">
        <v>6</v>
      </c>
      <c r="S38" s="4" t="s">
        <v>6</v>
      </c>
      <c r="T38" s="4" t="s">
        <v>6</v>
      </c>
      <c r="U38" s="4" t="s">
        <v>8</v>
      </c>
      <c r="V38" s="4" t="s">
        <v>8</v>
      </c>
      <c r="W38" s="4" t="s">
        <v>8</v>
      </c>
      <c r="X38" s="3" t="s">
        <v>441</v>
      </c>
      <c r="Y38" s="3" t="s">
        <v>442</v>
      </c>
      <c r="Z38" s="3" t="s">
        <v>456</v>
      </c>
    </row>
    <row r="39" spans="1:26" ht="76.5" outlineLevel="2" x14ac:dyDescent="0.25">
      <c r="B39" s="4" t="s">
        <v>457</v>
      </c>
      <c r="C39" s="3" t="s">
        <v>458</v>
      </c>
      <c r="E39" s="71" t="s">
        <v>6</v>
      </c>
      <c r="F39" s="78" t="s">
        <v>459</v>
      </c>
      <c r="G39" s="71" t="s">
        <v>8</v>
      </c>
      <c r="H39" s="78" t="s">
        <v>455</v>
      </c>
      <c r="J39" s="71" t="s">
        <v>19</v>
      </c>
      <c r="K39" s="71" t="s">
        <v>19</v>
      </c>
      <c r="N39" s="4" t="s">
        <v>361</v>
      </c>
      <c r="O39" s="4" t="s">
        <v>404</v>
      </c>
      <c r="P39" s="4" t="s">
        <v>6</v>
      </c>
      <c r="Q39" s="4" t="s">
        <v>6</v>
      </c>
      <c r="R39" s="4" t="s">
        <v>6</v>
      </c>
      <c r="S39" s="4" t="s">
        <v>6</v>
      </c>
      <c r="T39" s="4" t="s">
        <v>6</v>
      </c>
      <c r="U39" s="4" t="s">
        <v>8</v>
      </c>
      <c r="V39" s="4" t="s">
        <v>8</v>
      </c>
      <c r="W39" s="4" t="s">
        <v>8</v>
      </c>
      <c r="X39" s="3" t="s">
        <v>441</v>
      </c>
      <c r="Y39" s="3" t="s">
        <v>442</v>
      </c>
      <c r="Z39" s="3" t="s">
        <v>456</v>
      </c>
    </row>
    <row r="40" spans="1:26" ht="210" outlineLevel="2" x14ac:dyDescent="0.25">
      <c r="B40" s="4" t="s">
        <v>460</v>
      </c>
      <c r="C40" s="3" t="s">
        <v>461</v>
      </c>
      <c r="E40" s="71" t="s">
        <v>6</v>
      </c>
      <c r="F40" s="78" t="s">
        <v>462</v>
      </c>
      <c r="G40" s="71" t="s">
        <v>8</v>
      </c>
      <c r="H40" s="78" t="s">
        <v>455</v>
      </c>
      <c r="J40" s="71" t="s">
        <v>19</v>
      </c>
      <c r="K40" s="71" t="s">
        <v>19</v>
      </c>
      <c r="N40" s="4" t="s">
        <v>367</v>
      </c>
      <c r="O40" s="4" t="s">
        <v>349</v>
      </c>
      <c r="P40" s="4" t="s">
        <v>6</v>
      </c>
      <c r="Q40" s="4" t="s">
        <v>6</v>
      </c>
      <c r="R40" s="4" t="s">
        <v>6</v>
      </c>
      <c r="S40" s="4" t="s">
        <v>6</v>
      </c>
      <c r="T40" s="4" t="s">
        <v>6</v>
      </c>
      <c r="U40" s="4" t="s">
        <v>8</v>
      </c>
      <c r="V40" s="4" t="s">
        <v>8</v>
      </c>
      <c r="W40" s="4" t="s">
        <v>8</v>
      </c>
      <c r="X40" s="3" t="s">
        <v>441</v>
      </c>
      <c r="Y40" s="3" t="s">
        <v>442</v>
      </c>
      <c r="Z40" s="3" t="s">
        <v>463</v>
      </c>
    </row>
    <row r="41" spans="1:26" ht="25.5" outlineLevel="2" x14ac:dyDescent="0.25">
      <c r="B41" s="4" t="s">
        <v>464</v>
      </c>
      <c r="C41" s="3" t="s">
        <v>465</v>
      </c>
      <c r="E41" s="71" t="s">
        <v>6</v>
      </c>
      <c r="F41" s="78" t="s">
        <v>466</v>
      </c>
      <c r="G41" s="71" t="s">
        <v>8</v>
      </c>
      <c r="H41" s="78" t="s">
        <v>467</v>
      </c>
      <c r="J41" s="71" t="s">
        <v>19</v>
      </c>
      <c r="K41" s="71" t="s">
        <v>19</v>
      </c>
      <c r="N41" s="4" t="s">
        <v>355</v>
      </c>
      <c r="O41" s="4" t="s">
        <v>349</v>
      </c>
      <c r="P41" s="4" t="s">
        <v>6</v>
      </c>
      <c r="Q41" s="4" t="s">
        <v>6</v>
      </c>
      <c r="R41" s="4" t="s">
        <v>6</v>
      </c>
      <c r="S41" s="4" t="s">
        <v>6</v>
      </c>
      <c r="T41" s="4" t="s">
        <v>6</v>
      </c>
      <c r="U41" s="4" t="s">
        <v>8</v>
      </c>
      <c r="V41" s="4" t="s">
        <v>8</v>
      </c>
      <c r="W41" s="4" t="s">
        <v>8</v>
      </c>
      <c r="X41" s="3" t="s">
        <v>441</v>
      </c>
      <c r="Y41" s="3" t="s">
        <v>442</v>
      </c>
      <c r="Z41" s="3" t="s">
        <v>463</v>
      </c>
    </row>
    <row r="42" spans="1:26" ht="240" outlineLevel="2" x14ac:dyDescent="0.25">
      <c r="B42" s="4" t="s">
        <v>468</v>
      </c>
      <c r="C42" s="3" t="s">
        <v>469</v>
      </c>
      <c r="E42" s="71" t="s">
        <v>6</v>
      </c>
      <c r="F42" s="78" t="s">
        <v>470</v>
      </c>
      <c r="G42" s="71" t="s">
        <v>6</v>
      </c>
      <c r="H42" s="78" t="s">
        <v>471</v>
      </c>
      <c r="J42" s="71" t="s">
        <v>19</v>
      </c>
      <c r="K42" s="71" t="s">
        <v>19</v>
      </c>
      <c r="N42" s="4" t="s">
        <v>432</v>
      </c>
      <c r="O42" s="4" t="s">
        <v>472</v>
      </c>
      <c r="P42" s="4" t="s">
        <v>6</v>
      </c>
      <c r="Q42" s="4" t="s">
        <v>6</v>
      </c>
      <c r="R42" s="4" t="s">
        <v>6</v>
      </c>
      <c r="S42" s="4" t="s">
        <v>6</v>
      </c>
      <c r="T42" s="4" t="s">
        <v>6</v>
      </c>
      <c r="U42" s="4" t="s">
        <v>8</v>
      </c>
      <c r="V42" s="4" t="s">
        <v>8</v>
      </c>
      <c r="W42" s="4" t="s">
        <v>8</v>
      </c>
      <c r="X42" s="3" t="s">
        <v>441</v>
      </c>
      <c r="Y42" s="3" t="s">
        <v>442</v>
      </c>
      <c r="Z42" s="3" t="s">
        <v>473</v>
      </c>
    </row>
    <row r="43" spans="1:26" ht="210" outlineLevel="2" x14ac:dyDescent="0.25">
      <c r="B43" s="4" t="s">
        <v>161</v>
      </c>
      <c r="C43" s="3" t="s">
        <v>474</v>
      </c>
      <c r="E43" s="71" t="s">
        <v>6</v>
      </c>
      <c r="F43" s="78" t="s">
        <v>445</v>
      </c>
      <c r="G43" s="71" t="s">
        <v>8</v>
      </c>
      <c r="H43" s="78" t="s">
        <v>475</v>
      </c>
      <c r="J43" s="71" t="s">
        <v>19</v>
      </c>
      <c r="K43" s="71" t="s">
        <v>19</v>
      </c>
      <c r="N43" s="4" t="s">
        <v>377</v>
      </c>
      <c r="O43" s="4" t="s">
        <v>476</v>
      </c>
      <c r="P43" s="4" t="s">
        <v>6</v>
      </c>
      <c r="Q43" s="4" t="s">
        <v>6</v>
      </c>
      <c r="R43" s="4" t="s">
        <v>6</v>
      </c>
      <c r="S43" s="4" t="s">
        <v>6</v>
      </c>
      <c r="T43" s="4" t="s">
        <v>6</v>
      </c>
      <c r="U43" s="4" t="s">
        <v>8</v>
      </c>
      <c r="V43" s="4" t="s">
        <v>6</v>
      </c>
      <c r="W43" s="4" t="s">
        <v>6</v>
      </c>
      <c r="X43" s="3" t="s">
        <v>441</v>
      </c>
      <c r="Y43" s="3" t="s">
        <v>442</v>
      </c>
      <c r="Z43" s="3" t="s">
        <v>477</v>
      </c>
    </row>
    <row r="44" spans="1:26" ht="210" outlineLevel="2" x14ac:dyDescent="0.25">
      <c r="B44" s="4" t="s">
        <v>165</v>
      </c>
      <c r="C44" s="3" t="s">
        <v>478</v>
      </c>
      <c r="E44" s="71" t="s">
        <v>6</v>
      </c>
      <c r="F44" s="78" t="s">
        <v>445</v>
      </c>
      <c r="G44" s="71" t="s">
        <v>8</v>
      </c>
      <c r="H44" s="78" t="s">
        <v>479</v>
      </c>
      <c r="J44" s="71" t="s">
        <v>19</v>
      </c>
      <c r="K44" s="71" t="s">
        <v>19</v>
      </c>
      <c r="N44" s="4" t="s">
        <v>480</v>
      </c>
      <c r="O44" s="4" t="s">
        <v>388</v>
      </c>
      <c r="P44" s="4" t="s">
        <v>6</v>
      </c>
      <c r="Q44" s="4" t="s">
        <v>6</v>
      </c>
      <c r="R44" s="4" t="s">
        <v>6</v>
      </c>
      <c r="S44" s="4" t="s">
        <v>6</v>
      </c>
      <c r="T44" s="4" t="s">
        <v>6</v>
      </c>
      <c r="U44" s="4" t="s">
        <v>8</v>
      </c>
      <c r="V44" s="4" t="s">
        <v>6</v>
      </c>
      <c r="W44" s="4" t="s">
        <v>6</v>
      </c>
      <c r="X44" s="3" t="s">
        <v>441</v>
      </c>
      <c r="Y44" s="3" t="s">
        <v>442</v>
      </c>
      <c r="Z44" s="3" t="s">
        <v>481</v>
      </c>
    </row>
    <row r="45" spans="1:26" ht="25.5" outlineLevel="2" x14ac:dyDescent="0.25">
      <c r="B45" s="4" t="s">
        <v>482</v>
      </c>
      <c r="C45" s="3" t="s">
        <v>483</v>
      </c>
      <c r="E45" s="71" t="s">
        <v>6</v>
      </c>
      <c r="F45" s="78" t="s">
        <v>455</v>
      </c>
      <c r="G45" s="71" t="s">
        <v>8</v>
      </c>
      <c r="H45" s="78" t="s">
        <v>467</v>
      </c>
      <c r="J45" s="71" t="s">
        <v>19</v>
      </c>
      <c r="K45" s="71" t="s">
        <v>19</v>
      </c>
      <c r="N45" s="4" t="s">
        <v>361</v>
      </c>
      <c r="O45" s="4" t="s">
        <v>484</v>
      </c>
      <c r="P45" s="4" t="s">
        <v>6</v>
      </c>
      <c r="Q45" s="4" t="s">
        <v>6</v>
      </c>
      <c r="R45" s="4" t="s">
        <v>6</v>
      </c>
      <c r="S45" s="4" t="s">
        <v>6</v>
      </c>
      <c r="T45" s="4" t="s">
        <v>6</v>
      </c>
      <c r="U45" s="4" t="s">
        <v>8</v>
      </c>
      <c r="V45" s="4" t="s">
        <v>8</v>
      </c>
      <c r="W45" s="4" t="s">
        <v>8</v>
      </c>
      <c r="X45" s="3" t="s">
        <v>441</v>
      </c>
      <c r="Y45" s="3" t="s">
        <v>442</v>
      </c>
      <c r="Z45" s="3" t="s">
        <v>485</v>
      </c>
    </row>
    <row r="46" spans="1:26" ht="25.5" outlineLevel="2" x14ac:dyDescent="0.25">
      <c r="B46" s="4" t="s">
        <v>486</v>
      </c>
      <c r="C46" s="3" t="s">
        <v>487</v>
      </c>
      <c r="E46" s="71" t="s">
        <v>6</v>
      </c>
      <c r="F46" s="78" t="s">
        <v>455</v>
      </c>
      <c r="G46" s="71" t="s">
        <v>8</v>
      </c>
      <c r="H46" s="78" t="s">
        <v>467</v>
      </c>
      <c r="J46" s="71" t="s">
        <v>19</v>
      </c>
      <c r="K46" s="71" t="s">
        <v>19</v>
      </c>
      <c r="N46" s="4" t="s">
        <v>361</v>
      </c>
      <c r="O46" s="4" t="s">
        <v>484</v>
      </c>
      <c r="P46" s="4" t="s">
        <v>6</v>
      </c>
      <c r="Q46" s="4" t="s">
        <v>6</v>
      </c>
      <c r="R46" s="4" t="s">
        <v>6</v>
      </c>
      <c r="S46" s="4" t="s">
        <v>6</v>
      </c>
      <c r="T46" s="4" t="s">
        <v>6</v>
      </c>
      <c r="U46" s="4" t="s">
        <v>8</v>
      </c>
      <c r="V46" s="4" t="s">
        <v>8</v>
      </c>
      <c r="W46" s="4" t="s">
        <v>8</v>
      </c>
      <c r="X46" s="3" t="s">
        <v>441</v>
      </c>
      <c r="Y46" s="3" t="s">
        <v>442</v>
      </c>
      <c r="Z46" s="3" t="s">
        <v>485</v>
      </c>
    </row>
    <row r="47" spans="1:26" outlineLevel="1" x14ac:dyDescent="0.25">
      <c r="A47" s="38" t="s">
        <v>488</v>
      </c>
      <c r="B47" s="4"/>
      <c r="C47" s="3"/>
      <c r="N47" s="4"/>
      <c r="O47" s="4"/>
      <c r="P47" s="4"/>
      <c r="Q47" s="4"/>
      <c r="R47" s="4"/>
      <c r="S47" s="4"/>
      <c r="T47" s="4"/>
      <c r="U47" s="4"/>
      <c r="V47" s="4"/>
      <c r="W47" s="4"/>
      <c r="X47" s="3"/>
      <c r="Y47" s="3"/>
      <c r="Z47" s="3"/>
    </row>
    <row r="48" spans="1:26" ht="225" outlineLevel="2" x14ac:dyDescent="0.25">
      <c r="B48" s="4" t="s">
        <v>163</v>
      </c>
      <c r="C48" s="3" t="s">
        <v>489</v>
      </c>
      <c r="E48" s="71" t="s">
        <v>6</v>
      </c>
      <c r="F48" s="78" t="s">
        <v>490</v>
      </c>
      <c r="G48" s="71" t="s">
        <v>8</v>
      </c>
      <c r="H48" s="78" t="s">
        <v>491</v>
      </c>
      <c r="J48" s="71" t="s">
        <v>19</v>
      </c>
      <c r="K48" s="71" t="s">
        <v>19</v>
      </c>
      <c r="N48" s="4" t="s">
        <v>367</v>
      </c>
      <c r="O48" s="4" t="s">
        <v>484</v>
      </c>
      <c r="P48" s="4" t="s">
        <v>6</v>
      </c>
      <c r="Q48" s="4" t="s">
        <v>6</v>
      </c>
      <c r="R48" s="4" t="s">
        <v>6</v>
      </c>
      <c r="S48" s="4" t="s">
        <v>6</v>
      </c>
      <c r="T48" s="4" t="s">
        <v>6</v>
      </c>
      <c r="U48" s="4" t="s">
        <v>8</v>
      </c>
      <c r="V48" s="4" t="s">
        <v>6</v>
      </c>
      <c r="W48" s="4" t="s">
        <v>6</v>
      </c>
      <c r="X48" s="3" t="s">
        <v>441</v>
      </c>
      <c r="Y48" s="3" t="s">
        <v>488</v>
      </c>
      <c r="Z48" s="3" t="s">
        <v>492</v>
      </c>
    </row>
    <row r="49" spans="1:26" ht="165" outlineLevel="2" x14ac:dyDescent="0.25">
      <c r="B49" s="4" t="s">
        <v>493</v>
      </c>
      <c r="C49" s="3" t="s">
        <v>494</v>
      </c>
      <c r="E49" s="71" t="s">
        <v>6</v>
      </c>
      <c r="F49" s="78" t="s">
        <v>495</v>
      </c>
      <c r="G49" s="71" t="s">
        <v>8</v>
      </c>
      <c r="H49" s="78" t="s">
        <v>496</v>
      </c>
      <c r="J49" s="71" t="s">
        <v>19</v>
      </c>
      <c r="K49" s="71" t="s">
        <v>19</v>
      </c>
      <c r="N49" s="4" t="s">
        <v>367</v>
      </c>
      <c r="O49" s="4" t="s">
        <v>497</v>
      </c>
      <c r="P49" s="4" t="s">
        <v>6</v>
      </c>
      <c r="Q49" s="4" t="s">
        <v>6</v>
      </c>
      <c r="R49" s="4" t="s">
        <v>6</v>
      </c>
      <c r="S49" s="4" t="s">
        <v>6</v>
      </c>
      <c r="T49" s="4" t="s">
        <v>6</v>
      </c>
      <c r="U49" s="4" t="s">
        <v>8</v>
      </c>
      <c r="V49" s="4" t="s">
        <v>8</v>
      </c>
      <c r="W49" s="4" t="s">
        <v>8</v>
      </c>
      <c r="X49" s="3" t="s">
        <v>441</v>
      </c>
      <c r="Y49" s="3" t="s">
        <v>488</v>
      </c>
      <c r="Z49" s="3" t="s">
        <v>498</v>
      </c>
    </row>
    <row r="50" spans="1:26" ht="89.25" outlineLevel="2" x14ac:dyDescent="0.25">
      <c r="B50" s="4" t="s">
        <v>499</v>
      </c>
      <c r="C50" s="3" t="s">
        <v>500</v>
      </c>
      <c r="E50" s="71" t="s">
        <v>6</v>
      </c>
      <c r="F50" s="78" t="s">
        <v>495</v>
      </c>
      <c r="G50" s="71" t="s">
        <v>8</v>
      </c>
      <c r="H50" s="78" t="s">
        <v>501</v>
      </c>
      <c r="J50" s="71" t="s">
        <v>19</v>
      </c>
      <c r="K50" s="71" t="s">
        <v>19</v>
      </c>
      <c r="N50" s="4" t="s">
        <v>502</v>
      </c>
      <c r="O50" s="4" t="s">
        <v>503</v>
      </c>
      <c r="P50" s="4" t="s">
        <v>6</v>
      </c>
      <c r="Q50" s="4" t="s">
        <v>6</v>
      </c>
      <c r="R50" s="4" t="s">
        <v>6</v>
      </c>
      <c r="S50" s="4" t="s">
        <v>6</v>
      </c>
      <c r="T50" s="4" t="s">
        <v>6</v>
      </c>
      <c r="U50" s="4" t="s">
        <v>8</v>
      </c>
      <c r="V50" s="4" t="s">
        <v>8</v>
      </c>
      <c r="W50" s="4" t="s">
        <v>8</v>
      </c>
      <c r="X50" s="3" t="s">
        <v>441</v>
      </c>
      <c r="Y50" s="3" t="s">
        <v>488</v>
      </c>
      <c r="Z50" s="3" t="s">
        <v>504</v>
      </c>
    </row>
    <row r="51" spans="1:26" ht="25.5" outlineLevel="2" x14ac:dyDescent="0.25">
      <c r="B51" s="4" t="s">
        <v>505</v>
      </c>
      <c r="C51" s="3" t="s">
        <v>506</v>
      </c>
      <c r="E51" s="71" t="s">
        <v>6</v>
      </c>
      <c r="F51" s="78" t="s">
        <v>495</v>
      </c>
      <c r="G51" s="71" t="s">
        <v>8</v>
      </c>
      <c r="H51" s="78" t="s">
        <v>501</v>
      </c>
      <c r="J51" s="71" t="s">
        <v>19</v>
      </c>
      <c r="K51" s="71" t="s">
        <v>19</v>
      </c>
      <c r="N51" s="4" t="s">
        <v>361</v>
      </c>
      <c r="O51" s="4" t="s">
        <v>364</v>
      </c>
      <c r="P51" s="4" t="s">
        <v>6</v>
      </c>
      <c r="Q51" s="4" t="s">
        <v>6</v>
      </c>
      <c r="R51" s="4" t="s">
        <v>6</v>
      </c>
      <c r="S51" s="4" t="s">
        <v>6</v>
      </c>
      <c r="T51" s="4" t="s">
        <v>6</v>
      </c>
      <c r="U51" s="4" t="s">
        <v>8</v>
      </c>
      <c r="V51" s="4" t="s">
        <v>8</v>
      </c>
      <c r="W51" s="4" t="s">
        <v>8</v>
      </c>
      <c r="X51" s="3" t="s">
        <v>441</v>
      </c>
      <c r="Y51" s="3" t="s">
        <v>488</v>
      </c>
      <c r="Z51" s="3" t="s">
        <v>504</v>
      </c>
    </row>
    <row r="52" spans="1:26" ht="25.5" outlineLevel="2" x14ac:dyDescent="0.25">
      <c r="B52" s="4" t="s">
        <v>507</v>
      </c>
      <c r="C52" s="3" t="s">
        <v>508</v>
      </c>
      <c r="E52" s="71" t="s">
        <v>6</v>
      </c>
      <c r="F52" s="78" t="s">
        <v>495</v>
      </c>
      <c r="G52" s="71" t="s">
        <v>8</v>
      </c>
      <c r="H52" s="78" t="s">
        <v>501</v>
      </c>
      <c r="J52" s="71" t="s">
        <v>19</v>
      </c>
      <c r="K52" s="71" t="s">
        <v>19</v>
      </c>
      <c r="N52" s="4" t="s">
        <v>361</v>
      </c>
      <c r="O52" s="4" t="s">
        <v>364</v>
      </c>
      <c r="P52" s="4" t="s">
        <v>6</v>
      </c>
      <c r="Q52" s="4" t="s">
        <v>6</v>
      </c>
      <c r="R52" s="4" t="s">
        <v>6</v>
      </c>
      <c r="S52" s="4" t="s">
        <v>6</v>
      </c>
      <c r="T52" s="4" t="s">
        <v>6</v>
      </c>
      <c r="U52" s="4" t="s">
        <v>8</v>
      </c>
      <c r="V52" s="4" t="s">
        <v>8</v>
      </c>
      <c r="W52" s="4" t="s">
        <v>8</v>
      </c>
      <c r="X52" s="3" t="s">
        <v>441</v>
      </c>
      <c r="Y52" s="3" t="s">
        <v>488</v>
      </c>
      <c r="Z52" s="3" t="s">
        <v>504</v>
      </c>
    </row>
    <row r="53" spans="1:26" ht="25.5" outlineLevel="2" x14ac:dyDescent="0.25">
      <c r="B53" s="4" t="s">
        <v>509</v>
      </c>
      <c r="C53" s="3" t="s">
        <v>510</v>
      </c>
      <c r="E53" s="71" t="s">
        <v>6</v>
      </c>
      <c r="F53" s="78" t="s">
        <v>495</v>
      </c>
      <c r="G53" s="71" t="s">
        <v>8</v>
      </c>
      <c r="H53" s="78" t="s">
        <v>495</v>
      </c>
      <c r="J53" s="71" t="s">
        <v>19</v>
      </c>
      <c r="K53" s="71" t="s">
        <v>19</v>
      </c>
      <c r="N53" s="4" t="s">
        <v>377</v>
      </c>
      <c r="O53" s="4" t="s">
        <v>371</v>
      </c>
      <c r="P53" s="4" t="s">
        <v>6</v>
      </c>
      <c r="Q53" s="4" t="s">
        <v>6</v>
      </c>
      <c r="R53" s="4" t="s">
        <v>6</v>
      </c>
      <c r="S53" s="4" t="s">
        <v>6</v>
      </c>
      <c r="T53" s="4" t="s">
        <v>6</v>
      </c>
      <c r="U53" s="4" t="s">
        <v>8</v>
      </c>
      <c r="V53" s="4" t="s">
        <v>8</v>
      </c>
      <c r="W53" s="4" t="s">
        <v>8</v>
      </c>
      <c r="X53" s="3" t="s">
        <v>441</v>
      </c>
      <c r="Y53" s="3" t="s">
        <v>488</v>
      </c>
      <c r="Z53" s="3" t="s">
        <v>511</v>
      </c>
    </row>
    <row r="54" spans="1:26" ht="25.5" outlineLevel="2" x14ac:dyDescent="0.25">
      <c r="B54" s="4" t="s">
        <v>512</v>
      </c>
      <c r="C54" s="3" t="s">
        <v>513</v>
      </c>
      <c r="E54" s="71" t="s">
        <v>6</v>
      </c>
      <c r="F54" s="78" t="s">
        <v>495</v>
      </c>
      <c r="G54" s="71" t="s">
        <v>8</v>
      </c>
      <c r="H54" s="78" t="s">
        <v>495</v>
      </c>
      <c r="J54" s="71" t="s">
        <v>19</v>
      </c>
      <c r="K54" s="71" t="s">
        <v>19</v>
      </c>
      <c r="N54" s="4" t="s">
        <v>367</v>
      </c>
      <c r="O54" s="4" t="s">
        <v>371</v>
      </c>
      <c r="P54" s="4" t="s">
        <v>6</v>
      </c>
      <c r="Q54" s="4" t="s">
        <v>6</v>
      </c>
      <c r="R54" s="4" t="s">
        <v>6</v>
      </c>
      <c r="S54" s="4" t="s">
        <v>6</v>
      </c>
      <c r="T54" s="4" t="s">
        <v>6</v>
      </c>
      <c r="U54" s="4" t="s">
        <v>8</v>
      </c>
      <c r="V54" s="4" t="s">
        <v>8</v>
      </c>
      <c r="W54" s="4" t="s">
        <v>8</v>
      </c>
      <c r="X54" s="3" t="s">
        <v>441</v>
      </c>
      <c r="Y54" s="3" t="s">
        <v>488</v>
      </c>
      <c r="Z54" s="3" t="s">
        <v>511</v>
      </c>
    </row>
    <row r="55" spans="1:26" ht="25.5" outlineLevel="2" x14ac:dyDescent="0.25">
      <c r="B55" s="4" t="s">
        <v>514</v>
      </c>
      <c r="C55" s="3" t="s">
        <v>515</v>
      </c>
      <c r="E55" s="71" t="s">
        <v>6</v>
      </c>
      <c r="F55" s="78" t="s">
        <v>495</v>
      </c>
      <c r="G55" s="71" t="s">
        <v>8</v>
      </c>
      <c r="H55" s="78" t="s">
        <v>495</v>
      </c>
      <c r="J55" s="71" t="s">
        <v>19</v>
      </c>
      <c r="K55" s="71" t="s">
        <v>19</v>
      </c>
      <c r="N55" s="4" t="s">
        <v>361</v>
      </c>
      <c r="O55" s="4" t="s">
        <v>371</v>
      </c>
      <c r="P55" s="4" t="s">
        <v>6</v>
      </c>
      <c r="Q55" s="4" t="s">
        <v>6</v>
      </c>
      <c r="R55" s="4" t="s">
        <v>6</v>
      </c>
      <c r="S55" s="4" t="s">
        <v>6</v>
      </c>
      <c r="T55" s="4" t="s">
        <v>6</v>
      </c>
      <c r="U55" s="4" t="s">
        <v>8</v>
      </c>
      <c r="V55" s="4" t="s">
        <v>8</v>
      </c>
      <c r="W55" s="4" t="s">
        <v>8</v>
      </c>
      <c r="X55" s="3" t="s">
        <v>441</v>
      </c>
      <c r="Y55" s="3" t="s">
        <v>488</v>
      </c>
      <c r="Z55" s="3" t="s">
        <v>511</v>
      </c>
    </row>
    <row r="56" spans="1:26" ht="25.5" outlineLevel="2" x14ac:dyDescent="0.25">
      <c r="B56" s="4" t="s">
        <v>516</v>
      </c>
      <c r="C56" s="3" t="s">
        <v>517</v>
      </c>
      <c r="E56" s="71" t="s">
        <v>6</v>
      </c>
      <c r="F56" s="78" t="s">
        <v>495</v>
      </c>
      <c r="G56" s="71" t="s">
        <v>8</v>
      </c>
      <c r="H56" s="78" t="s">
        <v>495</v>
      </c>
      <c r="J56" s="71" t="s">
        <v>19</v>
      </c>
      <c r="K56" s="71" t="s">
        <v>19</v>
      </c>
      <c r="N56" s="4" t="s">
        <v>361</v>
      </c>
      <c r="O56" s="4" t="s">
        <v>371</v>
      </c>
      <c r="P56" s="4" t="s">
        <v>6</v>
      </c>
      <c r="Q56" s="4" t="s">
        <v>6</v>
      </c>
      <c r="R56" s="4" t="s">
        <v>6</v>
      </c>
      <c r="S56" s="4" t="s">
        <v>6</v>
      </c>
      <c r="T56" s="4" t="s">
        <v>6</v>
      </c>
      <c r="U56" s="4" t="s">
        <v>8</v>
      </c>
      <c r="V56" s="4" t="s">
        <v>8</v>
      </c>
      <c r="W56" s="4" t="s">
        <v>8</v>
      </c>
      <c r="X56" s="3" t="s">
        <v>441</v>
      </c>
      <c r="Y56" s="3" t="s">
        <v>488</v>
      </c>
      <c r="Z56" s="3" t="s">
        <v>511</v>
      </c>
    </row>
    <row r="57" spans="1:26" ht="38.25" outlineLevel="2" x14ac:dyDescent="0.25">
      <c r="B57" s="4" t="s">
        <v>518</v>
      </c>
      <c r="C57" s="3" t="s">
        <v>519</v>
      </c>
      <c r="E57" s="71" t="s">
        <v>6</v>
      </c>
      <c r="F57" s="78" t="s">
        <v>495</v>
      </c>
      <c r="G57" s="71" t="s">
        <v>8</v>
      </c>
      <c r="H57" s="78" t="s">
        <v>501</v>
      </c>
      <c r="J57" s="71" t="s">
        <v>19</v>
      </c>
      <c r="K57" s="71" t="s">
        <v>19</v>
      </c>
      <c r="N57" s="4" t="s">
        <v>370</v>
      </c>
      <c r="O57" s="4" t="s">
        <v>388</v>
      </c>
      <c r="P57" s="4" t="s">
        <v>6</v>
      </c>
      <c r="Q57" s="4" t="s">
        <v>6</v>
      </c>
      <c r="R57" s="4" t="s">
        <v>6</v>
      </c>
      <c r="S57" s="4" t="s">
        <v>6</v>
      </c>
      <c r="T57" s="4" t="s">
        <v>6</v>
      </c>
      <c r="U57" s="4" t="s">
        <v>8</v>
      </c>
      <c r="V57" s="4" t="s">
        <v>8</v>
      </c>
      <c r="W57" s="4" t="s">
        <v>8</v>
      </c>
      <c r="X57" s="3" t="s">
        <v>441</v>
      </c>
      <c r="Y57" s="3" t="s">
        <v>488</v>
      </c>
      <c r="Z57" s="3" t="s">
        <v>511</v>
      </c>
    </row>
    <row r="58" spans="1:26" ht="51" outlineLevel="2" x14ac:dyDescent="0.25">
      <c r="B58" s="4" t="s">
        <v>520</v>
      </c>
      <c r="C58" s="3" t="s">
        <v>521</v>
      </c>
      <c r="E58" s="71" t="s">
        <v>6</v>
      </c>
      <c r="F58" s="78" t="s">
        <v>495</v>
      </c>
      <c r="G58" s="71" t="s">
        <v>8</v>
      </c>
      <c r="H58" s="78" t="s">
        <v>495</v>
      </c>
      <c r="J58" s="71" t="s">
        <v>19</v>
      </c>
      <c r="K58" s="71" t="s">
        <v>19</v>
      </c>
      <c r="N58" s="4" t="s">
        <v>432</v>
      </c>
      <c r="O58" s="4" t="s">
        <v>522</v>
      </c>
      <c r="P58" s="4" t="s">
        <v>6</v>
      </c>
      <c r="Q58" s="4" t="s">
        <v>6</v>
      </c>
      <c r="R58" s="4" t="s">
        <v>6</v>
      </c>
      <c r="S58" s="4" t="s">
        <v>6</v>
      </c>
      <c r="T58" s="4" t="s">
        <v>6</v>
      </c>
      <c r="U58" s="4" t="s">
        <v>8</v>
      </c>
      <c r="V58" s="4" t="s">
        <v>8</v>
      </c>
      <c r="W58" s="4" t="s">
        <v>8</v>
      </c>
      <c r="X58" s="3" t="s">
        <v>441</v>
      </c>
      <c r="Y58" s="3" t="s">
        <v>488</v>
      </c>
      <c r="Z58" s="3" t="s">
        <v>523</v>
      </c>
    </row>
    <row r="59" spans="1:26" x14ac:dyDescent="0.25">
      <c r="A59" s="38" t="s">
        <v>524</v>
      </c>
      <c r="B59" s="4"/>
      <c r="C59" s="3"/>
      <c r="N59" s="4"/>
      <c r="O59" s="4"/>
      <c r="P59" s="4"/>
      <c r="Q59" s="4"/>
      <c r="R59" s="4"/>
      <c r="S59" s="4"/>
      <c r="T59" s="4"/>
      <c r="U59" s="4"/>
      <c r="V59" s="4"/>
      <c r="W59" s="4"/>
      <c r="X59" s="3"/>
      <c r="Y59" s="3"/>
      <c r="Z59" s="3"/>
    </row>
    <row r="60" spans="1:26" outlineLevel="1" x14ac:dyDescent="0.25">
      <c r="A60" s="38" t="s">
        <v>525</v>
      </c>
      <c r="B60" s="4"/>
      <c r="C60" s="3"/>
      <c r="N60" s="4"/>
      <c r="O60" s="4"/>
      <c r="P60" s="4"/>
      <c r="Q60" s="4"/>
      <c r="R60" s="4"/>
      <c r="S60" s="4"/>
      <c r="T60" s="4"/>
      <c r="U60" s="4"/>
      <c r="V60" s="4"/>
      <c r="W60" s="4"/>
      <c r="X60" s="3"/>
      <c r="Y60" s="3"/>
      <c r="Z60" s="3"/>
    </row>
    <row r="61" spans="1:26" ht="225" outlineLevel="2" x14ac:dyDescent="0.25">
      <c r="B61" s="4" t="s">
        <v>526</v>
      </c>
      <c r="C61" s="3" t="s">
        <v>527</v>
      </c>
      <c r="E61" s="71" t="s">
        <v>6</v>
      </c>
      <c r="F61" s="78" t="s">
        <v>528</v>
      </c>
      <c r="G61" s="71" t="s">
        <v>8</v>
      </c>
      <c r="H61" s="78" t="s">
        <v>446</v>
      </c>
      <c r="J61" s="71" t="s">
        <v>19</v>
      </c>
      <c r="K61" s="71" t="s">
        <v>19</v>
      </c>
      <c r="N61" s="4" t="s">
        <v>370</v>
      </c>
      <c r="O61" s="4" t="s">
        <v>349</v>
      </c>
      <c r="P61" s="4" t="s">
        <v>6</v>
      </c>
      <c r="Q61" s="4" t="s">
        <v>6</v>
      </c>
      <c r="R61" s="4" t="s">
        <v>6</v>
      </c>
      <c r="S61" s="4" t="s">
        <v>6</v>
      </c>
      <c r="T61" s="4" t="s">
        <v>6</v>
      </c>
      <c r="U61" s="4" t="s">
        <v>8</v>
      </c>
      <c r="V61" s="4" t="s">
        <v>8</v>
      </c>
      <c r="W61" s="4" t="s">
        <v>8</v>
      </c>
      <c r="X61" s="3" t="s">
        <v>524</v>
      </c>
      <c r="Y61" s="3" t="s">
        <v>525</v>
      </c>
      <c r="Z61" s="3" t="s">
        <v>529</v>
      </c>
    </row>
    <row r="62" spans="1:26" ht="45" outlineLevel="2" x14ac:dyDescent="0.25">
      <c r="B62" s="4" t="s">
        <v>530</v>
      </c>
      <c r="C62" s="3" t="s">
        <v>531</v>
      </c>
      <c r="E62" s="71" t="s">
        <v>6</v>
      </c>
      <c r="F62" s="78" t="s">
        <v>532</v>
      </c>
      <c r="G62" s="71" t="s">
        <v>8</v>
      </c>
      <c r="H62" s="78" t="s">
        <v>354</v>
      </c>
      <c r="J62" s="71" t="s">
        <v>19</v>
      </c>
      <c r="K62" s="71" t="s">
        <v>19</v>
      </c>
      <c r="N62" s="4" t="s">
        <v>432</v>
      </c>
      <c r="O62" s="4" t="s">
        <v>349</v>
      </c>
      <c r="P62" s="4" t="s">
        <v>6</v>
      </c>
      <c r="Q62" s="4" t="s">
        <v>6</v>
      </c>
      <c r="R62" s="4" t="s">
        <v>6</v>
      </c>
      <c r="S62" s="4" t="s">
        <v>6</v>
      </c>
      <c r="T62" s="4" t="s">
        <v>6</v>
      </c>
      <c r="U62" s="4" t="s">
        <v>8</v>
      </c>
      <c r="V62" s="4" t="s">
        <v>8</v>
      </c>
      <c r="W62" s="4" t="s">
        <v>8</v>
      </c>
      <c r="X62" s="3" t="s">
        <v>524</v>
      </c>
      <c r="Y62" s="3" t="s">
        <v>525</v>
      </c>
      <c r="Z62" s="3" t="s">
        <v>529</v>
      </c>
    </row>
    <row r="63" spans="1:26" outlineLevel="2" x14ac:dyDescent="0.25">
      <c r="B63" s="4" t="s">
        <v>533</v>
      </c>
      <c r="C63" s="3" t="s">
        <v>534</v>
      </c>
      <c r="E63" s="71" t="s">
        <v>6</v>
      </c>
      <c r="F63" s="78" t="s">
        <v>532</v>
      </c>
      <c r="G63" s="71" t="s">
        <v>8</v>
      </c>
      <c r="H63" s="78" t="s">
        <v>535</v>
      </c>
      <c r="J63" s="71" t="s">
        <v>19</v>
      </c>
      <c r="K63" s="71" t="s">
        <v>19</v>
      </c>
      <c r="N63" s="4" t="s">
        <v>367</v>
      </c>
      <c r="O63" s="4" t="s">
        <v>536</v>
      </c>
      <c r="P63" s="4" t="s">
        <v>6</v>
      </c>
      <c r="Q63" s="4" t="s">
        <v>6</v>
      </c>
      <c r="R63" s="4" t="s">
        <v>6</v>
      </c>
      <c r="S63" s="4" t="s">
        <v>6</v>
      </c>
      <c r="T63" s="4" t="s">
        <v>6</v>
      </c>
      <c r="U63" s="4" t="s">
        <v>8</v>
      </c>
      <c r="V63" s="4" t="s">
        <v>8</v>
      </c>
      <c r="W63" s="4" t="s">
        <v>8</v>
      </c>
      <c r="X63" s="3" t="s">
        <v>524</v>
      </c>
      <c r="Y63" s="3" t="s">
        <v>525</v>
      </c>
      <c r="Z63" s="3" t="s">
        <v>529</v>
      </c>
    </row>
    <row r="64" spans="1:26" ht="25.5" outlineLevel="2" x14ac:dyDescent="0.25">
      <c r="B64" s="4" t="s">
        <v>537</v>
      </c>
      <c r="C64" s="3" t="s">
        <v>538</v>
      </c>
      <c r="E64" s="71" t="s">
        <v>6</v>
      </c>
      <c r="F64" s="78" t="s">
        <v>532</v>
      </c>
      <c r="G64" s="71" t="s">
        <v>8</v>
      </c>
      <c r="H64" s="78" t="s">
        <v>535</v>
      </c>
      <c r="J64" s="71" t="s">
        <v>19</v>
      </c>
      <c r="K64" s="71" t="s">
        <v>19</v>
      </c>
      <c r="N64" s="4" t="s">
        <v>432</v>
      </c>
      <c r="O64" s="4" t="s">
        <v>349</v>
      </c>
      <c r="P64" s="4" t="s">
        <v>6</v>
      </c>
      <c r="Q64" s="4" t="s">
        <v>6</v>
      </c>
      <c r="R64" s="4" t="s">
        <v>6</v>
      </c>
      <c r="S64" s="4" t="s">
        <v>6</v>
      </c>
      <c r="T64" s="4" t="s">
        <v>6</v>
      </c>
      <c r="U64" s="4" t="s">
        <v>8</v>
      </c>
      <c r="V64" s="4" t="s">
        <v>8</v>
      </c>
      <c r="W64" s="4" t="s">
        <v>8</v>
      </c>
      <c r="X64" s="3" t="s">
        <v>524</v>
      </c>
      <c r="Y64" s="3" t="s">
        <v>525</v>
      </c>
      <c r="Z64" s="3" t="s">
        <v>529</v>
      </c>
    </row>
    <row r="65" spans="1:26" ht="25.5" outlineLevel="2" x14ac:dyDescent="0.25">
      <c r="B65" s="4" t="s">
        <v>539</v>
      </c>
      <c r="C65" s="3" t="s">
        <v>540</v>
      </c>
      <c r="E65" s="71" t="s">
        <v>6</v>
      </c>
      <c r="F65" s="78" t="s">
        <v>532</v>
      </c>
      <c r="G65" s="71" t="s">
        <v>8</v>
      </c>
      <c r="H65" s="78" t="s">
        <v>535</v>
      </c>
      <c r="J65" s="71" t="s">
        <v>19</v>
      </c>
      <c r="K65" s="71" t="s">
        <v>19</v>
      </c>
      <c r="N65" s="4" t="s">
        <v>355</v>
      </c>
      <c r="O65" s="4" t="s">
        <v>349</v>
      </c>
      <c r="P65" s="4" t="s">
        <v>6</v>
      </c>
      <c r="Q65" s="4" t="s">
        <v>6</v>
      </c>
      <c r="R65" s="4" t="s">
        <v>6</v>
      </c>
      <c r="S65" s="4" t="s">
        <v>6</v>
      </c>
      <c r="T65" s="4" t="s">
        <v>6</v>
      </c>
      <c r="U65" s="4" t="s">
        <v>8</v>
      </c>
      <c r="V65" s="4" t="s">
        <v>8</v>
      </c>
      <c r="W65" s="4" t="s">
        <v>8</v>
      </c>
      <c r="X65" s="3" t="s">
        <v>524</v>
      </c>
      <c r="Y65" s="3" t="s">
        <v>525</v>
      </c>
      <c r="Z65" s="3" t="s">
        <v>529</v>
      </c>
    </row>
    <row r="66" spans="1:26" ht="38.25" outlineLevel="2" x14ac:dyDescent="0.25">
      <c r="B66" s="4" t="s">
        <v>541</v>
      </c>
      <c r="C66" s="3" t="s">
        <v>542</v>
      </c>
      <c r="E66" s="71" t="s">
        <v>6</v>
      </c>
      <c r="F66" s="78" t="s">
        <v>532</v>
      </c>
      <c r="G66" s="71" t="s">
        <v>8</v>
      </c>
      <c r="H66" s="78" t="s">
        <v>535</v>
      </c>
      <c r="J66" s="71" t="s">
        <v>19</v>
      </c>
      <c r="K66" s="71" t="s">
        <v>19</v>
      </c>
      <c r="N66" s="4" t="s">
        <v>377</v>
      </c>
      <c r="O66" s="4" t="s">
        <v>349</v>
      </c>
      <c r="P66" s="4" t="s">
        <v>6</v>
      </c>
      <c r="Q66" s="4" t="s">
        <v>6</v>
      </c>
      <c r="R66" s="4" t="s">
        <v>6</v>
      </c>
      <c r="S66" s="4" t="s">
        <v>6</v>
      </c>
      <c r="T66" s="4" t="s">
        <v>6</v>
      </c>
      <c r="U66" s="4" t="s">
        <v>8</v>
      </c>
      <c r="V66" s="4" t="s">
        <v>8</v>
      </c>
      <c r="W66" s="4" t="s">
        <v>8</v>
      </c>
      <c r="X66" s="3" t="s">
        <v>524</v>
      </c>
      <c r="Y66" s="3" t="s">
        <v>525</v>
      </c>
      <c r="Z66" s="3" t="s">
        <v>529</v>
      </c>
    </row>
    <row r="67" spans="1:26" ht="25.5" outlineLevel="2" x14ac:dyDescent="0.25">
      <c r="B67" s="4" t="s">
        <v>543</v>
      </c>
      <c r="C67" s="3" t="s">
        <v>544</v>
      </c>
      <c r="E67" s="71" t="s">
        <v>6</v>
      </c>
      <c r="F67" s="78" t="s">
        <v>532</v>
      </c>
      <c r="G67" s="71" t="s">
        <v>8</v>
      </c>
      <c r="H67" s="78" t="s">
        <v>532</v>
      </c>
      <c r="J67" s="71" t="s">
        <v>19</v>
      </c>
      <c r="K67" s="71" t="s">
        <v>19</v>
      </c>
      <c r="N67" s="4" t="s">
        <v>367</v>
      </c>
      <c r="O67" s="4" t="s">
        <v>536</v>
      </c>
      <c r="P67" s="4" t="s">
        <v>6</v>
      </c>
      <c r="Q67" s="4" t="s">
        <v>6</v>
      </c>
      <c r="R67" s="4" t="s">
        <v>6</v>
      </c>
      <c r="S67" s="4" t="s">
        <v>6</v>
      </c>
      <c r="T67" s="4" t="s">
        <v>6</v>
      </c>
      <c r="U67" s="4" t="s">
        <v>8</v>
      </c>
      <c r="V67" s="4" t="s">
        <v>8</v>
      </c>
      <c r="W67" s="4" t="s">
        <v>8</v>
      </c>
      <c r="X67" s="3" t="s">
        <v>524</v>
      </c>
      <c r="Y67" s="3" t="s">
        <v>525</v>
      </c>
      <c r="Z67" s="3" t="s">
        <v>529</v>
      </c>
    </row>
    <row r="68" spans="1:26" outlineLevel="2" x14ac:dyDescent="0.25">
      <c r="B68" s="4" t="s">
        <v>545</v>
      </c>
      <c r="C68" s="3" t="s">
        <v>546</v>
      </c>
      <c r="E68" s="71" t="s">
        <v>6</v>
      </c>
      <c r="F68" s="78" t="s">
        <v>532</v>
      </c>
      <c r="G68" s="71" t="s">
        <v>8</v>
      </c>
      <c r="H68" s="78" t="s">
        <v>532</v>
      </c>
      <c r="J68" s="71" t="s">
        <v>19</v>
      </c>
      <c r="K68" s="71" t="s">
        <v>19</v>
      </c>
      <c r="N68" s="4" t="s">
        <v>355</v>
      </c>
      <c r="O68" s="4" t="s">
        <v>404</v>
      </c>
      <c r="P68" s="4" t="s">
        <v>6</v>
      </c>
      <c r="Q68" s="4" t="s">
        <v>6</v>
      </c>
      <c r="R68" s="4" t="s">
        <v>6</v>
      </c>
      <c r="S68" s="4" t="s">
        <v>6</v>
      </c>
      <c r="T68" s="4" t="s">
        <v>6</v>
      </c>
      <c r="U68" s="4" t="s">
        <v>8</v>
      </c>
      <c r="V68" s="4" t="s">
        <v>8</v>
      </c>
      <c r="W68" s="4" t="s">
        <v>8</v>
      </c>
      <c r="X68" s="3" t="s">
        <v>524</v>
      </c>
      <c r="Y68" s="3" t="s">
        <v>525</v>
      </c>
      <c r="Z68" s="3" t="s">
        <v>547</v>
      </c>
    </row>
    <row r="69" spans="1:26" outlineLevel="2" x14ac:dyDescent="0.25">
      <c r="B69" s="4" t="s">
        <v>548</v>
      </c>
      <c r="C69" s="3" t="s">
        <v>549</v>
      </c>
      <c r="E69" s="71" t="s">
        <v>6</v>
      </c>
      <c r="F69" s="78" t="s">
        <v>532</v>
      </c>
      <c r="G69" s="71" t="s">
        <v>8</v>
      </c>
      <c r="H69" s="78" t="s">
        <v>532</v>
      </c>
      <c r="J69" s="71" t="s">
        <v>19</v>
      </c>
      <c r="K69" s="71" t="s">
        <v>19</v>
      </c>
      <c r="N69" s="4" t="s">
        <v>355</v>
      </c>
      <c r="O69" s="4" t="s">
        <v>404</v>
      </c>
      <c r="P69" s="4" t="s">
        <v>6</v>
      </c>
      <c r="Q69" s="4" t="s">
        <v>6</v>
      </c>
      <c r="R69" s="4" t="s">
        <v>6</v>
      </c>
      <c r="S69" s="4" t="s">
        <v>6</v>
      </c>
      <c r="T69" s="4" t="s">
        <v>6</v>
      </c>
      <c r="U69" s="4" t="s">
        <v>8</v>
      </c>
      <c r="V69" s="4" t="s">
        <v>8</v>
      </c>
      <c r="W69" s="4" t="s">
        <v>8</v>
      </c>
      <c r="X69" s="3" t="s">
        <v>524</v>
      </c>
      <c r="Y69" s="3" t="s">
        <v>525</v>
      </c>
      <c r="Z69" s="3" t="s">
        <v>547</v>
      </c>
    </row>
    <row r="70" spans="1:26" ht="25.5" outlineLevel="2" x14ac:dyDescent="0.25">
      <c r="B70" s="4" t="s">
        <v>550</v>
      </c>
      <c r="C70" s="3" t="s">
        <v>551</v>
      </c>
      <c r="E70" s="71" t="s">
        <v>6</v>
      </c>
      <c r="F70" s="78" t="s">
        <v>532</v>
      </c>
      <c r="G70" s="71" t="s">
        <v>8</v>
      </c>
      <c r="H70" s="78" t="s">
        <v>535</v>
      </c>
      <c r="J70" s="71" t="s">
        <v>19</v>
      </c>
      <c r="K70" s="71" t="s">
        <v>19</v>
      </c>
      <c r="N70" s="4" t="s">
        <v>367</v>
      </c>
      <c r="O70" s="4" t="s">
        <v>349</v>
      </c>
      <c r="P70" s="4" t="s">
        <v>6</v>
      </c>
      <c r="Q70" s="4" t="s">
        <v>6</v>
      </c>
      <c r="R70" s="4" t="s">
        <v>6</v>
      </c>
      <c r="S70" s="4" t="s">
        <v>6</v>
      </c>
      <c r="T70" s="4" t="s">
        <v>6</v>
      </c>
      <c r="U70" s="4" t="s">
        <v>8</v>
      </c>
      <c r="V70" s="4" t="s">
        <v>8</v>
      </c>
      <c r="W70" s="4" t="s">
        <v>8</v>
      </c>
      <c r="X70" s="3" t="s">
        <v>524</v>
      </c>
      <c r="Y70" s="3" t="s">
        <v>525</v>
      </c>
      <c r="Z70" s="3" t="s">
        <v>552</v>
      </c>
    </row>
    <row r="71" spans="1:26" ht="25.5" outlineLevel="2" x14ac:dyDescent="0.25">
      <c r="B71" s="4" t="s">
        <v>553</v>
      </c>
      <c r="C71" s="3" t="s">
        <v>554</v>
      </c>
      <c r="E71" s="71" t="s">
        <v>6</v>
      </c>
      <c r="F71" s="78" t="s">
        <v>532</v>
      </c>
      <c r="G71" s="71" t="s">
        <v>8</v>
      </c>
      <c r="H71" s="78" t="s">
        <v>535</v>
      </c>
      <c r="J71" s="71" t="s">
        <v>19</v>
      </c>
      <c r="K71" s="71" t="s">
        <v>19</v>
      </c>
      <c r="N71" s="4" t="s">
        <v>367</v>
      </c>
      <c r="O71" s="4" t="s">
        <v>349</v>
      </c>
      <c r="P71" s="4" t="s">
        <v>6</v>
      </c>
      <c r="Q71" s="4" t="s">
        <v>6</v>
      </c>
      <c r="R71" s="4" t="s">
        <v>6</v>
      </c>
      <c r="S71" s="4" t="s">
        <v>6</v>
      </c>
      <c r="T71" s="4" t="s">
        <v>6</v>
      </c>
      <c r="U71" s="4" t="s">
        <v>8</v>
      </c>
      <c r="V71" s="4" t="s">
        <v>8</v>
      </c>
      <c r="W71" s="4" t="s">
        <v>8</v>
      </c>
      <c r="X71" s="3" t="s">
        <v>524</v>
      </c>
      <c r="Y71" s="3" t="s">
        <v>525</v>
      </c>
      <c r="Z71" s="3" t="s">
        <v>552</v>
      </c>
    </row>
    <row r="72" spans="1:26" ht="25.5" outlineLevel="2" x14ac:dyDescent="0.25">
      <c r="B72" s="4" t="s">
        <v>555</v>
      </c>
      <c r="C72" s="3" t="s">
        <v>556</v>
      </c>
      <c r="E72" s="71" t="s">
        <v>6</v>
      </c>
      <c r="F72" s="78" t="s">
        <v>532</v>
      </c>
      <c r="G72" s="71" t="s">
        <v>8</v>
      </c>
      <c r="H72" s="78" t="s">
        <v>535</v>
      </c>
      <c r="J72" s="71" t="s">
        <v>19</v>
      </c>
      <c r="K72" s="71" t="s">
        <v>19</v>
      </c>
      <c r="N72" s="4" t="s">
        <v>367</v>
      </c>
      <c r="O72" s="4" t="s">
        <v>349</v>
      </c>
      <c r="P72" s="4" t="s">
        <v>6</v>
      </c>
      <c r="Q72" s="4" t="s">
        <v>6</v>
      </c>
      <c r="R72" s="4" t="s">
        <v>6</v>
      </c>
      <c r="S72" s="4" t="s">
        <v>6</v>
      </c>
      <c r="T72" s="4" t="s">
        <v>6</v>
      </c>
      <c r="U72" s="4" t="s">
        <v>8</v>
      </c>
      <c r="V72" s="4" t="s">
        <v>8</v>
      </c>
      <c r="W72" s="4" t="s">
        <v>8</v>
      </c>
      <c r="X72" s="3" t="s">
        <v>524</v>
      </c>
      <c r="Y72" s="3" t="s">
        <v>525</v>
      </c>
      <c r="Z72" s="3" t="s">
        <v>552</v>
      </c>
    </row>
    <row r="73" spans="1:26" ht="25.5" outlineLevel="2" x14ac:dyDescent="0.25">
      <c r="B73" s="4" t="s">
        <v>557</v>
      </c>
      <c r="C73" s="3" t="s">
        <v>558</v>
      </c>
      <c r="E73" s="71" t="s">
        <v>6</v>
      </c>
      <c r="F73" s="78" t="s">
        <v>532</v>
      </c>
      <c r="G73" s="71" t="s">
        <v>8</v>
      </c>
      <c r="H73" s="78" t="s">
        <v>535</v>
      </c>
      <c r="J73" s="71" t="s">
        <v>19</v>
      </c>
      <c r="K73" s="71" t="s">
        <v>19</v>
      </c>
      <c r="N73" s="4" t="s">
        <v>355</v>
      </c>
      <c r="O73" s="4" t="s">
        <v>349</v>
      </c>
      <c r="P73" s="4" t="s">
        <v>6</v>
      </c>
      <c r="Q73" s="4" t="s">
        <v>6</v>
      </c>
      <c r="R73" s="4" t="s">
        <v>6</v>
      </c>
      <c r="S73" s="4" t="s">
        <v>6</v>
      </c>
      <c r="T73" s="4" t="s">
        <v>6</v>
      </c>
      <c r="U73" s="4" t="s">
        <v>8</v>
      </c>
      <c r="V73" s="4" t="s">
        <v>8</v>
      </c>
      <c r="W73" s="4" t="s">
        <v>8</v>
      </c>
      <c r="X73" s="3" t="s">
        <v>524</v>
      </c>
      <c r="Y73" s="3" t="s">
        <v>525</v>
      </c>
      <c r="Z73" s="3" t="s">
        <v>559</v>
      </c>
    </row>
    <row r="74" spans="1:26" ht="25.5" outlineLevel="2" x14ac:dyDescent="0.25">
      <c r="B74" s="4" t="s">
        <v>560</v>
      </c>
      <c r="C74" s="3" t="s">
        <v>561</v>
      </c>
      <c r="E74" s="71" t="s">
        <v>6</v>
      </c>
      <c r="F74" s="78" t="s">
        <v>532</v>
      </c>
      <c r="G74" s="71" t="s">
        <v>8</v>
      </c>
      <c r="H74" s="78" t="s">
        <v>535</v>
      </c>
      <c r="J74" s="71" t="s">
        <v>19</v>
      </c>
      <c r="K74" s="71" t="s">
        <v>19</v>
      </c>
      <c r="N74" s="4" t="s">
        <v>355</v>
      </c>
      <c r="O74" s="4" t="s">
        <v>349</v>
      </c>
      <c r="P74" s="4" t="s">
        <v>6</v>
      </c>
      <c r="Q74" s="4" t="s">
        <v>6</v>
      </c>
      <c r="R74" s="4" t="s">
        <v>6</v>
      </c>
      <c r="S74" s="4" t="s">
        <v>6</v>
      </c>
      <c r="T74" s="4" t="s">
        <v>6</v>
      </c>
      <c r="U74" s="4" t="s">
        <v>8</v>
      </c>
      <c r="V74" s="4" t="s">
        <v>8</v>
      </c>
      <c r="W74" s="4" t="s">
        <v>8</v>
      </c>
      <c r="X74" s="3" t="s">
        <v>524</v>
      </c>
      <c r="Y74" s="3" t="s">
        <v>525</v>
      </c>
      <c r="Z74" s="3" t="s">
        <v>559</v>
      </c>
    </row>
    <row r="75" spans="1:26" ht="25.5" outlineLevel="2" x14ac:dyDescent="0.25">
      <c r="B75" s="4" t="s">
        <v>562</v>
      </c>
      <c r="C75" s="3" t="s">
        <v>563</v>
      </c>
      <c r="E75" s="71" t="s">
        <v>6</v>
      </c>
      <c r="F75" s="78" t="s">
        <v>532</v>
      </c>
      <c r="G75" s="71" t="s">
        <v>8</v>
      </c>
      <c r="H75" s="78" t="s">
        <v>535</v>
      </c>
      <c r="J75" s="71" t="s">
        <v>19</v>
      </c>
      <c r="K75" s="71" t="s">
        <v>19</v>
      </c>
      <c r="N75" s="4" t="s">
        <v>355</v>
      </c>
      <c r="O75" s="4" t="s">
        <v>349</v>
      </c>
      <c r="P75" s="4" t="s">
        <v>6</v>
      </c>
      <c r="Q75" s="4" t="s">
        <v>6</v>
      </c>
      <c r="R75" s="4" t="s">
        <v>6</v>
      </c>
      <c r="S75" s="4" t="s">
        <v>6</v>
      </c>
      <c r="T75" s="4" t="s">
        <v>6</v>
      </c>
      <c r="U75" s="4" t="s">
        <v>8</v>
      </c>
      <c r="V75" s="4" t="s">
        <v>8</v>
      </c>
      <c r="W75" s="4" t="s">
        <v>8</v>
      </c>
      <c r="X75" s="3" t="s">
        <v>524</v>
      </c>
      <c r="Y75" s="3" t="s">
        <v>525</v>
      </c>
      <c r="Z75" s="3" t="s">
        <v>559</v>
      </c>
    </row>
    <row r="76" spans="1:26" outlineLevel="1" x14ac:dyDescent="0.25">
      <c r="A76" s="38" t="s">
        <v>564</v>
      </c>
      <c r="B76" s="4"/>
      <c r="C76" s="3"/>
      <c r="N76" s="4"/>
      <c r="O76" s="4"/>
      <c r="P76" s="4"/>
      <c r="Q76" s="4"/>
      <c r="R76" s="4"/>
      <c r="S76" s="4"/>
      <c r="T76" s="4"/>
      <c r="U76" s="4"/>
      <c r="V76" s="4"/>
      <c r="W76" s="4"/>
      <c r="X76" s="3"/>
      <c r="Y76" s="3"/>
      <c r="Z76" s="3"/>
    </row>
    <row r="77" spans="1:26" ht="105" outlineLevel="2" x14ac:dyDescent="0.25">
      <c r="B77" s="4" t="s">
        <v>565</v>
      </c>
      <c r="C77" s="3" t="s">
        <v>566</v>
      </c>
      <c r="E77" s="71" t="s">
        <v>6</v>
      </c>
      <c r="F77" s="78" t="s">
        <v>567</v>
      </c>
      <c r="G77" s="71" t="s">
        <v>8</v>
      </c>
      <c r="H77" s="78" t="s">
        <v>347</v>
      </c>
      <c r="J77" s="71" t="s">
        <v>19</v>
      </c>
      <c r="K77" s="71" t="s">
        <v>19</v>
      </c>
      <c r="N77" s="4" t="s">
        <v>355</v>
      </c>
      <c r="O77" s="4" t="s">
        <v>404</v>
      </c>
      <c r="P77" s="4" t="s">
        <v>6</v>
      </c>
      <c r="Q77" s="4" t="s">
        <v>6</v>
      </c>
      <c r="R77" s="4" t="s">
        <v>6</v>
      </c>
      <c r="S77" s="4" t="s">
        <v>6</v>
      </c>
      <c r="T77" s="4" t="s">
        <v>6</v>
      </c>
      <c r="U77" s="4" t="s">
        <v>8</v>
      </c>
      <c r="V77" s="4" t="s">
        <v>8</v>
      </c>
      <c r="W77" s="4" t="s">
        <v>8</v>
      </c>
      <c r="X77" s="3" t="s">
        <v>524</v>
      </c>
      <c r="Y77" s="3" t="s">
        <v>564</v>
      </c>
      <c r="Z77" s="3" t="s">
        <v>568</v>
      </c>
    </row>
    <row r="78" spans="1:26" ht="114.75" outlineLevel="2" x14ac:dyDescent="0.25">
      <c r="B78" s="4" t="s">
        <v>569</v>
      </c>
      <c r="C78" s="3" t="s">
        <v>570</v>
      </c>
      <c r="E78" s="71" t="s">
        <v>6</v>
      </c>
      <c r="F78" s="78" t="s">
        <v>571</v>
      </c>
      <c r="G78" s="71" t="s">
        <v>8</v>
      </c>
      <c r="H78" s="78" t="s">
        <v>571</v>
      </c>
      <c r="J78" s="71" t="s">
        <v>19</v>
      </c>
      <c r="K78" s="71" t="s">
        <v>19</v>
      </c>
      <c r="N78" s="4" t="s">
        <v>355</v>
      </c>
      <c r="O78" s="4" t="s">
        <v>536</v>
      </c>
      <c r="P78" s="4" t="s">
        <v>6</v>
      </c>
      <c r="Q78" s="4" t="s">
        <v>6</v>
      </c>
      <c r="R78" s="4" t="s">
        <v>6</v>
      </c>
      <c r="S78" s="4" t="s">
        <v>6</v>
      </c>
      <c r="T78" s="4" t="s">
        <v>6</v>
      </c>
      <c r="U78" s="4" t="s">
        <v>8</v>
      </c>
      <c r="V78" s="4" t="s">
        <v>8</v>
      </c>
      <c r="W78" s="4" t="s">
        <v>8</v>
      </c>
      <c r="X78" s="3" t="s">
        <v>524</v>
      </c>
      <c r="Y78" s="3" t="s">
        <v>564</v>
      </c>
      <c r="Z78" s="3" t="s">
        <v>568</v>
      </c>
    </row>
    <row r="79" spans="1:26" ht="51" outlineLevel="2" x14ac:dyDescent="0.25">
      <c r="B79" s="4" t="s">
        <v>572</v>
      </c>
      <c r="C79" s="3" t="s">
        <v>573</v>
      </c>
      <c r="E79" s="71" t="s">
        <v>6</v>
      </c>
      <c r="F79" s="78" t="s">
        <v>571</v>
      </c>
      <c r="G79" s="71" t="s">
        <v>8</v>
      </c>
      <c r="H79" s="78" t="s">
        <v>571</v>
      </c>
      <c r="J79" s="71" t="s">
        <v>19</v>
      </c>
      <c r="K79" s="71" t="s">
        <v>19</v>
      </c>
      <c r="N79" s="4" t="s">
        <v>355</v>
      </c>
      <c r="O79" s="4" t="s">
        <v>364</v>
      </c>
      <c r="P79" s="4" t="s">
        <v>6</v>
      </c>
      <c r="Q79" s="4" t="s">
        <v>6</v>
      </c>
      <c r="R79" s="4" t="s">
        <v>6</v>
      </c>
      <c r="S79" s="4" t="s">
        <v>6</v>
      </c>
      <c r="T79" s="4" t="s">
        <v>8</v>
      </c>
      <c r="U79" s="4" t="s">
        <v>8</v>
      </c>
      <c r="V79" s="4" t="s">
        <v>8</v>
      </c>
      <c r="W79" s="4" t="s">
        <v>8</v>
      </c>
      <c r="X79" s="3" t="s">
        <v>524</v>
      </c>
      <c r="Y79" s="3" t="s">
        <v>564</v>
      </c>
      <c r="Z79" s="3" t="s">
        <v>574</v>
      </c>
    </row>
    <row r="80" spans="1:26" ht="51" outlineLevel="2" x14ac:dyDescent="0.25">
      <c r="B80" s="4" t="s">
        <v>575</v>
      </c>
      <c r="C80" s="3" t="s">
        <v>576</v>
      </c>
      <c r="E80" s="71" t="s">
        <v>10</v>
      </c>
      <c r="F80" s="78" t="s">
        <v>429</v>
      </c>
      <c r="G80" s="71" t="s">
        <v>10</v>
      </c>
      <c r="H80" s="78" t="s">
        <v>429</v>
      </c>
      <c r="J80" s="71" t="s">
        <v>19</v>
      </c>
      <c r="K80" s="71" t="s">
        <v>19</v>
      </c>
      <c r="N80" s="4" t="s">
        <v>361</v>
      </c>
      <c r="O80" s="4" t="s">
        <v>364</v>
      </c>
      <c r="P80" s="4" t="s">
        <v>8</v>
      </c>
      <c r="Q80" s="4" t="s">
        <v>8</v>
      </c>
      <c r="R80" s="4" t="s">
        <v>8</v>
      </c>
      <c r="S80" s="4" t="s">
        <v>8</v>
      </c>
      <c r="T80" s="4" t="s">
        <v>6</v>
      </c>
      <c r="U80" s="4" t="s">
        <v>8</v>
      </c>
      <c r="V80" s="4" t="s">
        <v>8</v>
      </c>
      <c r="W80" s="4" t="s">
        <v>8</v>
      </c>
      <c r="X80" s="3" t="s">
        <v>524</v>
      </c>
      <c r="Y80" s="3" t="s">
        <v>564</v>
      </c>
      <c r="Z80" s="3" t="s">
        <v>574</v>
      </c>
    </row>
    <row r="81" spans="2:26" ht="90" outlineLevel="2" x14ac:dyDescent="0.25">
      <c r="B81" s="4" t="s">
        <v>577</v>
      </c>
      <c r="C81" s="3" t="s">
        <v>578</v>
      </c>
      <c r="E81" s="71" t="s">
        <v>6</v>
      </c>
      <c r="F81" s="78" t="s">
        <v>579</v>
      </c>
      <c r="G81" s="71" t="s">
        <v>8</v>
      </c>
      <c r="H81" s="78" t="s">
        <v>571</v>
      </c>
      <c r="J81" s="71" t="s">
        <v>19</v>
      </c>
      <c r="K81" s="71" t="s">
        <v>19</v>
      </c>
      <c r="N81" s="4" t="s">
        <v>367</v>
      </c>
      <c r="O81" s="4" t="s">
        <v>404</v>
      </c>
      <c r="P81" s="4" t="s">
        <v>6</v>
      </c>
      <c r="Q81" s="4" t="s">
        <v>6</v>
      </c>
      <c r="R81" s="4" t="s">
        <v>6</v>
      </c>
      <c r="S81" s="4" t="s">
        <v>6</v>
      </c>
      <c r="T81" s="4" t="s">
        <v>6</v>
      </c>
      <c r="U81" s="4" t="s">
        <v>8</v>
      </c>
      <c r="V81" s="4" t="s">
        <v>8</v>
      </c>
      <c r="W81" s="4" t="s">
        <v>8</v>
      </c>
      <c r="X81" s="3" t="s">
        <v>524</v>
      </c>
      <c r="Y81" s="3" t="s">
        <v>564</v>
      </c>
      <c r="Z81" s="3" t="s">
        <v>580</v>
      </c>
    </row>
    <row r="82" spans="2:26" ht="127.5" outlineLevel="2" x14ac:dyDescent="0.25">
      <c r="B82" s="4" t="s">
        <v>581</v>
      </c>
      <c r="C82" s="3" t="s">
        <v>582</v>
      </c>
      <c r="E82" s="71" t="s">
        <v>6</v>
      </c>
      <c r="F82" s="78" t="s">
        <v>583</v>
      </c>
      <c r="G82" s="71" t="s">
        <v>8</v>
      </c>
      <c r="H82" s="78" t="s">
        <v>571</v>
      </c>
      <c r="J82" s="71" t="s">
        <v>19</v>
      </c>
      <c r="K82" s="71" t="s">
        <v>19</v>
      </c>
      <c r="N82" s="4" t="s">
        <v>370</v>
      </c>
      <c r="O82" s="4" t="s">
        <v>536</v>
      </c>
      <c r="P82" s="4" t="s">
        <v>6</v>
      </c>
      <c r="Q82" s="4" t="s">
        <v>6</v>
      </c>
      <c r="R82" s="4" t="s">
        <v>6</v>
      </c>
      <c r="S82" s="4" t="s">
        <v>6</v>
      </c>
      <c r="T82" s="4" t="s">
        <v>6</v>
      </c>
      <c r="U82" s="4" t="s">
        <v>8</v>
      </c>
      <c r="V82" s="4" t="s">
        <v>8</v>
      </c>
      <c r="W82" s="4" t="s">
        <v>8</v>
      </c>
      <c r="X82" s="3" t="s">
        <v>524</v>
      </c>
      <c r="Y82" s="3" t="s">
        <v>564</v>
      </c>
      <c r="Z82" s="3" t="s">
        <v>580</v>
      </c>
    </row>
    <row r="83" spans="2:26" ht="25.5" outlineLevel="2" x14ac:dyDescent="0.25">
      <c r="B83" s="4" t="s">
        <v>584</v>
      </c>
      <c r="C83" s="3" t="s">
        <v>585</v>
      </c>
      <c r="E83" s="71" t="s">
        <v>10</v>
      </c>
      <c r="F83" s="78" t="s">
        <v>429</v>
      </c>
      <c r="G83" s="71" t="s">
        <v>10</v>
      </c>
      <c r="H83" s="78" t="s">
        <v>429</v>
      </c>
      <c r="J83" s="71" t="s">
        <v>19</v>
      </c>
      <c r="K83" s="71" t="s">
        <v>19</v>
      </c>
      <c r="N83" s="4" t="s">
        <v>367</v>
      </c>
      <c r="O83" s="4" t="s">
        <v>371</v>
      </c>
      <c r="P83" s="4" t="s">
        <v>8</v>
      </c>
      <c r="Q83" s="4" t="s">
        <v>8</v>
      </c>
      <c r="R83" s="4" t="s">
        <v>8</v>
      </c>
      <c r="S83" s="4" t="s">
        <v>6</v>
      </c>
      <c r="T83" s="4" t="s">
        <v>6</v>
      </c>
      <c r="U83" s="4" t="s">
        <v>8</v>
      </c>
      <c r="V83" s="4" t="s">
        <v>8</v>
      </c>
      <c r="W83" s="4" t="s">
        <v>8</v>
      </c>
      <c r="X83" s="3" t="s">
        <v>524</v>
      </c>
      <c r="Y83" s="3" t="s">
        <v>564</v>
      </c>
      <c r="Z83" s="3" t="s">
        <v>580</v>
      </c>
    </row>
    <row r="84" spans="2:26" ht="51" outlineLevel="2" x14ac:dyDescent="0.25">
      <c r="B84" s="4" t="s">
        <v>586</v>
      </c>
      <c r="C84" s="3" t="s">
        <v>587</v>
      </c>
      <c r="E84" s="71" t="s">
        <v>6</v>
      </c>
      <c r="F84" s="78" t="s">
        <v>583</v>
      </c>
      <c r="G84" s="71" t="s">
        <v>8</v>
      </c>
      <c r="H84" s="78" t="s">
        <v>571</v>
      </c>
      <c r="J84" s="71" t="s">
        <v>19</v>
      </c>
      <c r="K84" s="71" t="s">
        <v>19</v>
      </c>
      <c r="N84" s="4" t="s">
        <v>367</v>
      </c>
      <c r="O84" s="4" t="s">
        <v>364</v>
      </c>
      <c r="P84" s="4" t="s">
        <v>6</v>
      </c>
      <c r="Q84" s="4" t="s">
        <v>6</v>
      </c>
      <c r="R84" s="4" t="s">
        <v>6</v>
      </c>
      <c r="S84" s="4" t="s">
        <v>6</v>
      </c>
      <c r="T84" s="4" t="s">
        <v>8</v>
      </c>
      <c r="U84" s="4" t="s">
        <v>8</v>
      </c>
      <c r="V84" s="4" t="s">
        <v>8</v>
      </c>
      <c r="W84" s="4" t="s">
        <v>8</v>
      </c>
      <c r="X84" s="3" t="s">
        <v>524</v>
      </c>
      <c r="Y84" s="3" t="s">
        <v>564</v>
      </c>
      <c r="Z84" s="3" t="s">
        <v>588</v>
      </c>
    </row>
    <row r="85" spans="2:26" ht="51" outlineLevel="2" x14ac:dyDescent="0.25">
      <c r="B85" s="4" t="s">
        <v>589</v>
      </c>
      <c r="C85" s="3" t="s">
        <v>590</v>
      </c>
      <c r="E85" s="71" t="s">
        <v>10</v>
      </c>
      <c r="F85" s="78" t="s">
        <v>429</v>
      </c>
      <c r="G85" s="71" t="s">
        <v>10</v>
      </c>
      <c r="H85" s="78" t="s">
        <v>429</v>
      </c>
      <c r="J85" s="71" t="s">
        <v>19</v>
      </c>
      <c r="K85" s="71" t="s">
        <v>19</v>
      </c>
      <c r="N85" s="4" t="s">
        <v>361</v>
      </c>
      <c r="O85" s="4" t="s">
        <v>364</v>
      </c>
      <c r="P85" s="4" t="s">
        <v>8</v>
      </c>
      <c r="Q85" s="4" t="s">
        <v>8</v>
      </c>
      <c r="R85" s="4" t="s">
        <v>8</v>
      </c>
      <c r="S85" s="4" t="s">
        <v>8</v>
      </c>
      <c r="T85" s="4" t="s">
        <v>6</v>
      </c>
      <c r="U85" s="4" t="s">
        <v>8</v>
      </c>
      <c r="V85" s="4" t="s">
        <v>8</v>
      </c>
      <c r="W85" s="4" t="s">
        <v>8</v>
      </c>
      <c r="X85" s="3" t="s">
        <v>524</v>
      </c>
      <c r="Y85" s="3" t="s">
        <v>564</v>
      </c>
      <c r="Z85" s="3" t="s">
        <v>588</v>
      </c>
    </row>
    <row r="86" spans="2:26" ht="25.5" outlineLevel="2" x14ac:dyDescent="0.25">
      <c r="B86" s="4" t="s">
        <v>591</v>
      </c>
      <c r="C86" s="3" t="s">
        <v>592</v>
      </c>
      <c r="E86" s="71" t="s">
        <v>6</v>
      </c>
      <c r="F86" s="78" t="s">
        <v>583</v>
      </c>
      <c r="G86" s="71" t="s">
        <v>8</v>
      </c>
      <c r="H86" s="78" t="s">
        <v>571</v>
      </c>
      <c r="J86" s="71" t="s">
        <v>19</v>
      </c>
      <c r="K86" s="71" t="s">
        <v>19</v>
      </c>
      <c r="N86" s="4" t="s">
        <v>502</v>
      </c>
      <c r="O86" s="4" t="s">
        <v>404</v>
      </c>
      <c r="P86" s="4" t="s">
        <v>6</v>
      </c>
      <c r="Q86" s="4" t="s">
        <v>6</v>
      </c>
      <c r="R86" s="4" t="s">
        <v>6</v>
      </c>
      <c r="S86" s="4" t="s">
        <v>6</v>
      </c>
      <c r="T86" s="4" t="s">
        <v>6</v>
      </c>
      <c r="U86" s="4" t="s">
        <v>8</v>
      </c>
      <c r="V86" s="4" t="s">
        <v>8</v>
      </c>
      <c r="W86" s="4" t="s">
        <v>8</v>
      </c>
      <c r="X86" s="3" t="s">
        <v>524</v>
      </c>
      <c r="Y86" s="3" t="s">
        <v>564</v>
      </c>
      <c r="Z86" s="3" t="s">
        <v>593</v>
      </c>
    </row>
    <row r="87" spans="2:26" ht="165" outlineLevel="2" x14ac:dyDescent="0.25">
      <c r="B87" s="4" t="s">
        <v>594</v>
      </c>
      <c r="C87" s="3" t="s">
        <v>595</v>
      </c>
      <c r="E87" s="71" t="s">
        <v>6</v>
      </c>
      <c r="F87" s="78" t="s">
        <v>596</v>
      </c>
      <c r="G87" s="71" t="s">
        <v>8</v>
      </c>
      <c r="H87" s="78" t="s">
        <v>571</v>
      </c>
      <c r="J87" s="71" t="s">
        <v>19</v>
      </c>
      <c r="K87" s="71" t="s">
        <v>19</v>
      </c>
      <c r="N87" s="4" t="s">
        <v>597</v>
      </c>
      <c r="O87" s="4" t="s">
        <v>404</v>
      </c>
      <c r="P87" s="4" t="s">
        <v>6</v>
      </c>
      <c r="Q87" s="4" t="s">
        <v>6</v>
      </c>
      <c r="R87" s="4" t="s">
        <v>6</v>
      </c>
      <c r="S87" s="4" t="s">
        <v>6</v>
      </c>
      <c r="T87" s="4" t="s">
        <v>6</v>
      </c>
      <c r="U87" s="4" t="s">
        <v>8</v>
      </c>
      <c r="V87" s="4" t="s">
        <v>8</v>
      </c>
      <c r="W87" s="4" t="s">
        <v>8</v>
      </c>
      <c r="X87" s="3" t="s">
        <v>524</v>
      </c>
      <c r="Y87" s="3" t="s">
        <v>564</v>
      </c>
      <c r="Z87" s="3" t="s">
        <v>593</v>
      </c>
    </row>
    <row r="88" spans="2:26" ht="25.5" outlineLevel="2" x14ac:dyDescent="0.25">
      <c r="B88" s="4" t="s">
        <v>598</v>
      </c>
      <c r="C88" s="3" t="s">
        <v>599</v>
      </c>
      <c r="E88" s="71" t="s">
        <v>6</v>
      </c>
      <c r="F88" s="78" t="s">
        <v>600</v>
      </c>
      <c r="G88" s="71" t="s">
        <v>8</v>
      </c>
      <c r="H88" s="78" t="s">
        <v>571</v>
      </c>
      <c r="J88" s="71" t="s">
        <v>19</v>
      </c>
      <c r="K88" s="71" t="s">
        <v>19</v>
      </c>
      <c r="N88" s="4" t="s">
        <v>370</v>
      </c>
      <c r="O88" s="4" t="s">
        <v>404</v>
      </c>
      <c r="P88" s="4" t="s">
        <v>6</v>
      </c>
      <c r="Q88" s="4" t="s">
        <v>6</v>
      </c>
      <c r="R88" s="4" t="s">
        <v>6</v>
      </c>
      <c r="S88" s="4" t="s">
        <v>6</v>
      </c>
      <c r="T88" s="4" t="s">
        <v>6</v>
      </c>
      <c r="U88" s="4" t="s">
        <v>8</v>
      </c>
      <c r="V88" s="4" t="s">
        <v>8</v>
      </c>
      <c r="W88" s="4" t="s">
        <v>8</v>
      </c>
      <c r="X88" s="3" t="s">
        <v>524</v>
      </c>
      <c r="Y88" s="3" t="s">
        <v>564</v>
      </c>
      <c r="Z88" s="3" t="s">
        <v>593</v>
      </c>
    </row>
    <row r="89" spans="2:26" ht="25.5" outlineLevel="2" x14ac:dyDescent="0.25">
      <c r="B89" s="4" t="s">
        <v>601</v>
      </c>
      <c r="C89" s="3" t="s">
        <v>602</v>
      </c>
      <c r="E89" s="71" t="s">
        <v>6</v>
      </c>
      <c r="F89" s="78" t="s">
        <v>600</v>
      </c>
      <c r="G89" s="71" t="s">
        <v>8</v>
      </c>
      <c r="H89" s="78" t="s">
        <v>571</v>
      </c>
      <c r="J89" s="71" t="s">
        <v>19</v>
      </c>
      <c r="K89" s="71" t="s">
        <v>19</v>
      </c>
      <c r="N89" s="4" t="s">
        <v>355</v>
      </c>
      <c r="O89" s="4" t="s">
        <v>404</v>
      </c>
      <c r="P89" s="4" t="s">
        <v>6</v>
      </c>
      <c r="Q89" s="4" t="s">
        <v>6</v>
      </c>
      <c r="R89" s="4" t="s">
        <v>6</v>
      </c>
      <c r="S89" s="4" t="s">
        <v>6</v>
      </c>
      <c r="T89" s="4" t="s">
        <v>6</v>
      </c>
      <c r="U89" s="4" t="s">
        <v>8</v>
      </c>
      <c r="V89" s="4" t="s">
        <v>8</v>
      </c>
      <c r="W89" s="4" t="s">
        <v>8</v>
      </c>
      <c r="X89" s="3" t="s">
        <v>524</v>
      </c>
      <c r="Y89" s="3" t="s">
        <v>564</v>
      </c>
      <c r="Z89" s="3" t="s">
        <v>593</v>
      </c>
    </row>
    <row r="90" spans="2:26" ht="25.5" outlineLevel="2" x14ac:dyDescent="0.25">
      <c r="B90" s="4" t="s">
        <v>603</v>
      </c>
      <c r="C90" s="3" t="s">
        <v>604</v>
      </c>
      <c r="E90" s="71" t="s">
        <v>6</v>
      </c>
      <c r="F90" s="78" t="s">
        <v>600</v>
      </c>
      <c r="G90" s="71" t="s">
        <v>8</v>
      </c>
      <c r="H90" s="78" t="s">
        <v>571</v>
      </c>
      <c r="J90" s="71" t="s">
        <v>19</v>
      </c>
      <c r="K90" s="71" t="s">
        <v>19</v>
      </c>
      <c r="N90" s="4" t="s">
        <v>361</v>
      </c>
      <c r="O90" s="4" t="s">
        <v>404</v>
      </c>
      <c r="P90" s="4" t="s">
        <v>6</v>
      </c>
      <c r="Q90" s="4" t="s">
        <v>6</v>
      </c>
      <c r="R90" s="4" t="s">
        <v>6</v>
      </c>
      <c r="S90" s="4" t="s">
        <v>6</v>
      </c>
      <c r="T90" s="4" t="s">
        <v>6</v>
      </c>
      <c r="U90" s="4" t="s">
        <v>8</v>
      </c>
      <c r="V90" s="4" t="s">
        <v>8</v>
      </c>
      <c r="W90" s="4" t="s">
        <v>8</v>
      </c>
      <c r="X90" s="3" t="s">
        <v>524</v>
      </c>
      <c r="Y90" s="3" t="s">
        <v>564</v>
      </c>
      <c r="Z90" s="3" t="s">
        <v>593</v>
      </c>
    </row>
    <row r="91" spans="2:26" ht="38.25" outlineLevel="2" x14ac:dyDescent="0.25">
      <c r="B91" s="4" t="s">
        <v>605</v>
      </c>
      <c r="C91" s="3" t="s">
        <v>606</v>
      </c>
      <c r="E91" s="71" t="s">
        <v>6</v>
      </c>
      <c r="F91" s="78" t="s">
        <v>600</v>
      </c>
      <c r="G91" s="71" t="s">
        <v>8</v>
      </c>
      <c r="H91" s="78" t="s">
        <v>571</v>
      </c>
      <c r="J91" s="71" t="s">
        <v>19</v>
      </c>
      <c r="K91" s="71" t="s">
        <v>19</v>
      </c>
      <c r="N91" s="4" t="s">
        <v>502</v>
      </c>
      <c r="O91" s="4" t="s">
        <v>404</v>
      </c>
      <c r="P91" s="4" t="s">
        <v>6</v>
      </c>
      <c r="Q91" s="4" t="s">
        <v>6</v>
      </c>
      <c r="R91" s="4" t="s">
        <v>6</v>
      </c>
      <c r="S91" s="4" t="s">
        <v>6</v>
      </c>
      <c r="T91" s="4" t="s">
        <v>6</v>
      </c>
      <c r="U91" s="4" t="s">
        <v>8</v>
      </c>
      <c r="V91" s="4" t="s">
        <v>8</v>
      </c>
      <c r="W91" s="4" t="s">
        <v>8</v>
      </c>
      <c r="X91" s="3" t="s">
        <v>524</v>
      </c>
      <c r="Y91" s="3" t="s">
        <v>564</v>
      </c>
      <c r="Z91" s="3" t="s">
        <v>593</v>
      </c>
    </row>
    <row r="92" spans="2:26" ht="38.25" outlineLevel="2" x14ac:dyDescent="0.25">
      <c r="B92" s="4" t="s">
        <v>607</v>
      </c>
      <c r="C92" s="3" t="s">
        <v>608</v>
      </c>
      <c r="E92" s="71" t="s">
        <v>6</v>
      </c>
      <c r="F92" s="78" t="s">
        <v>600</v>
      </c>
      <c r="G92" s="71" t="s">
        <v>8</v>
      </c>
      <c r="H92" s="78" t="s">
        <v>571</v>
      </c>
      <c r="J92" s="71" t="s">
        <v>19</v>
      </c>
      <c r="K92" s="71" t="s">
        <v>19</v>
      </c>
      <c r="N92" s="4" t="s">
        <v>355</v>
      </c>
      <c r="O92" s="4" t="s">
        <v>404</v>
      </c>
      <c r="P92" s="4" t="s">
        <v>6</v>
      </c>
      <c r="Q92" s="4" t="s">
        <v>6</v>
      </c>
      <c r="R92" s="4" t="s">
        <v>6</v>
      </c>
      <c r="S92" s="4" t="s">
        <v>6</v>
      </c>
      <c r="T92" s="4" t="s">
        <v>6</v>
      </c>
      <c r="U92" s="4" t="s">
        <v>8</v>
      </c>
      <c r="V92" s="4" t="s">
        <v>8</v>
      </c>
      <c r="W92" s="4" t="s">
        <v>8</v>
      </c>
      <c r="X92" s="3" t="s">
        <v>524</v>
      </c>
      <c r="Y92" s="3" t="s">
        <v>564</v>
      </c>
      <c r="Z92" s="3" t="s">
        <v>593</v>
      </c>
    </row>
    <row r="93" spans="2:26" ht="25.5" outlineLevel="2" x14ac:dyDescent="0.25">
      <c r="B93" s="4" t="s">
        <v>609</v>
      </c>
      <c r="C93" s="3" t="s">
        <v>610</v>
      </c>
      <c r="E93" s="71" t="s">
        <v>6</v>
      </c>
      <c r="F93" s="78" t="s">
        <v>600</v>
      </c>
      <c r="G93" s="71" t="s">
        <v>8</v>
      </c>
      <c r="H93" s="78" t="s">
        <v>571</v>
      </c>
      <c r="J93" s="71" t="s">
        <v>19</v>
      </c>
      <c r="K93" s="71" t="s">
        <v>19</v>
      </c>
      <c r="N93" s="4" t="s">
        <v>377</v>
      </c>
      <c r="O93" s="4" t="s">
        <v>404</v>
      </c>
      <c r="P93" s="4" t="s">
        <v>6</v>
      </c>
      <c r="Q93" s="4" t="s">
        <v>6</v>
      </c>
      <c r="R93" s="4" t="s">
        <v>6</v>
      </c>
      <c r="S93" s="4" t="s">
        <v>6</v>
      </c>
      <c r="T93" s="4" t="s">
        <v>6</v>
      </c>
      <c r="U93" s="4" t="s">
        <v>8</v>
      </c>
      <c r="V93" s="4" t="s">
        <v>8</v>
      </c>
      <c r="W93" s="4" t="s">
        <v>8</v>
      </c>
      <c r="X93" s="3" t="s">
        <v>524</v>
      </c>
      <c r="Y93" s="3" t="s">
        <v>564</v>
      </c>
      <c r="Z93" s="3" t="s">
        <v>593</v>
      </c>
    </row>
    <row r="94" spans="2:26" ht="38.25" outlineLevel="2" x14ac:dyDescent="0.25">
      <c r="B94" s="4" t="s">
        <v>611</v>
      </c>
      <c r="C94" s="3" t="s">
        <v>612</v>
      </c>
      <c r="E94" s="71" t="s">
        <v>6</v>
      </c>
      <c r="F94" s="78" t="s">
        <v>600</v>
      </c>
      <c r="G94" s="71" t="s">
        <v>8</v>
      </c>
      <c r="H94" s="78" t="s">
        <v>571</v>
      </c>
      <c r="J94" s="71" t="s">
        <v>19</v>
      </c>
      <c r="K94" s="71" t="s">
        <v>19</v>
      </c>
      <c r="N94" s="4" t="s">
        <v>370</v>
      </c>
      <c r="O94" s="4" t="s">
        <v>476</v>
      </c>
      <c r="P94" s="4" t="s">
        <v>6</v>
      </c>
      <c r="Q94" s="4" t="s">
        <v>6</v>
      </c>
      <c r="R94" s="4" t="s">
        <v>6</v>
      </c>
      <c r="S94" s="4" t="s">
        <v>6</v>
      </c>
      <c r="T94" s="4" t="s">
        <v>6</v>
      </c>
      <c r="U94" s="4" t="s">
        <v>8</v>
      </c>
      <c r="V94" s="4" t="s">
        <v>8</v>
      </c>
      <c r="W94" s="4" t="s">
        <v>8</v>
      </c>
      <c r="X94" s="3" t="s">
        <v>524</v>
      </c>
      <c r="Y94" s="3" t="s">
        <v>564</v>
      </c>
      <c r="Z94" s="3" t="s">
        <v>593</v>
      </c>
    </row>
    <row r="95" spans="2:26" ht="25.5" outlineLevel="2" x14ac:dyDescent="0.25">
      <c r="B95" s="4" t="s">
        <v>613</v>
      </c>
      <c r="C95" s="3" t="s">
        <v>614</v>
      </c>
      <c r="E95" s="71" t="s">
        <v>6</v>
      </c>
      <c r="F95" s="78" t="s">
        <v>600</v>
      </c>
      <c r="G95" s="71" t="s">
        <v>8</v>
      </c>
      <c r="H95" s="78" t="s">
        <v>571</v>
      </c>
      <c r="J95" s="71" t="s">
        <v>19</v>
      </c>
      <c r="K95" s="71" t="s">
        <v>19</v>
      </c>
      <c r="N95" s="4" t="s">
        <v>370</v>
      </c>
      <c r="O95" s="4" t="s">
        <v>404</v>
      </c>
      <c r="P95" s="4" t="s">
        <v>6</v>
      </c>
      <c r="Q95" s="4" t="s">
        <v>6</v>
      </c>
      <c r="R95" s="4" t="s">
        <v>6</v>
      </c>
      <c r="S95" s="4" t="s">
        <v>6</v>
      </c>
      <c r="T95" s="4" t="s">
        <v>6</v>
      </c>
      <c r="U95" s="4" t="s">
        <v>8</v>
      </c>
      <c r="V95" s="4" t="s">
        <v>8</v>
      </c>
      <c r="W95" s="4" t="s">
        <v>8</v>
      </c>
      <c r="X95" s="3" t="s">
        <v>524</v>
      </c>
      <c r="Y95" s="3" t="s">
        <v>564</v>
      </c>
      <c r="Z95" s="3" t="s">
        <v>593</v>
      </c>
    </row>
    <row r="96" spans="2:26" ht="38.25" outlineLevel="2" x14ac:dyDescent="0.25">
      <c r="B96" s="4" t="s">
        <v>615</v>
      </c>
      <c r="C96" s="3" t="s">
        <v>616</v>
      </c>
      <c r="E96" s="71" t="s">
        <v>6</v>
      </c>
      <c r="F96" s="78" t="s">
        <v>600</v>
      </c>
      <c r="G96" s="71" t="s">
        <v>8</v>
      </c>
      <c r="H96" s="78" t="s">
        <v>571</v>
      </c>
      <c r="J96" s="71" t="s">
        <v>19</v>
      </c>
      <c r="K96" s="71" t="s">
        <v>19</v>
      </c>
      <c r="N96" s="4" t="s">
        <v>370</v>
      </c>
      <c r="O96" s="4" t="s">
        <v>404</v>
      </c>
      <c r="P96" s="4" t="s">
        <v>6</v>
      </c>
      <c r="Q96" s="4" t="s">
        <v>6</v>
      </c>
      <c r="R96" s="4" t="s">
        <v>6</v>
      </c>
      <c r="S96" s="4" t="s">
        <v>6</v>
      </c>
      <c r="T96" s="4" t="s">
        <v>6</v>
      </c>
      <c r="U96" s="4" t="s">
        <v>8</v>
      </c>
      <c r="V96" s="4" t="s">
        <v>8</v>
      </c>
      <c r="W96" s="4" t="s">
        <v>8</v>
      </c>
      <c r="X96" s="3" t="s">
        <v>524</v>
      </c>
      <c r="Y96" s="3" t="s">
        <v>564</v>
      </c>
      <c r="Z96" s="3" t="s">
        <v>593</v>
      </c>
    </row>
    <row r="97" spans="1:26" ht="25.5" outlineLevel="2" x14ac:dyDescent="0.25">
      <c r="B97" s="4" t="s">
        <v>617</v>
      </c>
      <c r="C97" s="3" t="s">
        <v>618</v>
      </c>
      <c r="E97" s="71" t="s">
        <v>6</v>
      </c>
      <c r="F97" s="78" t="s">
        <v>600</v>
      </c>
      <c r="G97" s="71" t="s">
        <v>8</v>
      </c>
      <c r="H97" s="78" t="s">
        <v>571</v>
      </c>
      <c r="J97" s="71" t="s">
        <v>19</v>
      </c>
      <c r="K97" s="71" t="s">
        <v>19</v>
      </c>
      <c r="N97" s="4" t="s">
        <v>355</v>
      </c>
      <c r="O97" s="4" t="s">
        <v>404</v>
      </c>
      <c r="P97" s="4" t="s">
        <v>6</v>
      </c>
      <c r="Q97" s="4" t="s">
        <v>6</v>
      </c>
      <c r="R97" s="4" t="s">
        <v>6</v>
      </c>
      <c r="S97" s="4" t="s">
        <v>6</v>
      </c>
      <c r="T97" s="4" t="s">
        <v>6</v>
      </c>
      <c r="U97" s="4" t="s">
        <v>8</v>
      </c>
      <c r="V97" s="4" t="s">
        <v>8</v>
      </c>
      <c r="W97" s="4" t="s">
        <v>8</v>
      </c>
      <c r="X97" s="3" t="s">
        <v>524</v>
      </c>
      <c r="Y97" s="3" t="s">
        <v>564</v>
      </c>
      <c r="Z97" s="3" t="s">
        <v>593</v>
      </c>
    </row>
    <row r="98" spans="1:26" ht="38.25" outlineLevel="2" x14ac:dyDescent="0.25">
      <c r="B98" s="4" t="s">
        <v>619</v>
      </c>
      <c r="C98" s="3" t="s">
        <v>620</v>
      </c>
      <c r="E98" s="71" t="s">
        <v>6</v>
      </c>
      <c r="F98" s="78" t="s">
        <v>600</v>
      </c>
      <c r="G98" s="71" t="s">
        <v>8</v>
      </c>
      <c r="H98" s="78" t="s">
        <v>571</v>
      </c>
      <c r="J98" s="71" t="s">
        <v>19</v>
      </c>
      <c r="K98" s="71" t="s">
        <v>19</v>
      </c>
      <c r="N98" s="4" t="s">
        <v>348</v>
      </c>
      <c r="O98" s="4" t="s">
        <v>349</v>
      </c>
      <c r="P98" s="4" t="s">
        <v>6</v>
      </c>
      <c r="Q98" s="4" t="s">
        <v>6</v>
      </c>
      <c r="R98" s="4" t="s">
        <v>6</v>
      </c>
      <c r="S98" s="4" t="s">
        <v>6</v>
      </c>
      <c r="T98" s="4" t="s">
        <v>6</v>
      </c>
      <c r="U98" s="4" t="s">
        <v>8</v>
      </c>
      <c r="V98" s="4" t="s">
        <v>8</v>
      </c>
      <c r="W98" s="4" t="s">
        <v>8</v>
      </c>
      <c r="X98" s="3" t="s">
        <v>524</v>
      </c>
      <c r="Y98" s="3" t="s">
        <v>564</v>
      </c>
      <c r="Z98" s="3" t="s">
        <v>621</v>
      </c>
    </row>
    <row r="99" spans="1:26" ht="25.5" outlineLevel="2" x14ac:dyDescent="0.25">
      <c r="B99" s="4" t="s">
        <v>622</v>
      </c>
      <c r="C99" s="3" t="s">
        <v>623</v>
      </c>
      <c r="E99" s="71" t="s">
        <v>6</v>
      </c>
      <c r="F99" s="78" t="s">
        <v>600</v>
      </c>
      <c r="G99" s="71" t="s">
        <v>8</v>
      </c>
      <c r="H99" s="78" t="s">
        <v>571</v>
      </c>
      <c r="J99" s="71" t="s">
        <v>19</v>
      </c>
      <c r="K99" s="71" t="s">
        <v>19</v>
      </c>
      <c r="N99" s="4" t="s">
        <v>370</v>
      </c>
      <c r="O99" s="4" t="s">
        <v>349</v>
      </c>
      <c r="P99" s="4" t="s">
        <v>6</v>
      </c>
      <c r="Q99" s="4" t="s">
        <v>6</v>
      </c>
      <c r="R99" s="4" t="s">
        <v>6</v>
      </c>
      <c r="S99" s="4" t="s">
        <v>6</v>
      </c>
      <c r="T99" s="4" t="s">
        <v>6</v>
      </c>
      <c r="U99" s="4" t="s">
        <v>8</v>
      </c>
      <c r="V99" s="4" t="s">
        <v>8</v>
      </c>
      <c r="W99" s="4" t="s">
        <v>8</v>
      </c>
      <c r="X99" s="3" t="s">
        <v>524</v>
      </c>
      <c r="Y99" s="3" t="s">
        <v>564</v>
      </c>
      <c r="Z99" s="3" t="s">
        <v>621</v>
      </c>
    </row>
    <row r="100" spans="1:26" x14ac:dyDescent="0.25">
      <c r="A100" s="38" t="s">
        <v>624</v>
      </c>
      <c r="B100" s="4"/>
      <c r="C100" s="3"/>
      <c r="N100" s="4"/>
      <c r="O100" s="4"/>
      <c r="P100" s="4"/>
      <c r="Q100" s="4"/>
      <c r="R100" s="4"/>
      <c r="S100" s="4"/>
      <c r="T100" s="4"/>
      <c r="U100" s="4"/>
      <c r="V100" s="4"/>
      <c r="W100" s="4"/>
      <c r="X100" s="3"/>
      <c r="Y100" s="3"/>
      <c r="Z100" s="3"/>
    </row>
    <row r="101" spans="1:26" outlineLevel="1" x14ac:dyDescent="0.25">
      <c r="A101" s="38" t="s">
        <v>625</v>
      </c>
      <c r="B101" s="4"/>
      <c r="C101" s="3"/>
      <c r="N101" s="4"/>
      <c r="O101" s="4"/>
      <c r="P101" s="4"/>
      <c r="Q101" s="4"/>
      <c r="R101" s="4"/>
      <c r="S101" s="4"/>
      <c r="T101" s="4"/>
      <c r="U101" s="4"/>
      <c r="V101" s="4"/>
      <c r="W101" s="4"/>
      <c r="X101" s="3"/>
      <c r="Y101" s="3"/>
      <c r="Z101" s="3"/>
    </row>
    <row r="102" spans="1:26" ht="210" outlineLevel="2" x14ac:dyDescent="0.25">
      <c r="B102" s="4" t="s">
        <v>626</v>
      </c>
      <c r="C102" s="3" t="s">
        <v>627</v>
      </c>
      <c r="E102" s="71" t="s">
        <v>6</v>
      </c>
      <c r="F102" s="78" t="s">
        <v>628</v>
      </c>
      <c r="G102" s="71" t="s">
        <v>8</v>
      </c>
      <c r="H102" s="78" t="s">
        <v>347</v>
      </c>
      <c r="J102" s="71" t="s">
        <v>19</v>
      </c>
      <c r="K102" s="71" t="s">
        <v>19</v>
      </c>
      <c r="N102" s="4" t="s">
        <v>348</v>
      </c>
      <c r="O102" s="4" t="s">
        <v>404</v>
      </c>
      <c r="P102" s="4" t="s">
        <v>6</v>
      </c>
      <c r="Q102" s="4" t="s">
        <v>6</v>
      </c>
      <c r="R102" s="4" t="s">
        <v>6</v>
      </c>
      <c r="S102" s="4" t="s">
        <v>6</v>
      </c>
      <c r="T102" s="4" t="s">
        <v>6</v>
      </c>
      <c r="U102" s="4" t="s">
        <v>8</v>
      </c>
      <c r="V102" s="4" t="s">
        <v>8</v>
      </c>
      <c r="W102" s="4" t="s">
        <v>8</v>
      </c>
      <c r="X102" s="3" t="s">
        <v>624</v>
      </c>
      <c r="Y102" s="3" t="s">
        <v>625</v>
      </c>
      <c r="Z102" s="3" t="s">
        <v>629</v>
      </c>
    </row>
    <row r="103" spans="1:26" ht="45" outlineLevel="2" x14ac:dyDescent="0.25">
      <c r="B103" s="4" t="s">
        <v>630</v>
      </c>
      <c r="C103" s="3" t="s">
        <v>631</v>
      </c>
      <c r="E103" s="71" t="s">
        <v>6</v>
      </c>
      <c r="F103" s="78" t="s">
        <v>632</v>
      </c>
      <c r="G103" s="71" t="s">
        <v>8</v>
      </c>
      <c r="H103" s="78" t="s">
        <v>354</v>
      </c>
      <c r="J103" s="71" t="s">
        <v>19</v>
      </c>
      <c r="K103" s="71" t="s">
        <v>19</v>
      </c>
      <c r="N103" s="4" t="s">
        <v>377</v>
      </c>
      <c r="O103" s="4" t="s">
        <v>633</v>
      </c>
      <c r="P103" s="4" t="s">
        <v>6</v>
      </c>
      <c r="Q103" s="4" t="s">
        <v>6</v>
      </c>
      <c r="R103" s="4" t="s">
        <v>6</v>
      </c>
      <c r="S103" s="4" t="s">
        <v>6</v>
      </c>
      <c r="T103" s="4" t="s">
        <v>6</v>
      </c>
      <c r="U103" s="4" t="s">
        <v>8</v>
      </c>
      <c r="V103" s="4" t="s">
        <v>8</v>
      </c>
      <c r="W103" s="4" t="s">
        <v>8</v>
      </c>
      <c r="X103" s="3" t="s">
        <v>624</v>
      </c>
      <c r="Y103" s="3" t="s">
        <v>625</v>
      </c>
      <c r="Z103" s="3" t="s">
        <v>634</v>
      </c>
    </row>
    <row r="104" spans="1:26" ht="240" outlineLevel="2" x14ac:dyDescent="0.25">
      <c r="B104" s="4" t="s">
        <v>635</v>
      </c>
      <c r="C104" s="3" t="s">
        <v>636</v>
      </c>
      <c r="E104" s="71" t="s">
        <v>6</v>
      </c>
      <c r="F104" s="78" t="s">
        <v>637</v>
      </c>
      <c r="G104" s="71" t="s">
        <v>8</v>
      </c>
      <c r="H104" s="78" t="s">
        <v>638</v>
      </c>
      <c r="J104" s="71" t="s">
        <v>19</v>
      </c>
      <c r="K104" s="71" t="s">
        <v>19</v>
      </c>
      <c r="N104" s="4" t="s">
        <v>361</v>
      </c>
      <c r="O104" s="4" t="s">
        <v>639</v>
      </c>
      <c r="P104" s="4" t="s">
        <v>6</v>
      </c>
      <c r="Q104" s="4" t="s">
        <v>6</v>
      </c>
      <c r="R104" s="4" t="s">
        <v>6</v>
      </c>
      <c r="S104" s="4" t="s">
        <v>6</v>
      </c>
      <c r="T104" s="4" t="s">
        <v>6</v>
      </c>
      <c r="U104" s="4" t="s">
        <v>8</v>
      </c>
      <c r="V104" s="4" t="s">
        <v>8</v>
      </c>
      <c r="W104" s="4" t="s">
        <v>8</v>
      </c>
      <c r="X104" s="3" t="s">
        <v>624</v>
      </c>
      <c r="Y104" s="3" t="s">
        <v>625</v>
      </c>
      <c r="Z104" s="3" t="s">
        <v>634</v>
      </c>
    </row>
    <row r="105" spans="1:26" ht="25.5" outlineLevel="2" x14ac:dyDescent="0.25">
      <c r="B105" s="4" t="s">
        <v>640</v>
      </c>
      <c r="C105" s="3" t="s">
        <v>641</v>
      </c>
      <c r="E105" s="71" t="s">
        <v>6</v>
      </c>
      <c r="F105" s="78" t="s">
        <v>642</v>
      </c>
      <c r="G105" s="71" t="s">
        <v>8</v>
      </c>
      <c r="H105" s="78" t="s">
        <v>638</v>
      </c>
      <c r="J105" s="71" t="s">
        <v>19</v>
      </c>
      <c r="K105" s="71" t="s">
        <v>19</v>
      </c>
      <c r="N105" s="4" t="s">
        <v>432</v>
      </c>
      <c r="O105" s="4" t="s">
        <v>633</v>
      </c>
      <c r="P105" s="4" t="s">
        <v>6</v>
      </c>
      <c r="Q105" s="4" t="s">
        <v>6</v>
      </c>
      <c r="R105" s="4" t="s">
        <v>6</v>
      </c>
      <c r="S105" s="4" t="s">
        <v>6</v>
      </c>
      <c r="T105" s="4" t="s">
        <v>6</v>
      </c>
      <c r="U105" s="4" t="s">
        <v>8</v>
      </c>
      <c r="V105" s="4" t="s">
        <v>8</v>
      </c>
      <c r="W105" s="4" t="s">
        <v>8</v>
      </c>
      <c r="X105" s="3" t="s">
        <v>624</v>
      </c>
      <c r="Y105" s="3" t="s">
        <v>625</v>
      </c>
      <c r="Z105" s="3" t="s">
        <v>643</v>
      </c>
    </row>
    <row r="106" spans="1:26" ht="25.5" outlineLevel="2" x14ac:dyDescent="0.25">
      <c r="B106" s="4" t="s">
        <v>644</v>
      </c>
      <c r="C106" s="3" t="s">
        <v>645</v>
      </c>
      <c r="E106" s="71" t="s">
        <v>6</v>
      </c>
      <c r="F106" s="78" t="s">
        <v>642</v>
      </c>
      <c r="G106" s="71" t="s">
        <v>8</v>
      </c>
      <c r="H106" s="78" t="s">
        <v>638</v>
      </c>
      <c r="J106" s="71" t="s">
        <v>19</v>
      </c>
      <c r="K106" s="71" t="s">
        <v>19</v>
      </c>
      <c r="N106" s="4" t="s">
        <v>361</v>
      </c>
      <c r="O106" s="4" t="s">
        <v>439</v>
      </c>
      <c r="P106" s="4" t="s">
        <v>6</v>
      </c>
      <c r="Q106" s="4" t="s">
        <v>6</v>
      </c>
      <c r="R106" s="4" t="s">
        <v>6</v>
      </c>
      <c r="S106" s="4" t="s">
        <v>6</v>
      </c>
      <c r="T106" s="4" t="s">
        <v>6</v>
      </c>
      <c r="U106" s="4" t="s">
        <v>8</v>
      </c>
      <c r="V106" s="4" t="s">
        <v>8</v>
      </c>
      <c r="W106" s="4" t="s">
        <v>8</v>
      </c>
      <c r="X106" s="3" t="s">
        <v>624</v>
      </c>
      <c r="Y106" s="3" t="s">
        <v>625</v>
      </c>
      <c r="Z106" s="3" t="s">
        <v>646</v>
      </c>
    </row>
    <row r="107" spans="1:26" outlineLevel="1" x14ac:dyDescent="0.25">
      <c r="A107" s="38" t="s">
        <v>647</v>
      </c>
      <c r="B107" s="4"/>
      <c r="C107" s="3"/>
      <c r="N107" s="4"/>
      <c r="O107" s="4"/>
      <c r="P107" s="4"/>
      <c r="Q107" s="4"/>
      <c r="R107" s="4"/>
      <c r="S107" s="4"/>
      <c r="T107" s="4"/>
      <c r="U107" s="4"/>
      <c r="V107" s="4"/>
      <c r="W107" s="4"/>
      <c r="X107" s="3"/>
      <c r="Y107" s="3"/>
      <c r="Z107" s="3"/>
    </row>
    <row r="108" spans="1:26" ht="150" outlineLevel="2" x14ac:dyDescent="0.25">
      <c r="B108" s="4" t="s">
        <v>648</v>
      </c>
      <c r="C108" s="3" t="s">
        <v>649</v>
      </c>
      <c r="E108" s="71" t="s">
        <v>6</v>
      </c>
      <c r="F108" s="78" t="s">
        <v>650</v>
      </c>
      <c r="G108" s="71" t="s">
        <v>8</v>
      </c>
      <c r="H108" s="78" t="s">
        <v>347</v>
      </c>
      <c r="J108" s="71" t="s">
        <v>19</v>
      </c>
      <c r="K108" s="71" t="s">
        <v>19</v>
      </c>
      <c r="N108" s="4" t="s">
        <v>348</v>
      </c>
      <c r="O108" s="4" t="s">
        <v>349</v>
      </c>
      <c r="P108" s="4" t="s">
        <v>6</v>
      </c>
      <c r="Q108" s="4" t="s">
        <v>6</v>
      </c>
      <c r="R108" s="4" t="s">
        <v>6</v>
      </c>
      <c r="S108" s="4" t="s">
        <v>6</v>
      </c>
      <c r="T108" s="4" t="s">
        <v>6</v>
      </c>
      <c r="U108" s="4" t="s">
        <v>8</v>
      </c>
      <c r="V108" s="4" t="s">
        <v>8</v>
      </c>
      <c r="W108" s="4" t="s">
        <v>8</v>
      </c>
      <c r="X108" s="3" t="s">
        <v>624</v>
      </c>
      <c r="Y108" s="3" t="s">
        <v>647</v>
      </c>
      <c r="Z108" s="3" t="s">
        <v>651</v>
      </c>
    </row>
    <row r="109" spans="1:26" ht="191.25" outlineLevel="2" x14ac:dyDescent="0.25">
      <c r="B109" s="4" t="s">
        <v>652</v>
      </c>
      <c r="C109" s="3" t="s">
        <v>653</v>
      </c>
      <c r="E109" s="71" t="s">
        <v>6</v>
      </c>
      <c r="F109" s="78" t="s">
        <v>654</v>
      </c>
      <c r="G109" s="71" t="s">
        <v>8</v>
      </c>
      <c r="H109" s="78" t="s">
        <v>655</v>
      </c>
      <c r="J109" s="71" t="s">
        <v>19</v>
      </c>
      <c r="K109" s="71" t="s">
        <v>19</v>
      </c>
      <c r="N109" s="4" t="s">
        <v>432</v>
      </c>
      <c r="O109" s="4" t="s">
        <v>388</v>
      </c>
      <c r="P109" s="4" t="s">
        <v>6</v>
      </c>
      <c r="Q109" s="4" t="s">
        <v>6</v>
      </c>
      <c r="R109" s="4" t="s">
        <v>6</v>
      </c>
      <c r="S109" s="4" t="s">
        <v>6</v>
      </c>
      <c r="T109" s="4" t="s">
        <v>6</v>
      </c>
      <c r="U109" s="4" t="s">
        <v>8</v>
      </c>
      <c r="V109" s="4" t="s">
        <v>8</v>
      </c>
      <c r="W109" s="4" t="s">
        <v>8</v>
      </c>
      <c r="X109" s="3" t="s">
        <v>624</v>
      </c>
      <c r="Y109" s="3" t="s">
        <v>647</v>
      </c>
      <c r="Z109" s="3" t="s">
        <v>656</v>
      </c>
    </row>
    <row r="110" spans="1:26" ht="90" outlineLevel="2" x14ac:dyDescent="0.25">
      <c r="B110" s="4" t="s">
        <v>657</v>
      </c>
      <c r="C110" s="3" t="s">
        <v>658</v>
      </c>
      <c r="E110" s="71" t="s">
        <v>6</v>
      </c>
      <c r="F110" s="78" t="s">
        <v>659</v>
      </c>
      <c r="G110" s="71" t="s">
        <v>8</v>
      </c>
      <c r="H110" s="78" t="s">
        <v>655</v>
      </c>
      <c r="J110" s="71" t="s">
        <v>19</v>
      </c>
      <c r="K110" s="71" t="s">
        <v>19</v>
      </c>
      <c r="N110" s="4" t="s">
        <v>447</v>
      </c>
      <c r="O110" s="4" t="s">
        <v>388</v>
      </c>
      <c r="P110" s="4" t="s">
        <v>6</v>
      </c>
      <c r="Q110" s="4" t="s">
        <v>6</v>
      </c>
      <c r="R110" s="4" t="s">
        <v>6</v>
      </c>
      <c r="S110" s="4" t="s">
        <v>6</v>
      </c>
      <c r="T110" s="4" t="s">
        <v>6</v>
      </c>
      <c r="U110" s="4" t="s">
        <v>8</v>
      </c>
      <c r="V110" s="4" t="s">
        <v>8</v>
      </c>
      <c r="W110" s="4" t="s">
        <v>8</v>
      </c>
      <c r="X110" s="3" t="s">
        <v>624</v>
      </c>
      <c r="Y110" s="3" t="s">
        <v>647</v>
      </c>
      <c r="Z110" s="3" t="s">
        <v>660</v>
      </c>
    </row>
    <row r="111" spans="1:26" ht="150" outlineLevel="2" x14ac:dyDescent="0.25">
      <c r="B111" s="4" t="s">
        <v>661</v>
      </c>
      <c r="C111" s="3" t="s">
        <v>662</v>
      </c>
      <c r="E111" s="71" t="s">
        <v>6</v>
      </c>
      <c r="F111" s="78" t="s">
        <v>663</v>
      </c>
      <c r="G111" s="71" t="s">
        <v>8</v>
      </c>
      <c r="H111" s="78" t="s">
        <v>655</v>
      </c>
      <c r="J111" s="71" t="s">
        <v>19</v>
      </c>
      <c r="K111" s="71" t="s">
        <v>19</v>
      </c>
      <c r="N111" s="4" t="s">
        <v>355</v>
      </c>
      <c r="O111" s="4" t="s">
        <v>422</v>
      </c>
      <c r="P111" s="4" t="s">
        <v>6</v>
      </c>
      <c r="Q111" s="4" t="s">
        <v>6</v>
      </c>
      <c r="R111" s="4" t="s">
        <v>6</v>
      </c>
      <c r="S111" s="4" t="s">
        <v>6</v>
      </c>
      <c r="T111" s="4" t="s">
        <v>6</v>
      </c>
      <c r="U111" s="4" t="s">
        <v>8</v>
      </c>
      <c r="V111" s="4" t="s">
        <v>8</v>
      </c>
      <c r="W111" s="4" t="s">
        <v>8</v>
      </c>
      <c r="X111" s="3" t="s">
        <v>624</v>
      </c>
      <c r="Y111" s="3" t="s">
        <v>647</v>
      </c>
      <c r="Z111" s="3" t="s">
        <v>664</v>
      </c>
    </row>
    <row r="112" spans="1:26" ht="90" outlineLevel="2" x14ac:dyDescent="0.25">
      <c r="B112" s="4" t="s">
        <v>665</v>
      </c>
      <c r="C112" s="3" t="s">
        <v>666</v>
      </c>
      <c r="E112" s="71" t="s">
        <v>6</v>
      </c>
      <c r="F112" s="78" t="s">
        <v>667</v>
      </c>
      <c r="G112" s="71" t="s">
        <v>8</v>
      </c>
      <c r="H112" s="78" t="s">
        <v>655</v>
      </c>
      <c r="J112" s="71" t="s">
        <v>19</v>
      </c>
      <c r="K112" s="71" t="s">
        <v>19</v>
      </c>
      <c r="N112" s="4" t="s">
        <v>361</v>
      </c>
      <c r="O112" s="4" t="s">
        <v>472</v>
      </c>
      <c r="P112" s="4" t="s">
        <v>6</v>
      </c>
      <c r="Q112" s="4" t="s">
        <v>6</v>
      </c>
      <c r="R112" s="4" t="s">
        <v>6</v>
      </c>
      <c r="S112" s="4" t="s">
        <v>6</v>
      </c>
      <c r="T112" s="4" t="s">
        <v>6</v>
      </c>
      <c r="U112" s="4" t="s">
        <v>8</v>
      </c>
      <c r="V112" s="4" t="s">
        <v>8</v>
      </c>
      <c r="W112" s="4" t="s">
        <v>8</v>
      </c>
      <c r="X112" s="3" t="s">
        <v>624</v>
      </c>
      <c r="Y112" s="3" t="s">
        <v>647</v>
      </c>
      <c r="Z112" s="3" t="s">
        <v>668</v>
      </c>
    </row>
    <row r="113" spans="1:26" x14ac:dyDescent="0.25">
      <c r="A113" s="38" t="s">
        <v>669</v>
      </c>
      <c r="B113" s="4"/>
      <c r="C113" s="3"/>
      <c r="N113" s="4"/>
      <c r="O113" s="4"/>
      <c r="P113" s="4"/>
      <c r="Q113" s="4"/>
      <c r="R113" s="4"/>
      <c r="S113" s="4"/>
      <c r="T113" s="4"/>
      <c r="U113" s="4"/>
      <c r="V113" s="4"/>
      <c r="W113" s="4"/>
      <c r="X113" s="3"/>
      <c r="Y113" s="3"/>
      <c r="Z113" s="3"/>
    </row>
    <row r="114" spans="1:26" outlineLevel="1" x14ac:dyDescent="0.25">
      <c r="A114" s="38" t="s">
        <v>670</v>
      </c>
      <c r="B114" s="4"/>
      <c r="C114" s="3"/>
      <c r="N114" s="4"/>
      <c r="O114" s="4"/>
      <c r="P114" s="4"/>
      <c r="Q114" s="4"/>
      <c r="R114" s="4"/>
      <c r="S114" s="4"/>
      <c r="T114" s="4"/>
      <c r="U114" s="4"/>
      <c r="V114" s="4"/>
      <c r="W114" s="4"/>
      <c r="X114" s="3"/>
      <c r="Y114" s="3"/>
      <c r="Z114" s="3"/>
    </row>
    <row r="115" spans="1:26" ht="210" outlineLevel="2" x14ac:dyDescent="0.25">
      <c r="B115" s="4" t="s">
        <v>671</v>
      </c>
      <c r="C115" s="3" t="s">
        <v>672</v>
      </c>
      <c r="E115" s="71" t="s">
        <v>6</v>
      </c>
      <c r="F115" s="78" t="s">
        <v>673</v>
      </c>
      <c r="G115" s="71" t="s">
        <v>8</v>
      </c>
      <c r="H115" s="78" t="s">
        <v>674</v>
      </c>
      <c r="J115" s="71" t="s">
        <v>19</v>
      </c>
      <c r="K115" s="71" t="s">
        <v>19</v>
      </c>
      <c r="N115" s="4" t="s">
        <v>361</v>
      </c>
      <c r="O115" s="4" t="s">
        <v>364</v>
      </c>
      <c r="P115" s="4" t="s">
        <v>6</v>
      </c>
      <c r="Q115" s="4" t="s">
        <v>8</v>
      </c>
      <c r="R115" s="4" t="s">
        <v>8</v>
      </c>
      <c r="S115" s="4" t="s">
        <v>8</v>
      </c>
      <c r="T115" s="4" t="s">
        <v>8</v>
      </c>
      <c r="U115" s="4" t="s">
        <v>8</v>
      </c>
      <c r="V115" s="4" t="s">
        <v>8</v>
      </c>
      <c r="W115" s="4" t="s">
        <v>8</v>
      </c>
      <c r="X115" s="3" t="s">
        <v>669</v>
      </c>
      <c r="Y115" s="3" t="s">
        <v>670</v>
      </c>
      <c r="Z115" s="3" t="s">
        <v>675</v>
      </c>
    </row>
    <row r="116" spans="1:26" ht="25.5" outlineLevel="2" x14ac:dyDescent="0.25">
      <c r="B116" s="4" t="s">
        <v>676</v>
      </c>
      <c r="C116" s="3" t="s">
        <v>677</v>
      </c>
      <c r="E116" s="71" t="s">
        <v>6</v>
      </c>
      <c r="F116" s="78" t="s">
        <v>678</v>
      </c>
      <c r="G116" s="71" t="s">
        <v>8</v>
      </c>
      <c r="H116" s="78" t="s">
        <v>678</v>
      </c>
      <c r="J116" s="71" t="s">
        <v>19</v>
      </c>
      <c r="K116" s="71" t="s">
        <v>19</v>
      </c>
      <c r="N116" s="4" t="s">
        <v>502</v>
      </c>
      <c r="O116" s="4" t="s">
        <v>364</v>
      </c>
      <c r="P116" s="4" t="s">
        <v>8</v>
      </c>
      <c r="Q116" s="4" t="s">
        <v>6</v>
      </c>
      <c r="R116" s="4" t="s">
        <v>6</v>
      </c>
      <c r="S116" s="4" t="s">
        <v>6</v>
      </c>
      <c r="T116" s="4" t="s">
        <v>6</v>
      </c>
      <c r="U116" s="4" t="s">
        <v>8</v>
      </c>
      <c r="V116" s="4" t="s">
        <v>8</v>
      </c>
      <c r="W116" s="4" t="s">
        <v>8</v>
      </c>
      <c r="X116" s="3" t="s">
        <v>669</v>
      </c>
      <c r="Y116" s="3" t="s">
        <v>670</v>
      </c>
      <c r="Z116" s="3" t="s">
        <v>675</v>
      </c>
    </row>
    <row r="117" spans="1:26" ht="45" outlineLevel="2" x14ac:dyDescent="0.25">
      <c r="B117" s="4" t="s">
        <v>679</v>
      </c>
      <c r="C117" s="3" t="s">
        <v>680</v>
      </c>
      <c r="E117" s="71" t="s">
        <v>6</v>
      </c>
      <c r="F117" s="78" t="s">
        <v>678</v>
      </c>
      <c r="G117" s="71" t="s">
        <v>8</v>
      </c>
      <c r="H117" s="78" t="s">
        <v>354</v>
      </c>
      <c r="J117" s="71" t="s">
        <v>19</v>
      </c>
      <c r="K117" s="71" t="s">
        <v>19</v>
      </c>
      <c r="N117" s="4" t="s">
        <v>361</v>
      </c>
      <c r="O117" s="4" t="s">
        <v>364</v>
      </c>
      <c r="P117" s="4" t="s">
        <v>6</v>
      </c>
      <c r="Q117" s="4" t="s">
        <v>8</v>
      </c>
      <c r="R117" s="4" t="s">
        <v>8</v>
      </c>
      <c r="S117" s="4" t="s">
        <v>8</v>
      </c>
      <c r="T117" s="4" t="s">
        <v>8</v>
      </c>
      <c r="U117" s="4" t="s">
        <v>8</v>
      </c>
      <c r="V117" s="4" t="s">
        <v>8</v>
      </c>
      <c r="W117" s="4" t="s">
        <v>8</v>
      </c>
      <c r="X117" s="3" t="s">
        <v>669</v>
      </c>
      <c r="Y117" s="3" t="s">
        <v>670</v>
      </c>
      <c r="Z117" s="3" t="s">
        <v>681</v>
      </c>
    </row>
    <row r="118" spans="1:26" ht="38.25" outlineLevel="2" x14ac:dyDescent="0.25">
      <c r="B118" s="4" t="s">
        <v>682</v>
      </c>
      <c r="C118" s="3" t="s">
        <v>683</v>
      </c>
      <c r="E118" s="71" t="s">
        <v>6</v>
      </c>
      <c r="F118" s="78" t="s">
        <v>678</v>
      </c>
      <c r="G118" s="71" t="s">
        <v>8</v>
      </c>
      <c r="H118" s="78" t="s">
        <v>684</v>
      </c>
      <c r="J118" s="71" t="s">
        <v>19</v>
      </c>
      <c r="K118" s="71" t="s">
        <v>19</v>
      </c>
      <c r="N118" s="4" t="s">
        <v>432</v>
      </c>
      <c r="O118" s="4" t="s">
        <v>364</v>
      </c>
      <c r="P118" s="4" t="s">
        <v>8</v>
      </c>
      <c r="Q118" s="4" t="s">
        <v>6</v>
      </c>
      <c r="R118" s="4" t="s">
        <v>6</v>
      </c>
      <c r="S118" s="4" t="s">
        <v>6</v>
      </c>
      <c r="T118" s="4" t="s">
        <v>6</v>
      </c>
      <c r="U118" s="4" t="s">
        <v>8</v>
      </c>
      <c r="V118" s="4" t="s">
        <v>8</v>
      </c>
      <c r="W118" s="4" t="s">
        <v>8</v>
      </c>
      <c r="X118" s="3" t="s">
        <v>669</v>
      </c>
      <c r="Y118" s="3" t="s">
        <v>670</v>
      </c>
      <c r="Z118" s="3" t="s">
        <v>681</v>
      </c>
    </row>
    <row r="119" spans="1:26" ht="25.5" outlineLevel="2" x14ac:dyDescent="0.25">
      <c r="B119" s="4" t="s">
        <v>685</v>
      </c>
      <c r="C119" s="3" t="s">
        <v>686</v>
      </c>
      <c r="E119" s="71" t="s">
        <v>6</v>
      </c>
      <c r="F119" s="78" t="s">
        <v>678</v>
      </c>
      <c r="G119" s="71" t="s">
        <v>8</v>
      </c>
      <c r="H119" s="78" t="s">
        <v>684</v>
      </c>
      <c r="J119" s="71" t="s">
        <v>19</v>
      </c>
      <c r="K119" s="71" t="s">
        <v>19</v>
      </c>
      <c r="N119" s="4" t="s">
        <v>361</v>
      </c>
      <c r="O119" s="4" t="s">
        <v>364</v>
      </c>
      <c r="P119" s="4" t="s">
        <v>6</v>
      </c>
      <c r="Q119" s="4" t="s">
        <v>8</v>
      </c>
      <c r="R119" s="4" t="s">
        <v>8</v>
      </c>
      <c r="S119" s="4" t="s">
        <v>8</v>
      </c>
      <c r="T119" s="4" t="s">
        <v>8</v>
      </c>
      <c r="U119" s="4" t="s">
        <v>8</v>
      </c>
      <c r="V119" s="4" t="s">
        <v>8</v>
      </c>
      <c r="W119" s="4" t="s">
        <v>8</v>
      </c>
      <c r="X119" s="3" t="s">
        <v>669</v>
      </c>
      <c r="Y119" s="3" t="s">
        <v>670</v>
      </c>
      <c r="Z119" s="3" t="s">
        <v>681</v>
      </c>
    </row>
    <row r="120" spans="1:26" ht="38.25" outlineLevel="2" x14ac:dyDescent="0.25">
      <c r="B120" s="4" t="s">
        <v>687</v>
      </c>
      <c r="C120" s="3" t="s">
        <v>688</v>
      </c>
      <c r="E120" s="71" t="s">
        <v>6</v>
      </c>
      <c r="F120" s="78" t="s">
        <v>678</v>
      </c>
      <c r="G120" s="71" t="s">
        <v>8</v>
      </c>
      <c r="H120" s="78" t="s">
        <v>684</v>
      </c>
      <c r="J120" s="71" t="s">
        <v>19</v>
      </c>
      <c r="K120" s="71" t="s">
        <v>19</v>
      </c>
      <c r="N120" s="4" t="s">
        <v>370</v>
      </c>
      <c r="O120" s="4" t="s">
        <v>364</v>
      </c>
      <c r="P120" s="4" t="s">
        <v>8</v>
      </c>
      <c r="Q120" s="4" t="s">
        <v>6</v>
      </c>
      <c r="R120" s="4" t="s">
        <v>6</v>
      </c>
      <c r="S120" s="4" t="s">
        <v>6</v>
      </c>
      <c r="T120" s="4" t="s">
        <v>6</v>
      </c>
      <c r="U120" s="4" t="s">
        <v>8</v>
      </c>
      <c r="V120" s="4" t="s">
        <v>8</v>
      </c>
      <c r="W120" s="4" t="s">
        <v>8</v>
      </c>
      <c r="X120" s="3" t="s">
        <v>669</v>
      </c>
      <c r="Y120" s="3" t="s">
        <v>670</v>
      </c>
      <c r="Z120" s="3" t="s">
        <v>681</v>
      </c>
    </row>
    <row r="121" spans="1:26" ht="25.5" outlineLevel="2" x14ac:dyDescent="0.25">
      <c r="B121" s="4" t="s">
        <v>689</v>
      </c>
      <c r="C121" s="3" t="s">
        <v>690</v>
      </c>
      <c r="E121" s="71" t="s">
        <v>6</v>
      </c>
      <c r="F121" s="78" t="s">
        <v>678</v>
      </c>
      <c r="G121" s="71" t="s">
        <v>8</v>
      </c>
      <c r="H121" s="78" t="s">
        <v>684</v>
      </c>
      <c r="J121" s="71" t="s">
        <v>19</v>
      </c>
      <c r="K121" s="71" t="s">
        <v>19</v>
      </c>
      <c r="N121" s="4" t="s">
        <v>432</v>
      </c>
      <c r="O121" s="4" t="s">
        <v>364</v>
      </c>
      <c r="P121" s="4" t="s">
        <v>6</v>
      </c>
      <c r="Q121" s="4" t="s">
        <v>6</v>
      </c>
      <c r="R121" s="4" t="s">
        <v>6</v>
      </c>
      <c r="S121" s="4" t="s">
        <v>6</v>
      </c>
      <c r="T121" s="4" t="s">
        <v>6</v>
      </c>
      <c r="U121" s="4" t="s">
        <v>8</v>
      </c>
      <c r="V121" s="4" t="s">
        <v>8</v>
      </c>
      <c r="W121" s="4" t="s">
        <v>8</v>
      </c>
      <c r="X121" s="3" t="s">
        <v>669</v>
      </c>
      <c r="Y121" s="3" t="s">
        <v>670</v>
      </c>
      <c r="Z121" s="3" t="s">
        <v>681</v>
      </c>
    </row>
    <row r="122" spans="1:26" ht="25.5" outlineLevel="2" x14ac:dyDescent="0.25">
      <c r="B122" s="4" t="s">
        <v>691</v>
      </c>
      <c r="C122" s="3" t="s">
        <v>692</v>
      </c>
      <c r="E122" s="71" t="s">
        <v>6</v>
      </c>
      <c r="F122" s="78" t="s">
        <v>678</v>
      </c>
      <c r="G122" s="71" t="s">
        <v>8</v>
      </c>
      <c r="H122" s="78" t="s">
        <v>684</v>
      </c>
      <c r="J122" s="71" t="s">
        <v>19</v>
      </c>
      <c r="K122" s="71" t="s">
        <v>19</v>
      </c>
      <c r="N122" s="4" t="s">
        <v>377</v>
      </c>
      <c r="O122" s="4" t="s">
        <v>364</v>
      </c>
      <c r="P122" s="4" t="s">
        <v>6</v>
      </c>
      <c r="Q122" s="4" t="s">
        <v>6</v>
      </c>
      <c r="R122" s="4" t="s">
        <v>6</v>
      </c>
      <c r="S122" s="4" t="s">
        <v>6</v>
      </c>
      <c r="T122" s="4" t="s">
        <v>6</v>
      </c>
      <c r="U122" s="4" t="s">
        <v>8</v>
      </c>
      <c r="V122" s="4" t="s">
        <v>8</v>
      </c>
      <c r="W122" s="4" t="s">
        <v>8</v>
      </c>
      <c r="X122" s="3" t="s">
        <v>669</v>
      </c>
      <c r="Y122" s="3" t="s">
        <v>670</v>
      </c>
      <c r="Z122" s="3" t="s">
        <v>681</v>
      </c>
    </row>
    <row r="123" spans="1:26" ht="25.5" outlineLevel="2" x14ac:dyDescent="0.25">
      <c r="B123" s="4" t="s">
        <v>693</v>
      </c>
      <c r="C123" s="3" t="s">
        <v>694</v>
      </c>
      <c r="E123" s="71" t="s">
        <v>6</v>
      </c>
      <c r="F123" s="78" t="s">
        <v>678</v>
      </c>
      <c r="G123" s="71" t="s">
        <v>8</v>
      </c>
      <c r="H123" s="78" t="s">
        <v>684</v>
      </c>
      <c r="J123" s="71" t="s">
        <v>19</v>
      </c>
      <c r="K123" s="71" t="s">
        <v>19</v>
      </c>
      <c r="N123" s="4" t="s">
        <v>377</v>
      </c>
      <c r="O123" s="4" t="s">
        <v>422</v>
      </c>
      <c r="P123" s="4" t="s">
        <v>6</v>
      </c>
      <c r="Q123" s="4" t="s">
        <v>6</v>
      </c>
      <c r="R123" s="4" t="s">
        <v>6</v>
      </c>
      <c r="S123" s="4" t="s">
        <v>6</v>
      </c>
      <c r="T123" s="4" t="s">
        <v>6</v>
      </c>
      <c r="U123" s="4" t="s">
        <v>8</v>
      </c>
      <c r="V123" s="4" t="s">
        <v>8</v>
      </c>
      <c r="W123" s="4" t="s">
        <v>8</v>
      </c>
      <c r="X123" s="3" t="s">
        <v>669</v>
      </c>
      <c r="Y123" s="3" t="s">
        <v>670</v>
      </c>
      <c r="Z123" s="3" t="s">
        <v>695</v>
      </c>
    </row>
    <row r="124" spans="1:26" ht="25.5" outlineLevel="2" x14ac:dyDescent="0.25">
      <c r="B124" s="4" t="s">
        <v>696</v>
      </c>
      <c r="C124" s="3" t="s">
        <v>697</v>
      </c>
      <c r="E124" s="71" t="s">
        <v>10</v>
      </c>
      <c r="F124" s="78" t="s">
        <v>429</v>
      </c>
      <c r="G124" s="71" t="s">
        <v>10</v>
      </c>
      <c r="H124" s="78" t="s">
        <v>429</v>
      </c>
      <c r="J124" s="71" t="s">
        <v>19</v>
      </c>
      <c r="K124" s="71" t="s">
        <v>19</v>
      </c>
      <c r="N124" s="4" t="s">
        <v>377</v>
      </c>
      <c r="O124" s="4" t="s">
        <v>404</v>
      </c>
      <c r="P124" s="4" t="s">
        <v>8</v>
      </c>
      <c r="Q124" s="4" t="s">
        <v>8</v>
      </c>
      <c r="R124" s="4" t="s">
        <v>8</v>
      </c>
      <c r="S124" s="4" t="s">
        <v>6</v>
      </c>
      <c r="T124" s="4" t="s">
        <v>6</v>
      </c>
      <c r="U124" s="4" t="s">
        <v>8</v>
      </c>
      <c r="V124" s="4" t="s">
        <v>8</v>
      </c>
      <c r="W124" s="4" t="s">
        <v>8</v>
      </c>
      <c r="X124" s="3" t="s">
        <v>669</v>
      </c>
      <c r="Y124" s="3" t="s">
        <v>670</v>
      </c>
      <c r="Z124" s="3" t="s">
        <v>698</v>
      </c>
    </row>
    <row r="125" spans="1:26" ht="25.5" outlineLevel="2" x14ac:dyDescent="0.25">
      <c r="B125" s="4" t="s">
        <v>699</v>
      </c>
      <c r="C125" s="3" t="s">
        <v>700</v>
      </c>
      <c r="E125" s="71" t="s">
        <v>10</v>
      </c>
      <c r="F125" s="78" t="s">
        <v>429</v>
      </c>
      <c r="G125" s="71" t="s">
        <v>10</v>
      </c>
      <c r="H125" s="78" t="s">
        <v>429</v>
      </c>
      <c r="J125" s="71" t="s">
        <v>19</v>
      </c>
      <c r="K125" s="71" t="s">
        <v>19</v>
      </c>
      <c r="N125" s="4" t="s">
        <v>370</v>
      </c>
      <c r="O125" s="4" t="s">
        <v>701</v>
      </c>
      <c r="P125" s="4" t="s">
        <v>8</v>
      </c>
      <c r="Q125" s="4" t="s">
        <v>8</v>
      </c>
      <c r="R125" s="4" t="s">
        <v>8</v>
      </c>
      <c r="S125" s="4" t="s">
        <v>6</v>
      </c>
      <c r="T125" s="4" t="s">
        <v>6</v>
      </c>
      <c r="U125" s="4" t="s">
        <v>8</v>
      </c>
      <c r="V125" s="4" t="s">
        <v>8</v>
      </c>
      <c r="W125" s="4" t="s">
        <v>8</v>
      </c>
      <c r="X125" s="3" t="s">
        <v>669</v>
      </c>
      <c r="Y125" s="3" t="s">
        <v>670</v>
      </c>
      <c r="Z125" s="3" t="s">
        <v>698</v>
      </c>
    </row>
    <row r="126" spans="1:26" ht="25.5" outlineLevel="2" x14ac:dyDescent="0.25">
      <c r="B126" s="4" t="s">
        <v>702</v>
      </c>
      <c r="C126" s="3" t="s">
        <v>703</v>
      </c>
      <c r="E126" s="71" t="s">
        <v>10</v>
      </c>
      <c r="F126" s="78" t="s">
        <v>429</v>
      </c>
      <c r="G126" s="71" t="s">
        <v>10</v>
      </c>
      <c r="H126" s="78" t="s">
        <v>429</v>
      </c>
      <c r="J126" s="71" t="s">
        <v>19</v>
      </c>
      <c r="K126" s="71" t="s">
        <v>19</v>
      </c>
      <c r="N126" s="4" t="s">
        <v>377</v>
      </c>
      <c r="O126" s="4" t="s">
        <v>704</v>
      </c>
      <c r="P126" s="4" t="s">
        <v>8</v>
      </c>
      <c r="Q126" s="4" t="s">
        <v>8</v>
      </c>
      <c r="R126" s="4" t="s">
        <v>8</v>
      </c>
      <c r="S126" s="4" t="s">
        <v>6</v>
      </c>
      <c r="T126" s="4" t="s">
        <v>6</v>
      </c>
      <c r="U126" s="4" t="s">
        <v>8</v>
      </c>
      <c r="V126" s="4" t="s">
        <v>8</v>
      </c>
      <c r="W126" s="4" t="s">
        <v>8</v>
      </c>
      <c r="X126" s="3" t="s">
        <v>669</v>
      </c>
      <c r="Y126" s="3" t="s">
        <v>670</v>
      </c>
      <c r="Z126" s="3" t="s">
        <v>698</v>
      </c>
    </row>
    <row r="127" spans="1:26" ht="25.5" outlineLevel="2" x14ac:dyDescent="0.25">
      <c r="B127" s="4" t="s">
        <v>705</v>
      </c>
      <c r="C127" s="3" t="s">
        <v>706</v>
      </c>
      <c r="E127" s="71" t="s">
        <v>6</v>
      </c>
      <c r="F127" s="78" t="s">
        <v>678</v>
      </c>
      <c r="G127" s="71" t="s">
        <v>8</v>
      </c>
      <c r="H127" s="78" t="s">
        <v>684</v>
      </c>
      <c r="J127" s="71" t="s">
        <v>19</v>
      </c>
      <c r="K127" s="71" t="s">
        <v>19</v>
      </c>
      <c r="N127" s="4" t="s">
        <v>370</v>
      </c>
      <c r="O127" s="4" t="s">
        <v>371</v>
      </c>
      <c r="P127" s="4" t="s">
        <v>6</v>
      </c>
      <c r="Q127" s="4" t="s">
        <v>6</v>
      </c>
      <c r="R127" s="4" t="s">
        <v>6</v>
      </c>
      <c r="S127" s="4" t="s">
        <v>6</v>
      </c>
      <c r="T127" s="4" t="s">
        <v>6</v>
      </c>
      <c r="U127" s="4" t="s">
        <v>8</v>
      </c>
      <c r="V127" s="4" t="s">
        <v>8</v>
      </c>
      <c r="W127" s="4" t="s">
        <v>8</v>
      </c>
      <c r="X127" s="3" t="s">
        <v>669</v>
      </c>
      <c r="Y127" s="3" t="s">
        <v>670</v>
      </c>
      <c r="Z127" s="3" t="s">
        <v>707</v>
      </c>
    </row>
    <row r="128" spans="1:26" outlineLevel="1" x14ac:dyDescent="0.25">
      <c r="A128" s="38" t="s">
        <v>708</v>
      </c>
      <c r="B128" s="4"/>
      <c r="C128" s="3"/>
      <c r="N128" s="4"/>
      <c r="O128" s="4"/>
      <c r="P128" s="4"/>
      <c r="Q128" s="4"/>
      <c r="R128" s="4"/>
      <c r="S128" s="4"/>
      <c r="T128" s="4"/>
      <c r="U128" s="4"/>
      <c r="V128" s="4"/>
      <c r="W128" s="4"/>
      <c r="X128" s="3"/>
      <c r="Y128" s="3"/>
      <c r="Z128" s="3"/>
    </row>
    <row r="129" spans="1:26" ht="210" outlineLevel="1" x14ac:dyDescent="0.25">
      <c r="B129" s="4" t="s">
        <v>709</v>
      </c>
      <c r="C129" s="3" t="s">
        <v>710</v>
      </c>
      <c r="E129" s="71" t="s">
        <v>6</v>
      </c>
      <c r="F129" s="78" t="s">
        <v>711</v>
      </c>
      <c r="G129" s="71" t="s">
        <v>8</v>
      </c>
      <c r="H129" s="78" t="s">
        <v>712</v>
      </c>
      <c r="J129" s="71" t="s">
        <v>19</v>
      </c>
      <c r="K129" s="71" t="s">
        <v>19</v>
      </c>
      <c r="N129" s="4" t="s">
        <v>348</v>
      </c>
      <c r="O129" s="4" t="s">
        <v>349</v>
      </c>
      <c r="P129" s="4" t="s">
        <v>6</v>
      </c>
      <c r="Q129" s="4" t="s">
        <v>6</v>
      </c>
      <c r="R129" s="4" t="s">
        <v>6</v>
      </c>
      <c r="S129" s="4" t="s">
        <v>6</v>
      </c>
      <c r="T129" s="4" t="s">
        <v>6</v>
      </c>
      <c r="U129" s="4" t="s">
        <v>8</v>
      </c>
      <c r="V129" s="4" t="s">
        <v>8</v>
      </c>
      <c r="W129" s="4" t="s">
        <v>8</v>
      </c>
      <c r="X129" s="3" t="s">
        <v>669</v>
      </c>
      <c r="Y129" s="3" t="s">
        <v>708</v>
      </c>
      <c r="Z129" s="3" t="s">
        <v>713</v>
      </c>
    </row>
    <row r="130" spans="1:26" x14ac:dyDescent="0.25">
      <c r="A130" s="38" t="s">
        <v>714</v>
      </c>
      <c r="B130" s="4"/>
      <c r="C130" s="3"/>
      <c r="N130" s="4"/>
      <c r="O130" s="4"/>
      <c r="P130" s="4"/>
      <c r="Q130" s="4"/>
      <c r="R130" s="4"/>
      <c r="S130" s="4"/>
      <c r="T130" s="4"/>
      <c r="U130" s="4"/>
      <c r="V130" s="4"/>
      <c r="W130" s="4"/>
      <c r="X130" s="3"/>
      <c r="Y130" s="3"/>
      <c r="Z130" s="3"/>
    </row>
    <row r="131" spans="1:26" outlineLevel="1" x14ac:dyDescent="0.25">
      <c r="A131" s="38" t="s">
        <v>715</v>
      </c>
      <c r="B131" s="4"/>
      <c r="C131" s="3"/>
      <c r="N131" s="4"/>
      <c r="O131" s="4"/>
      <c r="P131" s="4"/>
      <c r="Q131" s="4"/>
      <c r="R131" s="4"/>
      <c r="S131" s="4"/>
      <c r="T131" s="4"/>
      <c r="U131" s="4"/>
      <c r="V131" s="4"/>
      <c r="W131" s="4"/>
      <c r="X131" s="3"/>
      <c r="Y131" s="3"/>
      <c r="Z131" s="3"/>
    </row>
    <row r="132" spans="1:26" ht="210" outlineLevel="2" x14ac:dyDescent="0.25">
      <c r="B132" s="4" t="s">
        <v>716</v>
      </c>
      <c r="C132" s="3" t="s">
        <v>717</v>
      </c>
      <c r="E132" s="71" t="s">
        <v>6</v>
      </c>
      <c r="F132" s="78" t="s">
        <v>718</v>
      </c>
      <c r="G132" s="71" t="s">
        <v>8</v>
      </c>
      <c r="H132" s="78" t="s">
        <v>347</v>
      </c>
      <c r="J132" s="71" t="s">
        <v>19</v>
      </c>
      <c r="K132" s="71" t="s">
        <v>19</v>
      </c>
      <c r="N132" s="4" t="s">
        <v>502</v>
      </c>
      <c r="O132" s="4" t="s">
        <v>639</v>
      </c>
      <c r="P132" s="4" t="s">
        <v>6</v>
      </c>
      <c r="Q132" s="4" t="s">
        <v>6</v>
      </c>
      <c r="R132" s="4" t="s">
        <v>6</v>
      </c>
      <c r="S132" s="4" t="s">
        <v>6</v>
      </c>
      <c r="T132" s="4" t="s">
        <v>6</v>
      </c>
      <c r="U132" s="4" t="s">
        <v>8</v>
      </c>
      <c r="V132" s="4" t="s">
        <v>8</v>
      </c>
      <c r="W132" s="4" t="s">
        <v>8</v>
      </c>
      <c r="X132" s="3" t="s">
        <v>714</v>
      </c>
      <c r="Y132" s="3" t="s">
        <v>715</v>
      </c>
      <c r="Z132" s="3" t="s">
        <v>719</v>
      </c>
    </row>
    <row r="133" spans="1:26" ht="45" outlineLevel="2" x14ac:dyDescent="0.25">
      <c r="B133" s="4" t="s">
        <v>720</v>
      </c>
      <c r="C133" s="3" t="s">
        <v>721</v>
      </c>
      <c r="E133" s="71" t="s">
        <v>6</v>
      </c>
      <c r="F133" s="78" t="s">
        <v>722</v>
      </c>
      <c r="G133" s="71" t="s">
        <v>8</v>
      </c>
      <c r="H133" s="78" t="s">
        <v>354</v>
      </c>
      <c r="J133" s="71" t="s">
        <v>19</v>
      </c>
      <c r="K133" s="71" t="s">
        <v>19</v>
      </c>
      <c r="N133" s="4" t="s">
        <v>361</v>
      </c>
      <c r="O133" s="4" t="s">
        <v>723</v>
      </c>
      <c r="P133" s="4" t="s">
        <v>6</v>
      </c>
      <c r="Q133" s="4" t="s">
        <v>6</v>
      </c>
      <c r="R133" s="4" t="s">
        <v>6</v>
      </c>
      <c r="S133" s="4" t="s">
        <v>6</v>
      </c>
      <c r="T133" s="4" t="s">
        <v>6</v>
      </c>
      <c r="U133" s="4" t="s">
        <v>8</v>
      </c>
      <c r="V133" s="4" t="s">
        <v>8</v>
      </c>
      <c r="W133" s="4" t="s">
        <v>8</v>
      </c>
      <c r="X133" s="3" t="s">
        <v>714</v>
      </c>
      <c r="Y133" s="3" t="s">
        <v>715</v>
      </c>
      <c r="Z133" s="3" t="s">
        <v>719</v>
      </c>
    </row>
    <row r="134" spans="1:26" ht="25.5" outlineLevel="2" x14ac:dyDescent="0.25">
      <c r="B134" s="4" t="s">
        <v>724</v>
      </c>
      <c r="C134" s="3" t="s">
        <v>725</v>
      </c>
      <c r="E134" s="71" t="s">
        <v>6</v>
      </c>
      <c r="F134" s="78" t="s">
        <v>722</v>
      </c>
      <c r="G134" s="71" t="s">
        <v>8</v>
      </c>
      <c r="H134" s="78" t="s">
        <v>726</v>
      </c>
      <c r="J134" s="71" t="s">
        <v>19</v>
      </c>
      <c r="K134" s="71" t="s">
        <v>19</v>
      </c>
      <c r="N134" s="4" t="s">
        <v>361</v>
      </c>
      <c r="O134" s="4" t="s">
        <v>639</v>
      </c>
      <c r="P134" s="4" t="s">
        <v>6</v>
      </c>
      <c r="Q134" s="4" t="s">
        <v>6</v>
      </c>
      <c r="R134" s="4" t="s">
        <v>6</v>
      </c>
      <c r="S134" s="4" t="s">
        <v>6</v>
      </c>
      <c r="T134" s="4" t="s">
        <v>6</v>
      </c>
      <c r="U134" s="4" t="s">
        <v>8</v>
      </c>
      <c r="V134" s="4" t="s">
        <v>8</v>
      </c>
      <c r="W134" s="4" t="s">
        <v>8</v>
      </c>
      <c r="X134" s="3" t="s">
        <v>714</v>
      </c>
      <c r="Y134" s="3" t="s">
        <v>715</v>
      </c>
      <c r="Z134" s="3" t="s">
        <v>727</v>
      </c>
    </row>
    <row r="135" spans="1:26" ht="25.5" outlineLevel="2" x14ac:dyDescent="0.25">
      <c r="B135" s="4" t="s">
        <v>728</v>
      </c>
      <c r="C135" s="3" t="s">
        <v>729</v>
      </c>
      <c r="E135" s="71" t="s">
        <v>6</v>
      </c>
      <c r="F135" s="78" t="s">
        <v>722</v>
      </c>
      <c r="G135" s="71" t="s">
        <v>8</v>
      </c>
      <c r="H135" s="78" t="s">
        <v>726</v>
      </c>
      <c r="J135" s="71" t="s">
        <v>19</v>
      </c>
      <c r="K135" s="71" t="s">
        <v>19</v>
      </c>
      <c r="N135" s="4" t="s">
        <v>377</v>
      </c>
      <c r="O135" s="4" t="s">
        <v>730</v>
      </c>
      <c r="P135" s="4" t="s">
        <v>6</v>
      </c>
      <c r="Q135" s="4" t="s">
        <v>6</v>
      </c>
      <c r="R135" s="4" t="s">
        <v>6</v>
      </c>
      <c r="S135" s="4" t="s">
        <v>6</v>
      </c>
      <c r="T135" s="4" t="s">
        <v>6</v>
      </c>
      <c r="U135" s="4" t="s">
        <v>8</v>
      </c>
      <c r="V135" s="4" t="s">
        <v>8</v>
      </c>
      <c r="W135" s="4" t="s">
        <v>8</v>
      </c>
      <c r="X135" s="3" t="s">
        <v>714</v>
      </c>
      <c r="Y135" s="3" t="s">
        <v>715</v>
      </c>
      <c r="Z135" s="3" t="s">
        <v>731</v>
      </c>
    </row>
    <row r="136" spans="1:26" ht="25.5" outlineLevel="2" x14ac:dyDescent="0.25">
      <c r="B136" s="4" t="s">
        <v>732</v>
      </c>
      <c r="C136" s="3" t="s">
        <v>733</v>
      </c>
      <c r="E136" s="71" t="s">
        <v>6</v>
      </c>
      <c r="F136" s="78" t="s">
        <v>722</v>
      </c>
      <c r="G136" s="71" t="s">
        <v>8</v>
      </c>
      <c r="H136" s="78" t="s">
        <v>726</v>
      </c>
      <c r="J136" s="71" t="s">
        <v>19</v>
      </c>
      <c r="K136" s="71" t="s">
        <v>19</v>
      </c>
      <c r="N136" s="4" t="s">
        <v>432</v>
      </c>
      <c r="O136" s="4" t="s">
        <v>730</v>
      </c>
      <c r="P136" s="4" t="s">
        <v>6</v>
      </c>
      <c r="Q136" s="4" t="s">
        <v>6</v>
      </c>
      <c r="R136" s="4" t="s">
        <v>6</v>
      </c>
      <c r="S136" s="4" t="s">
        <v>6</v>
      </c>
      <c r="T136" s="4" t="s">
        <v>6</v>
      </c>
      <c r="U136" s="4" t="s">
        <v>8</v>
      </c>
      <c r="V136" s="4" t="s">
        <v>8</v>
      </c>
      <c r="W136" s="4" t="s">
        <v>8</v>
      </c>
      <c r="X136" s="3" t="s">
        <v>714</v>
      </c>
      <c r="Y136" s="3" t="s">
        <v>715</v>
      </c>
      <c r="Z136" s="3" t="s">
        <v>734</v>
      </c>
    </row>
    <row r="137" spans="1:26" ht="25.5" outlineLevel="2" x14ac:dyDescent="0.25">
      <c r="B137" s="4" t="s">
        <v>735</v>
      </c>
      <c r="C137" s="3" t="s">
        <v>736</v>
      </c>
      <c r="E137" s="71" t="s">
        <v>6</v>
      </c>
      <c r="F137" s="78" t="s">
        <v>722</v>
      </c>
      <c r="G137" s="71" t="s">
        <v>8</v>
      </c>
      <c r="H137" s="78" t="s">
        <v>726</v>
      </c>
      <c r="J137" s="71" t="s">
        <v>19</v>
      </c>
      <c r="K137" s="71" t="s">
        <v>19</v>
      </c>
      <c r="N137" s="4" t="s">
        <v>370</v>
      </c>
      <c r="O137" s="4" t="s">
        <v>364</v>
      </c>
      <c r="P137" s="4" t="s">
        <v>6</v>
      </c>
      <c r="Q137" s="4" t="s">
        <v>6</v>
      </c>
      <c r="R137" s="4" t="s">
        <v>6</v>
      </c>
      <c r="S137" s="4" t="s">
        <v>6</v>
      </c>
      <c r="T137" s="4" t="s">
        <v>6</v>
      </c>
      <c r="U137" s="4" t="s">
        <v>8</v>
      </c>
      <c r="V137" s="4" t="s">
        <v>8</v>
      </c>
      <c r="W137" s="4" t="s">
        <v>8</v>
      </c>
      <c r="X137" s="3" t="s">
        <v>714</v>
      </c>
      <c r="Y137" s="3" t="s">
        <v>715</v>
      </c>
      <c r="Z137" s="3" t="s">
        <v>734</v>
      </c>
    </row>
    <row r="138" spans="1:26" ht="38.25" outlineLevel="2" x14ac:dyDescent="0.25">
      <c r="B138" s="4" t="s">
        <v>737</v>
      </c>
      <c r="C138" s="3" t="s">
        <v>738</v>
      </c>
      <c r="E138" s="71" t="s">
        <v>6</v>
      </c>
      <c r="F138" s="78" t="s">
        <v>722</v>
      </c>
      <c r="G138" s="71" t="s">
        <v>8</v>
      </c>
      <c r="H138" s="78" t="s">
        <v>726</v>
      </c>
      <c r="J138" s="71" t="s">
        <v>19</v>
      </c>
      <c r="K138" s="71" t="s">
        <v>19</v>
      </c>
      <c r="N138" s="4" t="s">
        <v>370</v>
      </c>
      <c r="O138" s="4" t="s">
        <v>503</v>
      </c>
      <c r="P138" s="4" t="s">
        <v>6</v>
      </c>
      <c r="Q138" s="4" t="s">
        <v>6</v>
      </c>
      <c r="R138" s="4" t="s">
        <v>6</v>
      </c>
      <c r="S138" s="4" t="s">
        <v>6</v>
      </c>
      <c r="T138" s="4" t="s">
        <v>6</v>
      </c>
      <c r="U138" s="4" t="s">
        <v>8</v>
      </c>
      <c r="V138" s="4" t="s">
        <v>8</v>
      </c>
      <c r="W138" s="4" t="s">
        <v>8</v>
      </c>
      <c r="X138" s="3" t="s">
        <v>714</v>
      </c>
      <c r="Y138" s="3" t="s">
        <v>715</v>
      </c>
      <c r="Z138" s="3" t="s">
        <v>739</v>
      </c>
    </row>
    <row r="139" spans="1:26" outlineLevel="2" x14ac:dyDescent="0.25">
      <c r="B139" s="4" t="s">
        <v>740</v>
      </c>
      <c r="C139" s="3" t="s">
        <v>741</v>
      </c>
      <c r="E139" s="71" t="s">
        <v>6</v>
      </c>
      <c r="F139" s="78" t="s">
        <v>722</v>
      </c>
      <c r="G139" s="71" t="s">
        <v>8</v>
      </c>
      <c r="H139" s="78" t="s">
        <v>726</v>
      </c>
      <c r="J139" s="71" t="s">
        <v>19</v>
      </c>
      <c r="K139" s="71" t="s">
        <v>19</v>
      </c>
      <c r="N139" s="4" t="s">
        <v>367</v>
      </c>
      <c r="O139" s="4" t="s">
        <v>410</v>
      </c>
      <c r="P139" s="4" t="s">
        <v>6</v>
      </c>
      <c r="Q139" s="4" t="s">
        <v>6</v>
      </c>
      <c r="R139" s="4" t="s">
        <v>6</v>
      </c>
      <c r="S139" s="4" t="s">
        <v>6</v>
      </c>
      <c r="T139" s="4" t="s">
        <v>6</v>
      </c>
      <c r="U139" s="4" t="s">
        <v>8</v>
      </c>
      <c r="V139" s="4" t="s">
        <v>8</v>
      </c>
      <c r="W139" s="4" t="s">
        <v>8</v>
      </c>
      <c r="X139" s="3" t="s">
        <v>714</v>
      </c>
      <c r="Y139" s="3" t="s">
        <v>715</v>
      </c>
      <c r="Z139" s="3" t="s">
        <v>742</v>
      </c>
    </row>
    <row r="140" spans="1:26" outlineLevel="1" x14ac:dyDescent="0.25">
      <c r="A140" s="38" t="s">
        <v>743</v>
      </c>
      <c r="B140" s="4"/>
      <c r="C140" s="3"/>
      <c r="N140" s="4"/>
      <c r="O140" s="4"/>
      <c r="P140" s="4"/>
      <c r="Q140" s="4"/>
      <c r="R140" s="4"/>
      <c r="S140" s="4"/>
      <c r="T140" s="4"/>
      <c r="U140" s="4"/>
      <c r="V140" s="4"/>
      <c r="W140" s="4"/>
      <c r="X140" s="3"/>
      <c r="Y140" s="3"/>
      <c r="Z140" s="3"/>
    </row>
    <row r="141" spans="1:26" ht="210" outlineLevel="2" x14ac:dyDescent="0.25">
      <c r="B141" s="4" t="s">
        <v>744</v>
      </c>
      <c r="C141" s="3" t="s">
        <v>745</v>
      </c>
      <c r="E141" s="71" t="s">
        <v>6</v>
      </c>
      <c r="F141" s="78" t="s">
        <v>746</v>
      </c>
      <c r="G141" s="71" t="s">
        <v>8</v>
      </c>
      <c r="H141" s="78" t="s">
        <v>347</v>
      </c>
      <c r="J141" s="71" t="s">
        <v>19</v>
      </c>
      <c r="K141" s="71" t="s">
        <v>19</v>
      </c>
      <c r="N141" s="4" t="s">
        <v>361</v>
      </c>
      <c r="O141" s="4" t="s">
        <v>388</v>
      </c>
      <c r="P141" s="4" t="s">
        <v>6</v>
      </c>
      <c r="Q141" s="4" t="s">
        <v>6</v>
      </c>
      <c r="R141" s="4" t="s">
        <v>6</v>
      </c>
      <c r="S141" s="4" t="s">
        <v>6</v>
      </c>
      <c r="T141" s="4" t="s">
        <v>6</v>
      </c>
      <c r="U141" s="4" t="s">
        <v>8</v>
      </c>
      <c r="V141" s="4" t="s">
        <v>8</v>
      </c>
      <c r="W141" s="4" t="s">
        <v>8</v>
      </c>
      <c r="X141" s="3" t="s">
        <v>714</v>
      </c>
      <c r="Y141" s="3" t="s">
        <v>743</v>
      </c>
      <c r="Z141" s="3" t="s">
        <v>747</v>
      </c>
    </row>
    <row r="142" spans="1:26" ht="150" outlineLevel="2" x14ac:dyDescent="0.25">
      <c r="B142" s="4" t="s">
        <v>748</v>
      </c>
      <c r="C142" s="3" t="s">
        <v>749</v>
      </c>
      <c r="E142" s="71" t="s">
        <v>6</v>
      </c>
      <c r="F142" s="78" t="s">
        <v>750</v>
      </c>
      <c r="G142" s="71" t="s">
        <v>8</v>
      </c>
      <c r="H142" s="78" t="s">
        <v>751</v>
      </c>
      <c r="J142" s="71" t="s">
        <v>19</v>
      </c>
      <c r="K142" s="71" t="s">
        <v>19</v>
      </c>
      <c r="N142" s="4" t="s">
        <v>502</v>
      </c>
      <c r="O142" s="4" t="s">
        <v>371</v>
      </c>
      <c r="P142" s="4" t="s">
        <v>6</v>
      </c>
      <c r="Q142" s="4" t="s">
        <v>6</v>
      </c>
      <c r="R142" s="4" t="s">
        <v>6</v>
      </c>
      <c r="S142" s="4" t="s">
        <v>6</v>
      </c>
      <c r="T142" s="4" t="s">
        <v>6</v>
      </c>
      <c r="U142" s="4" t="s">
        <v>8</v>
      </c>
      <c r="V142" s="4" t="s">
        <v>8</v>
      </c>
      <c r="W142" s="4" t="s">
        <v>8</v>
      </c>
      <c r="X142" s="3" t="s">
        <v>714</v>
      </c>
      <c r="Y142" s="3" t="s">
        <v>743</v>
      </c>
      <c r="Z142" s="3" t="s">
        <v>752</v>
      </c>
    </row>
    <row r="143" spans="1:26" ht="165" outlineLevel="2" x14ac:dyDescent="0.25">
      <c r="B143" s="4" t="s">
        <v>753</v>
      </c>
      <c r="C143" s="3" t="s">
        <v>754</v>
      </c>
      <c r="E143" s="71" t="s">
        <v>6</v>
      </c>
      <c r="F143" s="78" t="s">
        <v>755</v>
      </c>
      <c r="G143" s="71" t="s">
        <v>8</v>
      </c>
      <c r="H143" s="78" t="s">
        <v>354</v>
      </c>
      <c r="J143" s="71" t="s">
        <v>19</v>
      </c>
      <c r="K143" s="71" t="s">
        <v>19</v>
      </c>
      <c r="N143" s="4" t="s">
        <v>502</v>
      </c>
      <c r="O143" s="4" t="s">
        <v>639</v>
      </c>
      <c r="P143" s="4" t="s">
        <v>6</v>
      </c>
      <c r="Q143" s="4" t="s">
        <v>6</v>
      </c>
      <c r="R143" s="4" t="s">
        <v>6</v>
      </c>
      <c r="S143" s="4" t="s">
        <v>6</v>
      </c>
      <c r="T143" s="4" t="s">
        <v>6</v>
      </c>
      <c r="U143" s="4" t="s">
        <v>8</v>
      </c>
      <c r="V143" s="4" t="s">
        <v>8</v>
      </c>
      <c r="W143" s="4" t="s">
        <v>8</v>
      </c>
      <c r="X143" s="3" t="s">
        <v>714</v>
      </c>
      <c r="Y143" s="3" t="s">
        <v>743</v>
      </c>
      <c r="Z143" s="3" t="s">
        <v>752</v>
      </c>
    </row>
    <row r="144" spans="1:26" ht="25.5" outlineLevel="2" x14ac:dyDescent="0.25">
      <c r="B144" s="4" t="s">
        <v>756</v>
      </c>
      <c r="C144" s="3" t="s">
        <v>757</v>
      </c>
      <c r="E144" s="71" t="s">
        <v>6</v>
      </c>
      <c r="F144" s="78" t="s">
        <v>758</v>
      </c>
      <c r="G144" s="71" t="s">
        <v>8</v>
      </c>
      <c r="H144" s="78" t="s">
        <v>758</v>
      </c>
      <c r="J144" s="71" t="s">
        <v>19</v>
      </c>
      <c r="K144" s="71" t="s">
        <v>19</v>
      </c>
      <c r="N144" s="4" t="s">
        <v>370</v>
      </c>
      <c r="O144" s="4" t="s">
        <v>759</v>
      </c>
      <c r="P144" s="4" t="s">
        <v>6</v>
      </c>
      <c r="Q144" s="4" t="s">
        <v>6</v>
      </c>
      <c r="R144" s="4" t="s">
        <v>6</v>
      </c>
      <c r="S144" s="4" t="s">
        <v>6</v>
      </c>
      <c r="T144" s="4" t="s">
        <v>6</v>
      </c>
      <c r="U144" s="4" t="s">
        <v>8</v>
      </c>
      <c r="V144" s="4" t="s">
        <v>8</v>
      </c>
      <c r="W144" s="4" t="s">
        <v>8</v>
      </c>
      <c r="X144" s="3" t="s">
        <v>714</v>
      </c>
      <c r="Y144" s="3" t="s">
        <v>743</v>
      </c>
      <c r="Z144" s="3" t="s">
        <v>752</v>
      </c>
    </row>
    <row r="145" spans="2:26" ht="25.5" outlineLevel="2" x14ac:dyDescent="0.25">
      <c r="B145" s="4" t="s">
        <v>760</v>
      </c>
      <c r="C145" s="3" t="s">
        <v>761</v>
      </c>
      <c r="E145" s="71" t="s">
        <v>6</v>
      </c>
      <c r="F145" s="78" t="s">
        <v>751</v>
      </c>
      <c r="G145" s="71" t="s">
        <v>8</v>
      </c>
      <c r="H145" s="78" t="s">
        <v>758</v>
      </c>
      <c r="J145" s="71" t="s">
        <v>19</v>
      </c>
      <c r="K145" s="71" t="s">
        <v>19</v>
      </c>
      <c r="N145" s="4" t="s">
        <v>361</v>
      </c>
      <c r="O145" s="4" t="s">
        <v>388</v>
      </c>
      <c r="P145" s="4" t="s">
        <v>6</v>
      </c>
      <c r="Q145" s="4" t="s">
        <v>6</v>
      </c>
      <c r="R145" s="4" t="s">
        <v>6</v>
      </c>
      <c r="S145" s="4" t="s">
        <v>6</v>
      </c>
      <c r="T145" s="4" t="s">
        <v>6</v>
      </c>
      <c r="U145" s="4" t="s">
        <v>8</v>
      </c>
      <c r="V145" s="4" t="s">
        <v>8</v>
      </c>
      <c r="W145" s="4" t="s">
        <v>8</v>
      </c>
      <c r="X145" s="3" t="s">
        <v>714</v>
      </c>
      <c r="Y145" s="3" t="s">
        <v>743</v>
      </c>
      <c r="Z145" s="3" t="s">
        <v>752</v>
      </c>
    </row>
    <row r="146" spans="2:26" ht="285" outlineLevel="2" x14ac:dyDescent="0.25">
      <c r="B146" s="4" t="s">
        <v>762</v>
      </c>
      <c r="C146" s="3" t="s">
        <v>763</v>
      </c>
      <c r="E146" s="71" t="s">
        <v>6</v>
      </c>
      <c r="F146" s="78" t="s">
        <v>764</v>
      </c>
      <c r="G146" s="71" t="s">
        <v>6</v>
      </c>
      <c r="H146" s="78" t="s">
        <v>765</v>
      </c>
      <c r="J146" s="71" t="s">
        <v>19</v>
      </c>
      <c r="K146" s="71" t="s">
        <v>19</v>
      </c>
      <c r="N146" s="4" t="s">
        <v>377</v>
      </c>
      <c r="O146" s="4" t="s">
        <v>759</v>
      </c>
      <c r="P146" s="4" t="s">
        <v>6</v>
      </c>
      <c r="Q146" s="4" t="s">
        <v>6</v>
      </c>
      <c r="R146" s="4" t="s">
        <v>6</v>
      </c>
      <c r="S146" s="4" t="s">
        <v>6</v>
      </c>
      <c r="T146" s="4" t="s">
        <v>6</v>
      </c>
      <c r="U146" s="4" t="s">
        <v>8</v>
      </c>
      <c r="V146" s="4" t="s">
        <v>8</v>
      </c>
      <c r="W146" s="4" t="s">
        <v>8</v>
      </c>
      <c r="X146" s="3" t="s">
        <v>714</v>
      </c>
      <c r="Y146" s="3" t="s">
        <v>743</v>
      </c>
      <c r="Z146" s="3" t="s">
        <v>766</v>
      </c>
    </row>
    <row r="147" spans="2:26" ht="25.5" outlineLevel="2" x14ac:dyDescent="0.25">
      <c r="B147" s="4" t="s">
        <v>767</v>
      </c>
      <c r="C147" s="3" t="s">
        <v>768</v>
      </c>
      <c r="E147" s="71" t="s">
        <v>6</v>
      </c>
      <c r="F147" s="78" t="s">
        <v>751</v>
      </c>
      <c r="G147" s="71" t="s">
        <v>8</v>
      </c>
      <c r="H147" s="78" t="s">
        <v>758</v>
      </c>
      <c r="J147" s="71" t="s">
        <v>19</v>
      </c>
      <c r="K147" s="71" t="s">
        <v>19</v>
      </c>
      <c r="N147" s="4" t="s">
        <v>370</v>
      </c>
      <c r="O147" s="4" t="s">
        <v>759</v>
      </c>
      <c r="P147" s="4" t="s">
        <v>6</v>
      </c>
      <c r="Q147" s="4" t="s">
        <v>6</v>
      </c>
      <c r="R147" s="4" t="s">
        <v>6</v>
      </c>
      <c r="S147" s="4" t="s">
        <v>6</v>
      </c>
      <c r="T147" s="4" t="s">
        <v>6</v>
      </c>
      <c r="U147" s="4" t="s">
        <v>8</v>
      </c>
      <c r="V147" s="4" t="s">
        <v>8</v>
      </c>
      <c r="W147" s="4" t="s">
        <v>8</v>
      </c>
      <c r="X147" s="3" t="s">
        <v>714</v>
      </c>
      <c r="Y147" s="3" t="s">
        <v>743</v>
      </c>
      <c r="Z147" s="3" t="s">
        <v>766</v>
      </c>
    </row>
    <row r="148" spans="2:26" ht="120" outlineLevel="2" x14ac:dyDescent="0.25">
      <c r="B148" s="4" t="s">
        <v>769</v>
      </c>
      <c r="C148" s="3" t="s">
        <v>770</v>
      </c>
      <c r="E148" s="71" t="s">
        <v>6</v>
      </c>
      <c r="F148" s="78" t="s">
        <v>771</v>
      </c>
      <c r="G148" s="71" t="s">
        <v>8</v>
      </c>
      <c r="H148" s="78" t="s">
        <v>772</v>
      </c>
      <c r="J148" s="71" t="s">
        <v>19</v>
      </c>
      <c r="K148" s="71" t="s">
        <v>19</v>
      </c>
      <c r="N148" s="4" t="s">
        <v>361</v>
      </c>
      <c r="O148" s="4" t="s">
        <v>439</v>
      </c>
      <c r="P148" s="4" t="s">
        <v>6</v>
      </c>
      <c r="Q148" s="4" t="s">
        <v>6</v>
      </c>
      <c r="R148" s="4" t="s">
        <v>6</v>
      </c>
      <c r="S148" s="4" t="s">
        <v>6</v>
      </c>
      <c r="T148" s="4" t="s">
        <v>6</v>
      </c>
      <c r="U148" s="4" t="s">
        <v>8</v>
      </c>
      <c r="V148" s="4" t="s">
        <v>8</v>
      </c>
      <c r="W148" s="4" t="s">
        <v>8</v>
      </c>
      <c r="X148" s="3" t="s">
        <v>714</v>
      </c>
      <c r="Y148" s="3" t="s">
        <v>743</v>
      </c>
      <c r="Z148" s="3" t="s">
        <v>766</v>
      </c>
    </row>
    <row r="149" spans="2:26" ht="25.5" outlineLevel="2" x14ac:dyDescent="0.25">
      <c r="B149" s="4" t="s">
        <v>773</v>
      </c>
      <c r="C149" s="3" t="s">
        <v>774</v>
      </c>
      <c r="E149" s="71" t="s">
        <v>10</v>
      </c>
      <c r="F149" s="78" t="s">
        <v>429</v>
      </c>
      <c r="G149" s="71" t="s">
        <v>10</v>
      </c>
      <c r="H149" s="78" t="s">
        <v>429</v>
      </c>
      <c r="J149" s="71" t="s">
        <v>19</v>
      </c>
      <c r="K149" s="71" t="s">
        <v>19</v>
      </c>
      <c r="N149" s="4" t="s">
        <v>775</v>
      </c>
      <c r="O149" s="4" t="s">
        <v>371</v>
      </c>
      <c r="P149" s="4" t="s">
        <v>8</v>
      </c>
      <c r="Q149" s="4" t="s">
        <v>8</v>
      </c>
      <c r="R149" s="4" t="s">
        <v>8</v>
      </c>
      <c r="S149" s="4" t="s">
        <v>6</v>
      </c>
      <c r="T149" s="4" t="s">
        <v>6</v>
      </c>
      <c r="U149" s="4" t="s">
        <v>8</v>
      </c>
      <c r="V149" s="4" t="s">
        <v>8</v>
      </c>
      <c r="W149" s="4" t="s">
        <v>8</v>
      </c>
      <c r="X149" s="3" t="s">
        <v>714</v>
      </c>
      <c r="Y149" s="3" t="s">
        <v>743</v>
      </c>
      <c r="Z149" s="3" t="s">
        <v>766</v>
      </c>
    </row>
    <row r="150" spans="2:26" ht="210" outlineLevel="2" x14ac:dyDescent="0.25">
      <c r="B150" s="4" t="s">
        <v>776</v>
      </c>
      <c r="C150" s="3" t="s">
        <v>777</v>
      </c>
      <c r="E150" s="71" t="s">
        <v>6</v>
      </c>
      <c r="F150" s="78" t="s">
        <v>778</v>
      </c>
      <c r="G150" s="71" t="s">
        <v>8</v>
      </c>
      <c r="H150" s="78" t="s">
        <v>751</v>
      </c>
      <c r="J150" s="71" t="s">
        <v>19</v>
      </c>
      <c r="K150" s="71" t="s">
        <v>19</v>
      </c>
      <c r="N150" s="4" t="s">
        <v>502</v>
      </c>
      <c r="O150" s="4" t="s">
        <v>371</v>
      </c>
      <c r="P150" s="4" t="s">
        <v>6</v>
      </c>
      <c r="Q150" s="4" t="s">
        <v>6</v>
      </c>
      <c r="R150" s="4" t="s">
        <v>6</v>
      </c>
      <c r="S150" s="4" t="s">
        <v>6</v>
      </c>
      <c r="T150" s="4" t="s">
        <v>6</v>
      </c>
      <c r="U150" s="4" t="s">
        <v>8</v>
      </c>
      <c r="V150" s="4" t="s">
        <v>8</v>
      </c>
      <c r="W150" s="4" t="s">
        <v>8</v>
      </c>
      <c r="X150" s="3" t="s">
        <v>714</v>
      </c>
      <c r="Y150" s="3" t="s">
        <v>743</v>
      </c>
      <c r="Z150" s="3" t="s">
        <v>779</v>
      </c>
    </row>
    <row r="151" spans="2:26" ht="300" outlineLevel="2" x14ac:dyDescent="0.25">
      <c r="B151" s="4" t="s">
        <v>780</v>
      </c>
      <c r="C151" s="3" t="s">
        <v>781</v>
      </c>
      <c r="E151" s="71" t="s">
        <v>6</v>
      </c>
      <c r="F151" s="78" t="s">
        <v>771</v>
      </c>
      <c r="G151" s="71" t="s">
        <v>6</v>
      </c>
      <c r="H151" s="78" t="s">
        <v>782</v>
      </c>
      <c r="J151" s="71" t="s">
        <v>19</v>
      </c>
      <c r="K151" s="71" t="s">
        <v>19</v>
      </c>
      <c r="N151" s="4" t="s">
        <v>361</v>
      </c>
      <c r="O151" s="4" t="s">
        <v>476</v>
      </c>
      <c r="P151" s="4" t="s">
        <v>6</v>
      </c>
      <c r="Q151" s="4" t="s">
        <v>6</v>
      </c>
      <c r="R151" s="4" t="s">
        <v>6</v>
      </c>
      <c r="S151" s="4" t="s">
        <v>6</v>
      </c>
      <c r="T151" s="4" t="s">
        <v>6</v>
      </c>
      <c r="U151" s="4" t="s">
        <v>8</v>
      </c>
      <c r="V151" s="4" t="s">
        <v>8</v>
      </c>
      <c r="W151" s="4" t="s">
        <v>8</v>
      </c>
      <c r="X151" s="3" t="s">
        <v>714</v>
      </c>
      <c r="Y151" s="3" t="s">
        <v>743</v>
      </c>
      <c r="Z151" s="3" t="s">
        <v>779</v>
      </c>
    </row>
    <row r="152" spans="2:26" ht="225" outlineLevel="2" x14ac:dyDescent="0.25">
      <c r="B152" s="4" t="s">
        <v>783</v>
      </c>
      <c r="C152" s="3" t="s">
        <v>784</v>
      </c>
      <c r="E152" s="71" t="s">
        <v>6</v>
      </c>
      <c r="F152" s="78" t="s">
        <v>771</v>
      </c>
      <c r="G152" s="71" t="s">
        <v>6</v>
      </c>
      <c r="H152" s="78" t="s">
        <v>785</v>
      </c>
      <c r="J152" s="71" t="s">
        <v>19</v>
      </c>
      <c r="K152" s="71" t="s">
        <v>19</v>
      </c>
      <c r="N152" s="4" t="s">
        <v>370</v>
      </c>
      <c r="O152" s="4" t="s">
        <v>484</v>
      </c>
      <c r="P152" s="4" t="s">
        <v>6</v>
      </c>
      <c r="Q152" s="4" t="s">
        <v>6</v>
      </c>
      <c r="R152" s="4" t="s">
        <v>6</v>
      </c>
      <c r="S152" s="4" t="s">
        <v>6</v>
      </c>
      <c r="T152" s="4" t="s">
        <v>6</v>
      </c>
      <c r="U152" s="4" t="s">
        <v>8</v>
      </c>
      <c r="V152" s="4" t="s">
        <v>8</v>
      </c>
      <c r="W152" s="4" t="s">
        <v>8</v>
      </c>
      <c r="X152" s="3" t="s">
        <v>714</v>
      </c>
      <c r="Y152" s="3" t="s">
        <v>743</v>
      </c>
      <c r="Z152" s="3" t="s">
        <v>779</v>
      </c>
    </row>
    <row r="153" spans="2:26" ht="38.25" outlineLevel="2" x14ac:dyDescent="0.25">
      <c r="B153" s="4" t="s">
        <v>786</v>
      </c>
      <c r="C153" s="3" t="s">
        <v>787</v>
      </c>
      <c r="E153" s="71" t="s">
        <v>10</v>
      </c>
      <c r="F153" s="78" t="s">
        <v>429</v>
      </c>
      <c r="G153" s="71" t="s">
        <v>10</v>
      </c>
      <c r="H153" s="78" t="s">
        <v>429</v>
      </c>
      <c r="J153" s="71" t="s">
        <v>19</v>
      </c>
      <c r="K153" s="71" t="s">
        <v>19</v>
      </c>
      <c r="N153" s="4" t="s">
        <v>480</v>
      </c>
      <c r="O153" s="4" t="s">
        <v>422</v>
      </c>
      <c r="P153" s="4" t="s">
        <v>8</v>
      </c>
      <c r="Q153" s="4" t="s">
        <v>8</v>
      </c>
      <c r="R153" s="4" t="s">
        <v>8</v>
      </c>
      <c r="S153" s="4" t="s">
        <v>6</v>
      </c>
      <c r="T153" s="4" t="s">
        <v>6</v>
      </c>
      <c r="U153" s="4" t="s">
        <v>8</v>
      </c>
      <c r="V153" s="4" t="s">
        <v>8</v>
      </c>
      <c r="W153" s="4" t="s">
        <v>8</v>
      </c>
      <c r="X153" s="3" t="s">
        <v>714</v>
      </c>
      <c r="Y153" s="3" t="s">
        <v>743</v>
      </c>
      <c r="Z153" s="3" t="s">
        <v>788</v>
      </c>
    </row>
    <row r="154" spans="2:26" ht="38.25" outlineLevel="2" x14ac:dyDescent="0.25">
      <c r="B154" s="4" t="s">
        <v>789</v>
      </c>
      <c r="C154" s="3" t="s">
        <v>790</v>
      </c>
      <c r="E154" s="71" t="s">
        <v>10</v>
      </c>
      <c r="F154" s="78" t="s">
        <v>429</v>
      </c>
      <c r="G154" s="71" t="s">
        <v>10</v>
      </c>
      <c r="H154" s="78" t="s">
        <v>429</v>
      </c>
      <c r="J154" s="71" t="s">
        <v>19</v>
      </c>
      <c r="K154" s="71" t="s">
        <v>19</v>
      </c>
      <c r="N154" s="4" t="s">
        <v>502</v>
      </c>
      <c r="O154" s="4" t="s">
        <v>422</v>
      </c>
      <c r="P154" s="4" t="s">
        <v>8</v>
      </c>
      <c r="Q154" s="4" t="s">
        <v>8</v>
      </c>
      <c r="R154" s="4" t="s">
        <v>8</v>
      </c>
      <c r="S154" s="4" t="s">
        <v>6</v>
      </c>
      <c r="T154" s="4" t="s">
        <v>6</v>
      </c>
      <c r="U154" s="4" t="s">
        <v>8</v>
      </c>
      <c r="V154" s="4" t="s">
        <v>8</v>
      </c>
      <c r="W154" s="4" t="s">
        <v>8</v>
      </c>
      <c r="X154" s="3" t="s">
        <v>714</v>
      </c>
      <c r="Y154" s="3" t="s">
        <v>743</v>
      </c>
      <c r="Z154" s="3" t="s">
        <v>788</v>
      </c>
    </row>
    <row r="155" spans="2:26" ht="210" outlineLevel="2" x14ac:dyDescent="0.25">
      <c r="B155" s="4" t="s">
        <v>178</v>
      </c>
      <c r="C155" s="3" t="s">
        <v>791</v>
      </c>
      <c r="E155" s="71" t="s">
        <v>6</v>
      </c>
      <c r="F155" s="78" t="s">
        <v>778</v>
      </c>
      <c r="G155" s="71" t="s">
        <v>8</v>
      </c>
      <c r="H155" s="78" t="s">
        <v>792</v>
      </c>
      <c r="J155" s="71" t="s">
        <v>19</v>
      </c>
      <c r="K155" s="71" t="s">
        <v>19</v>
      </c>
      <c r="N155" s="4" t="s">
        <v>370</v>
      </c>
      <c r="O155" s="4" t="s">
        <v>484</v>
      </c>
      <c r="P155" s="4" t="s">
        <v>6</v>
      </c>
      <c r="Q155" s="4" t="s">
        <v>6</v>
      </c>
      <c r="R155" s="4" t="s">
        <v>6</v>
      </c>
      <c r="S155" s="4" t="s">
        <v>6</v>
      </c>
      <c r="T155" s="4" t="s">
        <v>6</v>
      </c>
      <c r="U155" s="4" t="s">
        <v>6</v>
      </c>
      <c r="V155" s="4" t="s">
        <v>6</v>
      </c>
      <c r="W155" s="4" t="s">
        <v>6</v>
      </c>
      <c r="X155" s="3" t="s">
        <v>714</v>
      </c>
      <c r="Y155" s="3" t="s">
        <v>743</v>
      </c>
      <c r="Z155" s="3" t="s">
        <v>793</v>
      </c>
    </row>
    <row r="156" spans="2:26" ht="195" outlineLevel="2" x14ac:dyDescent="0.25">
      <c r="B156" s="4" t="s">
        <v>209</v>
      </c>
      <c r="C156" s="3" t="s">
        <v>794</v>
      </c>
      <c r="E156" s="71" t="s">
        <v>6</v>
      </c>
      <c r="F156" s="78" t="s">
        <v>795</v>
      </c>
      <c r="G156" s="71" t="s">
        <v>6</v>
      </c>
      <c r="H156" s="78" t="s">
        <v>796</v>
      </c>
      <c r="J156" s="71" t="s">
        <v>19</v>
      </c>
      <c r="K156" s="71" t="s">
        <v>19</v>
      </c>
      <c r="N156" s="4" t="s">
        <v>370</v>
      </c>
      <c r="O156" s="4" t="s">
        <v>484</v>
      </c>
      <c r="P156" s="4" t="s">
        <v>6</v>
      </c>
      <c r="Q156" s="4" t="s">
        <v>6</v>
      </c>
      <c r="R156" s="4" t="s">
        <v>6</v>
      </c>
      <c r="S156" s="4" t="s">
        <v>6</v>
      </c>
      <c r="T156" s="4" t="s">
        <v>6</v>
      </c>
      <c r="U156" s="4" t="s">
        <v>8</v>
      </c>
      <c r="V156" s="4" t="s">
        <v>8</v>
      </c>
      <c r="W156" s="4" t="s">
        <v>6</v>
      </c>
      <c r="X156" s="3" t="s">
        <v>714</v>
      </c>
      <c r="Y156" s="3" t="s">
        <v>743</v>
      </c>
      <c r="Z156" s="3" t="s">
        <v>793</v>
      </c>
    </row>
    <row r="157" spans="2:26" ht="165" outlineLevel="2" x14ac:dyDescent="0.25">
      <c r="B157" s="4" t="s">
        <v>182</v>
      </c>
      <c r="C157" s="3" t="s">
        <v>797</v>
      </c>
      <c r="E157" s="71" t="s">
        <v>6</v>
      </c>
      <c r="F157" s="78" t="s">
        <v>798</v>
      </c>
      <c r="G157" s="71" t="s">
        <v>6</v>
      </c>
      <c r="H157" s="78" t="s">
        <v>799</v>
      </c>
      <c r="J157" s="71" t="s">
        <v>19</v>
      </c>
      <c r="K157" s="71" t="s">
        <v>19</v>
      </c>
      <c r="N157" s="4" t="s">
        <v>348</v>
      </c>
      <c r="O157" s="4" t="s">
        <v>800</v>
      </c>
      <c r="P157" s="4" t="s">
        <v>6</v>
      </c>
      <c r="Q157" s="4" t="s">
        <v>6</v>
      </c>
      <c r="R157" s="4" t="s">
        <v>6</v>
      </c>
      <c r="S157" s="4" t="s">
        <v>6</v>
      </c>
      <c r="T157" s="4" t="s">
        <v>6</v>
      </c>
      <c r="U157" s="4" t="s">
        <v>6</v>
      </c>
      <c r="V157" s="4" t="s">
        <v>6</v>
      </c>
      <c r="W157" s="4" t="s">
        <v>6</v>
      </c>
      <c r="X157" s="3" t="s">
        <v>714</v>
      </c>
      <c r="Y157" s="3" t="s">
        <v>743</v>
      </c>
      <c r="Z157" s="3" t="s">
        <v>793</v>
      </c>
    </row>
    <row r="158" spans="2:26" ht="165" outlineLevel="2" x14ac:dyDescent="0.25">
      <c r="B158" s="4" t="s">
        <v>184</v>
      </c>
      <c r="C158" s="3" t="s">
        <v>801</v>
      </c>
      <c r="E158" s="71" t="s">
        <v>6</v>
      </c>
      <c r="F158" s="78" t="s">
        <v>798</v>
      </c>
      <c r="G158" s="71" t="s">
        <v>6</v>
      </c>
      <c r="H158" s="78" t="s">
        <v>799</v>
      </c>
      <c r="J158" s="71" t="s">
        <v>19</v>
      </c>
      <c r="K158" s="71" t="s">
        <v>19</v>
      </c>
      <c r="N158" s="4" t="s">
        <v>355</v>
      </c>
      <c r="O158" s="4" t="s">
        <v>800</v>
      </c>
      <c r="P158" s="4" t="s">
        <v>6</v>
      </c>
      <c r="Q158" s="4" t="s">
        <v>6</v>
      </c>
      <c r="R158" s="4" t="s">
        <v>6</v>
      </c>
      <c r="S158" s="4" t="s">
        <v>6</v>
      </c>
      <c r="T158" s="4" t="s">
        <v>6</v>
      </c>
      <c r="U158" s="4" t="s">
        <v>6</v>
      </c>
      <c r="V158" s="4" t="s">
        <v>6</v>
      </c>
      <c r="W158" s="4" t="s">
        <v>6</v>
      </c>
      <c r="X158" s="3" t="s">
        <v>714</v>
      </c>
      <c r="Y158" s="3" t="s">
        <v>743</v>
      </c>
      <c r="Z158" s="3" t="s">
        <v>793</v>
      </c>
    </row>
    <row r="159" spans="2:26" outlineLevel="2" x14ac:dyDescent="0.25">
      <c r="B159" s="4" t="s">
        <v>213</v>
      </c>
      <c r="C159" s="3" t="s">
        <v>802</v>
      </c>
      <c r="E159" s="71" t="s">
        <v>6</v>
      </c>
      <c r="F159" s="78" t="s">
        <v>803</v>
      </c>
      <c r="G159" s="71" t="s">
        <v>6</v>
      </c>
      <c r="H159" s="78" t="s">
        <v>804</v>
      </c>
      <c r="J159" s="71" t="s">
        <v>19</v>
      </c>
      <c r="K159" s="71" t="s">
        <v>19</v>
      </c>
      <c r="N159" s="4" t="s">
        <v>361</v>
      </c>
      <c r="O159" s="4" t="s">
        <v>701</v>
      </c>
      <c r="P159" s="4" t="s">
        <v>6</v>
      </c>
      <c r="Q159" s="4" t="s">
        <v>6</v>
      </c>
      <c r="R159" s="4" t="s">
        <v>6</v>
      </c>
      <c r="S159" s="4" t="s">
        <v>6</v>
      </c>
      <c r="T159" s="4" t="s">
        <v>6</v>
      </c>
      <c r="U159" s="4" t="s">
        <v>8</v>
      </c>
      <c r="V159" s="4" t="s">
        <v>8</v>
      </c>
      <c r="W159" s="4" t="s">
        <v>6</v>
      </c>
      <c r="X159" s="3" t="s">
        <v>714</v>
      </c>
      <c r="Y159" s="3" t="s">
        <v>743</v>
      </c>
      <c r="Z159" s="3" t="s">
        <v>793</v>
      </c>
    </row>
    <row r="160" spans="2:26" ht="25.5" outlineLevel="2" x14ac:dyDescent="0.25">
      <c r="B160" s="4" t="s">
        <v>180</v>
      </c>
      <c r="C160" s="3" t="s">
        <v>805</v>
      </c>
      <c r="E160" s="71" t="s">
        <v>6</v>
      </c>
      <c r="F160" s="78" t="s">
        <v>806</v>
      </c>
      <c r="G160" s="71" t="s">
        <v>6</v>
      </c>
      <c r="H160" s="78" t="s">
        <v>795</v>
      </c>
      <c r="J160" s="71" t="s">
        <v>19</v>
      </c>
      <c r="K160" s="71" t="s">
        <v>19</v>
      </c>
      <c r="N160" s="4" t="s">
        <v>480</v>
      </c>
      <c r="O160" s="4" t="s">
        <v>800</v>
      </c>
      <c r="P160" s="4" t="s">
        <v>6</v>
      </c>
      <c r="Q160" s="4" t="s">
        <v>6</v>
      </c>
      <c r="R160" s="4" t="s">
        <v>6</v>
      </c>
      <c r="S160" s="4" t="s">
        <v>6</v>
      </c>
      <c r="T160" s="4" t="s">
        <v>6</v>
      </c>
      <c r="U160" s="4" t="s">
        <v>6</v>
      </c>
      <c r="V160" s="4" t="s">
        <v>6</v>
      </c>
      <c r="W160" s="4" t="s">
        <v>6</v>
      </c>
      <c r="X160" s="3" t="s">
        <v>714</v>
      </c>
      <c r="Y160" s="3" t="s">
        <v>743</v>
      </c>
      <c r="Z160" s="3" t="s">
        <v>793</v>
      </c>
    </row>
    <row r="161" spans="2:26" outlineLevel="2" x14ac:dyDescent="0.25">
      <c r="B161" s="4" t="s">
        <v>807</v>
      </c>
      <c r="C161" s="3" t="s">
        <v>808</v>
      </c>
      <c r="E161" s="71" t="s">
        <v>6</v>
      </c>
      <c r="F161" s="78" t="s">
        <v>803</v>
      </c>
      <c r="G161" s="71" t="s">
        <v>6</v>
      </c>
      <c r="H161" s="78" t="s">
        <v>795</v>
      </c>
      <c r="J161" s="71" t="s">
        <v>19</v>
      </c>
      <c r="K161" s="71" t="s">
        <v>19</v>
      </c>
      <c r="N161" s="4" t="s">
        <v>432</v>
      </c>
      <c r="O161" s="4" t="s">
        <v>800</v>
      </c>
      <c r="P161" s="4" t="s">
        <v>6</v>
      </c>
      <c r="Q161" s="4" t="s">
        <v>6</v>
      </c>
      <c r="R161" s="4" t="s">
        <v>6</v>
      </c>
      <c r="S161" s="4" t="s">
        <v>6</v>
      </c>
      <c r="T161" s="4" t="s">
        <v>6</v>
      </c>
      <c r="U161" s="4" t="s">
        <v>8</v>
      </c>
      <c r="V161" s="4" t="s">
        <v>8</v>
      </c>
      <c r="W161" s="4" t="s">
        <v>8</v>
      </c>
      <c r="X161" s="3" t="s">
        <v>714</v>
      </c>
      <c r="Y161" s="3" t="s">
        <v>743</v>
      </c>
      <c r="Z161" s="3" t="s">
        <v>793</v>
      </c>
    </row>
    <row r="162" spans="2:26" outlineLevel="2" x14ac:dyDescent="0.25">
      <c r="B162" s="4" t="s">
        <v>204</v>
      </c>
      <c r="C162" s="3" t="s">
        <v>809</v>
      </c>
      <c r="E162" s="71" t="s">
        <v>6</v>
      </c>
      <c r="F162" s="78" t="s">
        <v>803</v>
      </c>
      <c r="G162" s="71" t="s">
        <v>6</v>
      </c>
      <c r="H162" s="78" t="s">
        <v>810</v>
      </c>
      <c r="J162" s="71" t="s">
        <v>19</v>
      </c>
      <c r="K162" s="71" t="s">
        <v>19</v>
      </c>
      <c r="N162" s="4" t="s">
        <v>370</v>
      </c>
      <c r="O162" s="4" t="s">
        <v>484</v>
      </c>
      <c r="P162" s="4" t="s">
        <v>6</v>
      </c>
      <c r="Q162" s="4" t="s">
        <v>6</v>
      </c>
      <c r="R162" s="4" t="s">
        <v>6</v>
      </c>
      <c r="S162" s="4" t="s">
        <v>6</v>
      </c>
      <c r="T162" s="4" t="s">
        <v>6</v>
      </c>
      <c r="U162" s="4" t="s">
        <v>8</v>
      </c>
      <c r="V162" s="4" t="s">
        <v>6</v>
      </c>
      <c r="W162" s="4" t="s">
        <v>6</v>
      </c>
      <c r="X162" s="3" t="s">
        <v>714</v>
      </c>
      <c r="Y162" s="3" t="s">
        <v>743</v>
      </c>
      <c r="Z162" s="3" t="s">
        <v>793</v>
      </c>
    </row>
    <row r="163" spans="2:26" outlineLevel="2" x14ac:dyDescent="0.25">
      <c r="B163" s="4" t="s">
        <v>206</v>
      </c>
      <c r="C163" s="3" t="s">
        <v>811</v>
      </c>
      <c r="E163" s="71" t="s">
        <v>6</v>
      </c>
      <c r="F163" s="78" t="s">
        <v>771</v>
      </c>
      <c r="G163" s="71" t="s">
        <v>6</v>
      </c>
      <c r="H163" s="78" t="s">
        <v>810</v>
      </c>
      <c r="J163" s="71" t="s">
        <v>19</v>
      </c>
      <c r="K163" s="71" t="s">
        <v>19</v>
      </c>
      <c r="N163" s="4" t="s">
        <v>370</v>
      </c>
      <c r="O163" s="4" t="s">
        <v>800</v>
      </c>
      <c r="P163" s="4" t="s">
        <v>6</v>
      </c>
      <c r="Q163" s="4" t="s">
        <v>6</v>
      </c>
      <c r="R163" s="4" t="s">
        <v>6</v>
      </c>
      <c r="S163" s="4" t="s">
        <v>6</v>
      </c>
      <c r="T163" s="4" t="s">
        <v>6</v>
      </c>
      <c r="U163" s="4" t="s">
        <v>8</v>
      </c>
      <c r="V163" s="4" t="s">
        <v>6</v>
      </c>
      <c r="W163" s="4" t="s">
        <v>6</v>
      </c>
      <c r="X163" s="3" t="s">
        <v>714</v>
      </c>
      <c r="Y163" s="3" t="s">
        <v>743</v>
      </c>
      <c r="Z163" s="3" t="s">
        <v>793</v>
      </c>
    </row>
    <row r="164" spans="2:26" ht="25.5" outlineLevel="2" x14ac:dyDescent="0.25">
      <c r="B164" s="4" t="s">
        <v>812</v>
      </c>
      <c r="C164" s="3" t="s">
        <v>813</v>
      </c>
      <c r="E164" s="71" t="s">
        <v>10</v>
      </c>
      <c r="F164" s="78" t="s">
        <v>429</v>
      </c>
      <c r="G164" s="71" t="s">
        <v>10</v>
      </c>
      <c r="H164" s="78" t="s">
        <v>429</v>
      </c>
      <c r="J164" s="71" t="s">
        <v>19</v>
      </c>
      <c r="K164" s="71" t="s">
        <v>19</v>
      </c>
      <c r="N164" s="4" t="s">
        <v>432</v>
      </c>
      <c r="O164" s="4" t="s">
        <v>497</v>
      </c>
      <c r="P164" s="4" t="s">
        <v>8</v>
      </c>
      <c r="Q164" s="4" t="s">
        <v>8</v>
      </c>
      <c r="R164" s="4" t="s">
        <v>8</v>
      </c>
      <c r="S164" s="4" t="s">
        <v>6</v>
      </c>
      <c r="T164" s="4" t="s">
        <v>6</v>
      </c>
      <c r="U164" s="4" t="s">
        <v>8</v>
      </c>
      <c r="V164" s="4" t="s">
        <v>8</v>
      </c>
      <c r="W164" s="4" t="s">
        <v>8</v>
      </c>
      <c r="X164" s="3" t="s">
        <v>714</v>
      </c>
      <c r="Y164" s="3" t="s">
        <v>743</v>
      </c>
      <c r="Z164" s="3" t="s">
        <v>814</v>
      </c>
    </row>
    <row r="165" spans="2:26" ht="25.5" outlineLevel="2" x14ac:dyDescent="0.25">
      <c r="B165" s="4" t="s">
        <v>815</v>
      </c>
      <c r="C165" s="3" t="s">
        <v>816</v>
      </c>
      <c r="E165" s="71" t="s">
        <v>10</v>
      </c>
      <c r="F165" s="78" t="s">
        <v>429</v>
      </c>
      <c r="G165" s="71" t="s">
        <v>10</v>
      </c>
      <c r="H165" s="78" t="s">
        <v>429</v>
      </c>
      <c r="J165" s="71" t="s">
        <v>19</v>
      </c>
      <c r="K165" s="71" t="s">
        <v>19</v>
      </c>
      <c r="N165" s="4" t="s">
        <v>377</v>
      </c>
      <c r="O165" s="4" t="s">
        <v>497</v>
      </c>
      <c r="P165" s="4" t="s">
        <v>8</v>
      </c>
      <c r="Q165" s="4" t="s">
        <v>8</v>
      </c>
      <c r="R165" s="4" t="s">
        <v>8</v>
      </c>
      <c r="S165" s="4" t="s">
        <v>6</v>
      </c>
      <c r="T165" s="4" t="s">
        <v>6</v>
      </c>
      <c r="U165" s="4" t="s">
        <v>8</v>
      </c>
      <c r="V165" s="4" t="s">
        <v>8</v>
      </c>
      <c r="W165" s="4" t="s">
        <v>8</v>
      </c>
      <c r="X165" s="3" t="s">
        <v>714</v>
      </c>
      <c r="Y165" s="3" t="s">
        <v>743</v>
      </c>
      <c r="Z165" s="3" t="s">
        <v>814</v>
      </c>
    </row>
    <row r="166" spans="2:26" ht="270" outlineLevel="2" x14ac:dyDescent="0.25">
      <c r="B166" s="4" t="s">
        <v>817</v>
      </c>
      <c r="C166" s="3" t="s">
        <v>818</v>
      </c>
      <c r="E166" s="71" t="s">
        <v>6</v>
      </c>
      <c r="F166" s="78" t="s">
        <v>803</v>
      </c>
      <c r="G166" s="71" t="s">
        <v>6</v>
      </c>
      <c r="H166" s="78" t="s">
        <v>819</v>
      </c>
      <c r="J166" s="71" t="s">
        <v>19</v>
      </c>
      <c r="K166" s="71" t="s">
        <v>19</v>
      </c>
      <c r="N166" s="4" t="s">
        <v>502</v>
      </c>
      <c r="O166" s="4" t="s">
        <v>820</v>
      </c>
      <c r="P166" s="4" t="s">
        <v>6</v>
      </c>
      <c r="Q166" s="4" t="s">
        <v>6</v>
      </c>
      <c r="R166" s="4" t="s">
        <v>6</v>
      </c>
      <c r="S166" s="4" t="s">
        <v>6</v>
      </c>
      <c r="T166" s="4" t="s">
        <v>6</v>
      </c>
      <c r="U166" s="4" t="s">
        <v>8</v>
      </c>
      <c r="V166" s="4" t="s">
        <v>8</v>
      </c>
      <c r="W166" s="4" t="s">
        <v>8</v>
      </c>
      <c r="X166" s="3" t="s">
        <v>714</v>
      </c>
      <c r="Y166" s="3" t="s">
        <v>743</v>
      </c>
      <c r="Z166" s="3" t="s">
        <v>821</v>
      </c>
    </row>
    <row r="167" spans="2:26" ht="25.5" outlineLevel="2" x14ac:dyDescent="0.25">
      <c r="B167" s="4" t="s">
        <v>822</v>
      </c>
      <c r="C167" s="3" t="s">
        <v>823</v>
      </c>
      <c r="E167" s="71" t="s">
        <v>6</v>
      </c>
      <c r="F167" s="78" t="s">
        <v>803</v>
      </c>
      <c r="G167" s="71" t="s">
        <v>6</v>
      </c>
      <c r="H167" s="78" t="s">
        <v>824</v>
      </c>
      <c r="J167" s="71" t="s">
        <v>19</v>
      </c>
      <c r="K167" s="71" t="s">
        <v>19</v>
      </c>
      <c r="N167" s="4" t="s">
        <v>361</v>
      </c>
      <c r="O167" s="4" t="s">
        <v>439</v>
      </c>
      <c r="P167" s="4" t="s">
        <v>6</v>
      </c>
      <c r="Q167" s="4" t="s">
        <v>6</v>
      </c>
      <c r="R167" s="4" t="s">
        <v>6</v>
      </c>
      <c r="S167" s="4" t="s">
        <v>6</v>
      </c>
      <c r="T167" s="4" t="s">
        <v>6</v>
      </c>
      <c r="U167" s="4" t="s">
        <v>8</v>
      </c>
      <c r="V167" s="4" t="s">
        <v>8</v>
      </c>
      <c r="W167" s="4" t="s">
        <v>8</v>
      </c>
      <c r="X167" s="3" t="s">
        <v>714</v>
      </c>
      <c r="Y167" s="3" t="s">
        <v>743</v>
      </c>
      <c r="Z167" s="3" t="s">
        <v>821</v>
      </c>
    </row>
    <row r="168" spans="2:26" outlineLevel="2" x14ac:dyDescent="0.25">
      <c r="B168" s="4" t="s">
        <v>825</v>
      </c>
      <c r="C168" s="3" t="s">
        <v>826</v>
      </c>
      <c r="E168" s="71" t="s">
        <v>6</v>
      </c>
      <c r="F168" s="78" t="s">
        <v>803</v>
      </c>
      <c r="G168" s="71" t="s">
        <v>6</v>
      </c>
      <c r="H168" s="78" t="s">
        <v>824</v>
      </c>
      <c r="J168" s="71" t="s">
        <v>19</v>
      </c>
      <c r="K168" s="71" t="s">
        <v>19</v>
      </c>
      <c r="N168" s="4" t="s">
        <v>377</v>
      </c>
      <c r="O168" s="4" t="s">
        <v>484</v>
      </c>
      <c r="P168" s="4" t="s">
        <v>6</v>
      </c>
      <c r="Q168" s="4" t="s">
        <v>6</v>
      </c>
      <c r="R168" s="4" t="s">
        <v>6</v>
      </c>
      <c r="S168" s="4" t="s">
        <v>6</v>
      </c>
      <c r="T168" s="4" t="s">
        <v>6</v>
      </c>
      <c r="U168" s="4" t="s">
        <v>8</v>
      </c>
      <c r="V168" s="4" t="s">
        <v>8</v>
      </c>
      <c r="W168" s="4" t="s">
        <v>8</v>
      </c>
      <c r="X168" s="3" t="s">
        <v>714</v>
      </c>
      <c r="Y168" s="3" t="s">
        <v>743</v>
      </c>
      <c r="Z168" s="3" t="s">
        <v>821</v>
      </c>
    </row>
    <row r="169" spans="2:26" outlineLevel="2" x14ac:dyDescent="0.25">
      <c r="B169" s="4" t="s">
        <v>194</v>
      </c>
      <c r="C169" s="3" t="s">
        <v>827</v>
      </c>
      <c r="E169" s="71" t="s">
        <v>6</v>
      </c>
      <c r="F169" s="78" t="s">
        <v>803</v>
      </c>
      <c r="G169" s="71" t="s">
        <v>6</v>
      </c>
      <c r="H169" s="78" t="s">
        <v>824</v>
      </c>
      <c r="J169" s="71" t="s">
        <v>19</v>
      </c>
      <c r="K169" s="71" t="s">
        <v>19</v>
      </c>
      <c r="N169" s="4" t="s">
        <v>355</v>
      </c>
      <c r="O169" s="4" t="s">
        <v>484</v>
      </c>
      <c r="P169" s="4" t="s">
        <v>6</v>
      </c>
      <c r="Q169" s="4" t="s">
        <v>6</v>
      </c>
      <c r="R169" s="4" t="s">
        <v>6</v>
      </c>
      <c r="S169" s="4" t="s">
        <v>6</v>
      </c>
      <c r="T169" s="4" t="s">
        <v>6</v>
      </c>
      <c r="U169" s="4" t="s">
        <v>8</v>
      </c>
      <c r="V169" s="4" t="s">
        <v>6</v>
      </c>
      <c r="W169" s="4" t="s">
        <v>6</v>
      </c>
      <c r="X169" s="3" t="s">
        <v>714</v>
      </c>
      <c r="Y169" s="3" t="s">
        <v>743</v>
      </c>
      <c r="Z169" s="3" t="s">
        <v>821</v>
      </c>
    </row>
    <row r="170" spans="2:26" outlineLevel="2" x14ac:dyDescent="0.25">
      <c r="B170" s="4" t="s">
        <v>828</v>
      </c>
      <c r="C170" s="3" t="s">
        <v>829</v>
      </c>
      <c r="E170" s="71" t="s">
        <v>6</v>
      </c>
      <c r="F170" s="78" t="s">
        <v>803</v>
      </c>
      <c r="G170" s="71" t="s">
        <v>6</v>
      </c>
      <c r="H170" s="78" t="s">
        <v>824</v>
      </c>
      <c r="J170" s="71" t="s">
        <v>19</v>
      </c>
      <c r="K170" s="71" t="s">
        <v>19</v>
      </c>
      <c r="N170" s="4" t="s">
        <v>355</v>
      </c>
      <c r="O170" s="4" t="s">
        <v>484</v>
      </c>
      <c r="P170" s="4" t="s">
        <v>6</v>
      </c>
      <c r="Q170" s="4" t="s">
        <v>6</v>
      </c>
      <c r="R170" s="4" t="s">
        <v>6</v>
      </c>
      <c r="S170" s="4" t="s">
        <v>6</v>
      </c>
      <c r="T170" s="4" t="s">
        <v>6</v>
      </c>
      <c r="U170" s="4" t="s">
        <v>8</v>
      </c>
      <c r="V170" s="4" t="s">
        <v>8</v>
      </c>
      <c r="W170" s="4" t="s">
        <v>8</v>
      </c>
      <c r="X170" s="3" t="s">
        <v>714</v>
      </c>
      <c r="Y170" s="3" t="s">
        <v>743</v>
      </c>
      <c r="Z170" s="3" t="s">
        <v>821</v>
      </c>
    </row>
    <row r="171" spans="2:26" ht="25.5" outlineLevel="2" x14ac:dyDescent="0.25">
      <c r="B171" s="4" t="s">
        <v>192</v>
      </c>
      <c r="C171" s="3" t="s">
        <v>830</v>
      </c>
      <c r="E171" s="71" t="s">
        <v>6</v>
      </c>
      <c r="F171" s="78" t="s">
        <v>803</v>
      </c>
      <c r="G171" s="71" t="s">
        <v>6</v>
      </c>
      <c r="H171" s="78" t="s">
        <v>824</v>
      </c>
      <c r="J171" s="71" t="s">
        <v>19</v>
      </c>
      <c r="K171" s="71" t="s">
        <v>19</v>
      </c>
      <c r="N171" s="4" t="s">
        <v>355</v>
      </c>
      <c r="O171" s="4" t="s">
        <v>484</v>
      </c>
      <c r="P171" s="4" t="s">
        <v>6</v>
      </c>
      <c r="Q171" s="4" t="s">
        <v>6</v>
      </c>
      <c r="R171" s="4" t="s">
        <v>6</v>
      </c>
      <c r="S171" s="4" t="s">
        <v>6</v>
      </c>
      <c r="T171" s="4" t="s">
        <v>6</v>
      </c>
      <c r="U171" s="4" t="s">
        <v>8</v>
      </c>
      <c r="V171" s="4" t="s">
        <v>6</v>
      </c>
      <c r="W171" s="4" t="s">
        <v>6</v>
      </c>
      <c r="X171" s="3" t="s">
        <v>714</v>
      </c>
      <c r="Y171" s="3" t="s">
        <v>743</v>
      </c>
      <c r="Z171" s="3" t="s">
        <v>821</v>
      </c>
    </row>
    <row r="172" spans="2:26" ht="210" outlineLevel="2" x14ac:dyDescent="0.25">
      <c r="B172" s="4" t="s">
        <v>831</v>
      </c>
      <c r="C172" s="3" t="s">
        <v>832</v>
      </c>
      <c r="E172" s="71" t="s">
        <v>6</v>
      </c>
      <c r="F172" s="78" t="s">
        <v>833</v>
      </c>
      <c r="G172" s="71" t="s">
        <v>8</v>
      </c>
      <c r="H172" s="78" t="s">
        <v>834</v>
      </c>
      <c r="J172" s="71" t="s">
        <v>19</v>
      </c>
      <c r="K172" s="71" t="s">
        <v>19</v>
      </c>
      <c r="N172" s="4" t="s">
        <v>432</v>
      </c>
      <c r="O172" s="4" t="s">
        <v>388</v>
      </c>
      <c r="P172" s="4" t="s">
        <v>6</v>
      </c>
      <c r="Q172" s="4" t="s">
        <v>6</v>
      </c>
      <c r="R172" s="4" t="s">
        <v>6</v>
      </c>
      <c r="S172" s="4" t="s">
        <v>6</v>
      </c>
      <c r="T172" s="4" t="s">
        <v>6</v>
      </c>
      <c r="U172" s="4" t="s">
        <v>8</v>
      </c>
      <c r="V172" s="4" t="s">
        <v>8</v>
      </c>
      <c r="W172" s="4" t="s">
        <v>8</v>
      </c>
      <c r="X172" s="3" t="s">
        <v>714</v>
      </c>
      <c r="Y172" s="3" t="s">
        <v>743</v>
      </c>
      <c r="Z172" s="3" t="s">
        <v>835</v>
      </c>
    </row>
    <row r="173" spans="2:26" ht="105" outlineLevel="2" x14ac:dyDescent="0.25">
      <c r="B173" s="4" t="s">
        <v>836</v>
      </c>
      <c r="C173" s="3" t="s">
        <v>837</v>
      </c>
      <c r="E173" s="71" t="s">
        <v>6</v>
      </c>
      <c r="F173" s="78" t="s">
        <v>638</v>
      </c>
      <c r="G173" s="71" t="s">
        <v>6</v>
      </c>
      <c r="H173" s="78" t="s">
        <v>838</v>
      </c>
      <c r="J173" s="71" t="s">
        <v>19</v>
      </c>
      <c r="K173" s="71" t="s">
        <v>19</v>
      </c>
      <c r="N173" s="4" t="s">
        <v>480</v>
      </c>
      <c r="O173" s="4" t="s">
        <v>422</v>
      </c>
      <c r="P173" s="4" t="s">
        <v>6</v>
      </c>
      <c r="Q173" s="4" t="s">
        <v>6</v>
      </c>
      <c r="R173" s="4" t="s">
        <v>6</v>
      </c>
      <c r="S173" s="4" t="s">
        <v>6</v>
      </c>
      <c r="T173" s="4" t="s">
        <v>6</v>
      </c>
      <c r="U173" s="4" t="s">
        <v>8</v>
      </c>
      <c r="V173" s="4" t="s">
        <v>8</v>
      </c>
      <c r="W173" s="4" t="s">
        <v>8</v>
      </c>
      <c r="X173" s="3" t="s">
        <v>714</v>
      </c>
      <c r="Y173" s="3" t="s">
        <v>743</v>
      </c>
      <c r="Z173" s="3" t="s">
        <v>839</v>
      </c>
    </row>
    <row r="174" spans="2:26" ht="25.5" outlineLevel="2" x14ac:dyDescent="0.25">
      <c r="B174" s="4" t="s">
        <v>840</v>
      </c>
      <c r="C174" s="3" t="s">
        <v>841</v>
      </c>
      <c r="E174" s="71" t="s">
        <v>10</v>
      </c>
      <c r="F174" s="78" t="s">
        <v>429</v>
      </c>
      <c r="G174" s="71" t="s">
        <v>10</v>
      </c>
      <c r="H174" s="78" t="s">
        <v>429</v>
      </c>
      <c r="J174" s="71" t="s">
        <v>19</v>
      </c>
      <c r="K174" s="71" t="s">
        <v>19</v>
      </c>
      <c r="N174" s="4" t="s">
        <v>370</v>
      </c>
      <c r="O174" s="4" t="s">
        <v>410</v>
      </c>
      <c r="P174" s="4" t="s">
        <v>8</v>
      </c>
      <c r="Q174" s="4" t="s">
        <v>8</v>
      </c>
      <c r="R174" s="4" t="s">
        <v>8</v>
      </c>
      <c r="S174" s="4" t="s">
        <v>6</v>
      </c>
      <c r="T174" s="4" t="s">
        <v>6</v>
      </c>
      <c r="U174" s="4" t="s">
        <v>8</v>
      </c>
      <c r="V174" s="4" t="s">
        <v>8</v>
      </c>
      <c r="W174" s="4" t="s">
        <v>8</v>
      </c>
      <c r="X174" s="3" t="s">
        <v>714</v>
      </c>
      <c r="Y174" s="3" t="s">
        <v>743</v>
      </c>
      <c r="Z174" s="3" t="s">
        <v>839</v>
      </c>
    </row>
    <row r="175" spans="2:26" ht="240" outlineLevel="2" x14ac:dyDescent="0.25">
      <c r="B175" s="4" t="s">
        <v>842</v>
      </c>
      <c r="C175" s="3" t="s">
        <v>843</v>
      </c>
      <c r="E175" s="71" t="s">
        <v>6</v>
      </c>
      <c r="F175" s="78" t="s">
        <v>844</v>
      </c>
      <c r="G175" s="71" t="s">
        <v>8</v>
      </c>
      <c r="H175" s="78" t="s">
        <v>758</v>
      </c>
      <c r="J175" s="71" t="s">
        <v>19</v>
      </c>
      <c r="K175" s="71" t="s">
        <v>19</v>
      </c>
      <c r="N175" s="4" t="s">
        <v>361</v>
      </c>
      <c r="O175" s="4" t="s">
        <v>439</v>
      </c>
      <c r="P175" s="4" t="s">
        <v>6</v>
      </c>
      <c r="Q175" s="4" t="s">
        <v>6</v>
      </c>
      <c r="R175" s="4" t="s">
        <v>6</v>
      </c>
      <c r="S175" s="4" t="s">
        <v>6</v>
      </c>
      <c r="T175" s="4" t="s">
        <v>6</v>
      </c>
      <c r="U175" s="4" t="s">
        <v>8</v>
      </c>
      <c r="V175" s="4" t="s">
        <v>8</v>
      </c>
      <c r="W175" s="4" t="s">
        <v>8</v>
      </c>
      <c r="X175" s="3" t="s">
        <v>714</v>
      </c>
      <c r="Y175" s="3" t="s">
        <v>743</v>
      </c>
      <c r="Z175" s="3" t="s">
        <v>845</v>
      </c>
    </row>
    <row r="176" spans="2:26" outlineLevel="2" x14ac:dyDescent="0.25">
      <c r="B176" s="4" t="s">
        <v>846</v>
      </c>
      <c r="C176" s="3" t="s">
        <v>847</v>
      </c>
      <c r="E176" s="71" t="s">
        <v>6</v>
      </c>
      <c r="F176" s="78" t="s">
        <v>848</v>
      </c>
      <c r="G176" s="71" t="s">
        <v>8</v>
      </c>
      <c r="H176" s="78" t="s">
        <v>758</v>
      </c>
      <c r="J176" s="71" t="s">
        <v>19</v>
      </c>
      <c r="K176" s="71" t="s">
        <v>19</v>
      </c>
      <c r="N176" s="4" t="s">
        <v>361</v>
      </c>
      <c r="O176" s="4" t="s">
        <v>439</v>
      </c>
      <c r="P176" s="4" t="s">
        <v>6</v>
      </c>
      <c r="Q176" s="4" t="s">
        <v>6</v>
      </c>
      <c r="R176" s="4" t="s">
        <v>6</v>
      </c>
      <c r="S176" s="4" t="s">
        <v>6</v>
      </c>
      <c r="T176" s="4" t="s">
        <v>6</v>
      </c>
      <c r="U176" s="4" t="s">
        <v>8</v>
      </c>
      <c r="V176" s="4" t="s">
        <v>8</v>
      </c>
      <c r="W176" s="4" t="s">
        <v>8</v>
      </c>
      <c r="X176" s="3" t="s">
        <v>714</v>
      </c>
      <c r="Y176" s="3" t="s">
        <v>743</v>
      </c>
      <c r="Z176" s="3" t="s">
        <v>845</v>
      </c>
    </row>
    <row r="177" spans="1:26" outlineLevel="2" x14ac:dyDescent="0.25">
      <c r="B177" s="4" t="s">
        <v>849</v>
      </c>
      <c r="C177" s="3" t="s">
        <v>850</v>
      </c>
      <c r="E177" s="71" t="s">
        <v>6</v>
      </c>
      <c r="F177" s="78" t="s">
        <v>848</v>
      </c>
      <c r="G177" s="71" t="s">
        <v>8</v>
      </c>
      <c r="H177" s="78" t="s">
        <v>758</v>
      </c>
      <c r="J177" s="71" t="s">
        <v>19</v>
      </c>
      <c r="K177" s="71" t="s">
        <v>19</v>
      </c>
      <c r="N177" s="4" t="s">
        <v>361</v>
      </c>
      <c r="O177" s="4" t="s">
        <v>439</v>
      </c>
      <c r="P177" s="4" t="s">
        <v>6</v>
      </c>
      <c r="Q177" s="4" t="s">
        <v>6</v>
      </c>
      <c r="R177" s="4" t="s">
        <v>6</v>
      </c>
      <c r="S177" s="4" t="s">
        <v>6</v>
      </c>
      <c r="T177" s="4" t="s">
        <v>6</v>
      </c>
      <c r="U177" s="4" t="s">
        <v>8</v>
      </c>
      <c r="V177" s="4" t="s">
        <v>8</v>
      </c>
      <c r="W177" s="4" t="s">
        <v>8</v>
      </c>
      <c r="X177" s="3" t="s">
        <v>714</v>
      </c>
      <c r="Y177" s="3" t="s">
        <v>743</v>
      </c>
      <c r="Z177" s="3" t="s">
        <v>845</v>
      </c>
    </row>
    <row r="178" spans="1:26" ht="25.5" outlineLevel="2" x14ac:dyDescent="0.25">
      <c r="B178" s="4" t="s">
        <v>851</v>
      </c>
      <c r="C178" s="3" t="s">
        <v>852</v>
      </c>
      <c r="E178" s="71" t="s">
        <v>6</v>
      </c>
      <c r="F178" s="78" t="s">
        <v>848</v>
      </c>
      <c r="G178" s="71" t="s">
        <v>8</v>
      </c>
      <c r="H178" s="78" t="s">
        <v>758</v>
      </c>
      <c r="J178" s="71" t="s">
        <v>19</v>
      </c>
      <c r="K178" s="71" t="s">
        <v>19</v>
      </c>
      <c r="N178" s="4" t="s">
        <v>361</v>
      </c>
      <c r="O178" s="4" t="s">
        <v>439</v>
      </c>
      <c r="P178" s="4" t="s">
        <v>6</v>
      </c>
      <c r="Q178" s="4" t="s">
        <v>6</v>
      </c>
      <c r="R178" s="4" t="s">
        <v>6</v>
      </c>
      <c r="S178" s="4" t="s">
        <v>6</v>
      </c>
      <c r="T178" s="4" t="s">
        <v>6</v>
      </c>
      <c r="U178" s="4" t="s">
        <v>8</v>
      </c>
      <c r="V178" s="4" t="s">
        <v>8</v>
      </c>
      <c r="W178" s="4" t="s">
        <v>8</v>
      </c>
      <c r="X178" s="3" t="s">
        <v>714</v>
      </c>
      <c r="Y178" s="3" t="s">
        <v>743</v>
      </c>
      <c r="Z178" s="3" t="s">
        <v>845</v>
      </c>
    </row>
    <row r="179" spans="1:26" outlineLevel="2" x14ac:dyDescent="0.25">
      <c r="B179" s="4" t="s">
        <v>853</v>
      </c>
      <c r="C179" s="3" t="s">
        <v>854</v>
      </c>
      <c r="E179" s="71" t="s">
        <v>6</v>
      </c>
      <c r="F179" s="78" t="s">
        <v>848</v>
      </c>
      <c r="G179" s="71" t="s">
        <v>8</v>
      </c>
      <c r="H179" s="78" t="s">
        <v>758</v>
      </c>
      <c r="J179" s="71" t="s">
        <v>19</v>
      </c>
      <c r="K179" s="71" t="s">
        <v>19</v>
      </c>
      <c r="N179" s="4" t="s">
        <v>361</v>
      </c>
      <c r="O179" s="4" t="s">
        <v>439</v>
      </c>
      <c r="P179" s="4" t="s">
        <v>6</v>
      </c>
      <c r="Q179" s="4" t="s">
        <v>6</v>
      </c>
      <c r="R179" s="4" t="s">
        <v>6</v>
      </c>
      <c r="S179" s="4" t="s">
        <v>6</v>
      </c>
      <c r="T179" s="4" t="s">
        <v>6</v>
      </c>
      <c r="U179" s="4" t="s">
        <v>8</v>
      </c>
      <c r="V179" s="4" t="s">
        <v>8</v>
      </c>
      <c r="W179" s="4" t="s">
        <v>8</v>
      </c>
      <c r="X179" s="3" t="s">
        <v>714</v>
      </c>
      <c r="Y179" s="3" t="s">
        <v>743</v>
      </c>
      <c r="Z179" s="3" t="s">
        <v>845</v>
      </c>
    </row>
    <row r="180" spans="1:26" ht="210" outlineLevel="2" x14ac:dyDescent="0.25">
      <c r="B180" s="4" t="s">
        <v>855</v>
      </c>
      <c r="C180" s="3" t="s">
        <v>856</v>
      </c>
      <c r="E180" s="71" t="s">
        <v>6</v>
      </c>
      <c r="F180" s="78" t="s">
        <v>857</v>
      </c>
      <c r="G180" s="71" t="s">
        <v>6</v>
      </c>
      <c r="H180" s="78" t="s">
        <v>858</v>
      </c>
      <c r="J180" s="71" t="s">
        <v>19</v>
      </c>
      <c r="K180" s="71" t="s">
        <v>19</v>
      </c>
      <c r="N180" s="4" t="s">
        <v>367</v>
      </c>
      <c r="O180" s="4" t="s">
        <v>484</v>
      </c>
      <c r="P180" s="4" t="s">
        <v>6</v>
      </c>
      <c r="Q180" s="4" t="s">
        <v>6</v>
      </c>
      <c r="R180" s="4" t="s">
        <v>6</v>
      </c>
      <c r="S180" s="4" t="s">
        <v>6</v>
      </c>
      <c r="T180" s="4" t="s">
        <v>6</v>
      </c>
      <c r="U180" s="4" t="s">
        <v>8</v>
      </c>
      <c r="V180" s="4" t="s">
        <v>8</v>
      </c>
      <c r="W180" s="4" t="s">
        <v>8</v>
      </c>
      <c r="X180" s="3" t="s">
        <v>714</v>
      </c>
      <c r="Y180" s="3" t="s">
        <v>743</v>
      </c>
      <c r="Z180" s="3" t="s">
        <v>845</v>
      </c>
    </row>
    <row r="181" spans="1:26" ht="38.25" outlineLevel="2" x14ac:dyDescent="0.25">
      <c r="B181" s="4" t="s">
        <v>859</v>
      </c>
      <c r="C181" s="3" t="s">
        <v>860</v>
      </c>
      <c r="E181" s="71" t="s">
        <v>10</v>
      </c>
      <c r="F181" s="78" t="s">
        <v>429</v>
      </c>
      <c r="G181" s="71" t="s">
        <v>10</v>
      </c>
      <c r="H181" s="78" t="s">
        <v>429</v>
      </c>
      <c r="J181" s="71" t="s">
        <v>19</v>
      </c>
      <c r="K181" s="71" t="s">
        <v>19</v>
      </c>
      <c r="N181" s="4" t="s">
        <v>432</v>
      </c>
      <c r="O181" s="4" t="s">
        <v>497</v>
      </c>
      <c r="P181" s="4" t="s">
        <v>8</v>
      </c>
      <c r="Q181" s="4" t="s">
        <v>8</v>
      </c>
      <c r="R181" s="4" t="s">
        <v>8</v>
      </c>
      <c r="S181" s="4" t="s">
        <v>6</v>
      </c>
      <c r="T181" s="4" t="s">
        <v>6</v>
      </c>
      <c r="U181" s="4" t="s">
        <v>8</v>
      </c>
      <c r="V181" s="4" t="s">
        <v>8</v>
      </c>
      <c r="W181" s="4" t="s">
        <v>8</v>
      </c>
      <c r="X181" s="3" t="s">
        <v>714</v>
      </c>
      <c r="Y181" s="3" t="s">
        <v>743</v>
      </c>
      <c r="Z181" s="3" t="s">
        <v>861</v>
      </c>
    </row>
    <row r="182" spans="1:26" ht="38.25" outlineLevel="2" x14ac:dyDescent="0.25">
      <c r="B182" s="4" t="s">
        <v>862</v>
      </c>
      <c r="C182" s="3" t="s">
        <v>863</v>
      </c>
      <c r="E182" s="71" t="s">
        <v>10</v>
      </c>
      <c r="F182" s="78" t="s">
        <v>429</v>
      </c>
      <c r="G182" s="71" t="s">
        <v>10</v>
      </c>
      <c r="H182" s="78" t="s">
        <v>429</v>
      </c>
      <c r="J182" s="71" t="s">
        <v>19</v>
      </c>
      <c r="K182" s="71" t="s">
        <v>19</v>
      </c>
      <c r="N182" s="4" t="s">
        <v>348</v>
      </c>
      <c r="O182" s="4" t="s">
        <v>371</v>
      </c>
      <c r="P182" s="4" t="s">
        <v>8</v>
      </c>
      <c r="Q182" s="4" t="s">
        <v>8</v>
      </c>
      <c r="R182" s="4" t="s">
        <v>8</v>
      </c>
      <c r="S182" s="4" t="s">
        <v>6</v>
      </c>
      <c r="T182" s="4" t="s">
        <v>6</v>
      </c>
      <c r="U182" s="4" t="s">
        <v>8</v>
      </c>
      <c r="V182" s="4" t="s">
        <v>8</v>
      </c>
      <c r="W182" s="4" t="s">
        <v>8</v>
      </c>
      <c r="X182" s="3" t="s">
        <v>714</v>
      </c>
      <c r="Y182" s="3" t="s">
        <v>743</v>
      </c>
      <c r="Z182" s="3" t="s">
        <v>861</v>
      </c>
    </row>
    <row r="183" spans="1:26" x14ac:dyDescent="0.25">
      <c r="A183" s="38" t="s">
        <v>864</v>
      </c>
      <c r="B183" s="4"/>
      <c r="C183" s="3"/>
      <c r="N183" s="4"/>
      <c r="O183" s="4"/>
      <c r="P183" s="4"/>
      <c r="Q183" s="4"/>
      <c r="R183" s="4"/>
      <c r="S183" s="4"/>
      <c r="T183" s="4"/>
      <c r="U183" s="4"/>
      <c r="V183" s="4"/>
      <c r="W183" s="4"/>
      <c r="X183" s="3"/>
      <c r="Y183" s="3"/>
      <c r="Z183" s="3"/>
    </row>
    <row r="184" spans="1:26" outlineLevel="1" x14ac:dyDescent="0.25">
      <c r="A184" s="38" t="s">
        <v>865</v>
      </c>
      <c r="B184" s="4"/>
      <c r="C184" s="3"/>
      <c r="N184" s="4"/>
      <c r="O184" s="4"/>
      <c r="P184" s="4"/>
      <c r="Q184" s="4"/>
      <c r="R184" s="4"/>
      <c r="S184" s="4"/>
      <c r="T184" s="4"/>
      <c r="U184" s="4"/>
      <c r="V184" s="4"/>
      <c r="W184" s="4"/>
      <c r="X184" s="3"/>
      <c r="Y184" s="3"/>
      <c r="Z184" s="3"/>
    </row>
    <row r="185" spans="1:26" ht="210" outlineLevel="2" x14ac:dyDescent="0.25">
      <c r="B185" s="4" t="s">
        <v>866</v>
      </c>
      <c r="C185" s="3" t="s">
        <v>867</v>
      </c>
      <c r="E185" s="71" t="s">
        <v>6</v>
      </c>
      <c r="F185" s="78" t="s">
        <v>868</v>
      </c>
      <c r="G185" s="71" t="s">
        <v>8</v>
      </c>
      <c r="H185" s="78" t="s">
        <v>869</v>
      </c>
      <c r="J185" s="71" t="s">
        <v>19</v>
      </c>
      <c r="K185" s="71" t="s">
        <v>19</v>
      </c>
      <c r="N185" s="4" t="s">
        <v>370</v>
      </c>
      <c r="O185" s="4" t="s">
        <v>870</v>
      </c>
      <c r="P185" s="4" t="s">
        <v>6</v>
      </c>
      <c r="Q185" s="4" t="s">
        <v>6</v>
      </c>
      <c r="R185" s="4" t="s">
        <v>6</v>
      </c>
      <c r="S185" s="4" t="s">
        <v>6</v>
      </c>
      <c r="T185" s="4" t="s">
        <v>6</v>
      </c>
      <c r="U185" s="4" t="s">
        <v>8</v>
      </c>
      <c r="V185" s="4" t="s">
        <v>8</v>
      </c>
      <c r="W185" s="4" t="s">
        <v>8</v>
      </c>
      <c r="X185" s="3" t="s">
        <v>864</v>
      </c>
      <c r="Y185" s="3" t="s">
        <v>865</v>
      </c>
      <c r="Z185" s="3" t="s">
        <v>871</v>
      </c>
    </row>
    <row r="186" spans="1:26" outlineLevel="2" x14ac:dyDescent="0.25">
      <c r="B186" s="4" t="s">
        <v>872</v>
      </c>
      <c r="C186" s="3" t="s">
        <v>873</v>
      </c>
      <c r="E186" s="71" t="s">
        <v>6</v>
      </c>
      <c r="F186" s="78" t="s">
        <v>874</v>
      </c>
      <c r="G186" s="71" t="s">
        <v>8</v>
      </c>
      <c r="H186" s="78" t="s">
        <v>874</v>
      </c>
      <c r="J186" s="71" t="s">
        <v>19</v>
      </c>
      <c r="K186" s="71" t="s">
        <v>19</v>
      </c>
      <c r="N186" s="4" t="s">
        <v>370</v>
      </c>
      <c r="O186" s="4" t="s">
        <v>870</v>
      </c>
      <c r="P186" s="4" t="s">
        <v>6</v>
      </c>
      <c r="Q186" s="4" t="s">
        <v>6</v>
      </c>
      <c r="R186" s="4" t="s">
        <v>6</v>
      </c>
      <c r="S186" s="4" t="s">
        <v>6</v>
      </c>
      <c r="T186" s="4" t="s">
        <v>6</v>
      </c>
      <c r="U186" s="4" t="s">
        <v>8</v>
      </c>
      <c r="V186" s="4" t="s">
        <v>8</v>
      </c>
      <c r="W186" s="4" t="s">
        <v>8</v>
      </c>
      <c r="X186" s="3" t="s">
        <v>864</v>
      </c>
      <c r="Y186" s="3" t="s">
        <v>865</v>
      </c>
      <c r="Z186" s="3" t="s">
        <v>875</v>
      </c>
    </row>
    <row r="187" spans="1:26" outlineLevel="2" x14ac:dyDescent="0.25">
      <c r="B187" s="4" t="s">
        <v>876</v>
      </c>
      <c r="C187" s="3" t="s">
        <v>877</v>
      </c>
      <c r="E187" s="71" t="s">
        <v>6</v>
      </c>
      <c r="F187" s="78" t="s">
        <v>874</v>
      </c>
      <c r="G187" s="71" t="s">
        <v>8</v>
      </c>
      <c r="H187" s="78" t="s">
        <v>874</v>
      </c>
      <c r="J187" s="71" t="s">
        <v>19</v>
      </c>
      <c r="K187" s="71" t="s">
        <v>19</v>
      </c>
      <c r="N187" s="4" t="s">
        <v>502</v>
      </c>
      <c r="O187" s="4" t="s">
        <v>404</v>
      </c>
      <c r="P187" s="4" t="s">
        <v>6</v>
      </c>
      <c r="Q187" s="4" t="s">
        <v>6</v>
      </c>
      <c r="R187" s="4" t="s">
        <v>6</v>
      </c>
      <c r="S187" s="4" t="s">
        <v>6</v>
      </c>
      <c r="T187" s="4" t="s">
        <v>6</v>
      </c>
      <c r="U187" s="4" t="s">
        <v>8</v>
      </c>
      <c r="V187" s="4" t="s">
        <v>8</v>
      </c>
      <c r="W187" s="4" t="s">
        <v>8</v>
      </c>
      <c r="X187" s="3" t="s">
        <v>864</v>
      </c>
      <c r="Y187" s="3" t="s">
        <v>865</v>
      </c>
      <c r="Z187" s="3" t="s">
        <v>878</v>
      </c>
    </row>
    <row r="188" spans="1:26" ht="102" outlineLevel="2" x14ac:dyDescent="0.25">
      <c r="B188" s="4" t="s">
        <v>879</v>
      </c>
      <c r="C188" s="3" t="s">
        <v>880</v>
      </c>
      <c r="E188" s="71" t="s">
        <v>6</v>
      </c>
      <c r="F188" s="78" t="s">
        <v>874</v>
      </c>
      <c r="G188" s="71" t="s">
        <v>8</v>
      </c>
      <c r="H188" s="78" t="s">
        <v>874</v>
      </c>
      <c r="J188" s="71" t="s">
        <v>19</v>
      </c>
      <c r="K188" s="71" t="s">
        <v>19</v>
      </c>
      <c r="N188" s="4" t="s">
        <v>348</v>
      </c>
      <c r="O188" s="4" t="s">
        <v>497</v>
      </c>
      <c r="P188" s="4" t="s">
        <v>6</v>
      </c>
      <c r="Q188" s="4" t="s">
        <v>6</v>
      </c>
      <c r="R188" s="4" t="s">
        <v>6</v>
      </c>
      <c r="S188" s="4" t="s">
        <v>6</v>
      </c>
      <c r="T188" s="4" t="s">
        <v>6</v>
      </c>
      <c r="U188" s="4" t="s">
        <v>8</v>
      </c>
      <c r="V188" s="4" t="s">
        <v>8</v>
      </c>
      <c r="W188" s="4" t="s">
        <v>8</v>
      </c>
      <c r="X188" s="3" t="s">
        <v>864</v>
      </c>
      <c r="Y188" s="3" t="s">
        <v>865</v>
      </c>
      <c r="Z188" s="3" t="s">
        <v>878</v>
      </c>
    </row>
    <row r="189" spans="1:26" ht="25.5" outlineLevel="2" x14ac:dyDescent="0.25">
      <c r="B189" s="4" t="s">
        <v>881</v>
      </c>
      <c r="C189" s="3" t="s">
        <v>882</v>
      </c>
      <c r="E189" s="71" t="s">
        <v>6</v>
      </c>
      <c r="F189" s="78" t="s">
        <v>874</v>
      </c>
      <c r="G189" s="71" t="s">
        <v>8</v>
      </c>
      <c r="H189" s="78" t="s">
        <v>874</v>
      </c>
      <c r="J189" s="71" t="s">
        <v>19</v>
      </c>
      <c r="K189" s="71" t="s">
        <v>19</v>
      </c>
      <c r="N189" s="4" t="s">
        <v>367</v>
      </c>
      <c r="O189" s="4" t="s">
        <v>404</v>
      </c>
      <c r="P189" s="4" t="s">
        <v>6</v>
      </c>
      <c r="Q189" s="4" t="s">
        <v>6</v>
      </c>
      <c r="R189" s="4" t="s">
        <v>6</v>
      </c>
      <c r="S189" s="4" t="s">
        <v>6</v>
      </c>
      <c r="T189" s="4" t="s">
        <v>6</v>
      </c>
      <c r="U189" s="4" t="s">
        <v>8</v>
      </c>
      <c r="V189" s="4" t="s">
        <v>8</v>
      </c>
      <c r="W189" s="4" t="s">
        <v>8</v>
      </c>
      <c r="X189" s="3" t="s">
        <v>864</v>
      </c>
      <c r="Y189" s="3" t="s">
        <v>865</v>
      </c>
      <c r="Z189" s="3" t="s">
        <v>883</v>
      </c>
    </row>
    <row r="190" spans="1:26" ht="76.5" outlineLevel="2" x14ac:dyDescent="0.25">
      <c r="B190" s="4" t="s">
        <v>884</v>
      </c>
      <c r="C190" s="3" t="s">
        <v>885</v>
      </c>
      <c r="E190" s="71" t="s">
        <v>6</v>
      </c>
      <c r="F190" s="78" t="s">
        <v>874</v>
      </c>
      <c r="G190" s="71" t="s">
        <v>8</v>
      </c>
      <c r="H190" s="78" t="s">
        <v>874</v>
      </c>
      <c r="J190" s="71" t="s">
        <v>19</v>
      </c>
      <c r="K190" s="71" t="s">
        <v>19</v>
      </c>
      <c r="N190" s="4" t="s">
        <v>361</v>
      </c>
      <c r="O190" s="4" t="s">
        <v>497</v>
      </c>
      <c r="P190" s="4" t="s">
        <v>6</v>
      </c>
      <c r="Q190" s="4" t="s">
        <v>6</v>
      </c>
      <c r="R190" s="4" t="s">
        <v>6</v>
      </c>
      <c r="S190" s="4" t="s">
        <v>6</v>
      </c>
      <c r="T190" s="4" t="s">
        <v>6</v>
      </c>
      <c r="U190" s="4" t="s">
        <v>8</v>
      </c>
      <c r="V190" s="4" t="s">
        <v>8</v>
      </c>
      <c r="W190" s="4" t="s">
        <v>8</v>
      </c>
      <c r="X190" s="3" t="s">
        <v>864</v>
      </c>
      <c r="Y190" s="3" t="s">
        <v>865</v>
      </c>
      <c r="Z190" s="3" t="s">
        <v>883</v>
      </c>
    </row>
    <row r="191" spans="1:26" ht="25.5" outlineLevel="2" x14ac:dyDescent="0.25">
      <c r="B191" s="4" t="s">
        <v>886</v>
      </c>
      <c r="C191" s="3" t="s">
        <v>887</v>
      </c>
      <c r="E191" s="71" t="s">
        <v>6</v>
      </c>
      <c r="F191" s="78" t="s">
        <v>874</v>
      </c>
      <c r="G191" s="71" t="s">
        <v>8</v>
      </c>
      <c r="H191" s="78" t="s">
        <v>874</v>
      </c>
      <c r="J191" s="71" t="s">
        <v>19</v>
      </c>
      <c r="K191" s="71" t="s">
        <v>19</v>
      </c>
      <c r="N191" s="4" t="s">
        <v>502</v>
      </c>
      <c r="O191" s="4" t="s">
        <v>404</v>
      </c>
      <c r="P191" s="4" t="s">
        <v>6</v>
      </c>
      <c r="Q191" s="4" t="s">
        <v>6</v>
      </c>
      <c r="R191" s="4" t="s">
        <v>6</v>
      </c>
      <c r="S191" s="4" t="s">
        <v>6</v>
      </c>
      <c r="T191" s="4" t="s">
        <v>6</v>
      </c>
      <c r="U191" s="4" t="s">
        <v>8</v>
      </c>
      <c r="V191" s="4" t="s">
        <v>8</v>
      </c>
      <c r="W191" s="4" t="s">
        <v>8</v>
      </c>
      <c r="X191" s="3" t="s">
        <v>864</v>
      </c>
      <c r="Y191" s="3" t="s">
        <v>865</v>
      </c>
      <c r="Z191" s="3" t="s">
        <v>888</v>
      </c>
    </row>
    <row r="192" spans="1:26" ht="25.5" outlineLevel="2" x14ac:dyDescent="0.25">
      <c r="B192" s="4" t="s">
        <v>889</v>
      </c>
      <c r="C192" s="3" t="s">
        <v>890</v>
      </c>
      <c r="E192" s="71" t="s">
        <v>6</v>
      </c>
      <c r="F192" s="78" t="s">
        <v>874</v>
      </c>
      <c r="G192" s="71" t="s">
        <v>8</v>
      </c>
      <c r="H192" s="78" t="s">
        <v>874</v>
      </c>
      <c r="J192" s="71" t="s">
        <v>19</v>
      </c>
      <c r="K192" s="71" t="s">
        <v>19</v>
      </c>
      <c r="N192" s="4" t="s">
        <v>367</v>
      </c>
      <c r="O192" s="4" t="s">
        <v>503</v>
      </c>
      <c r="P192" s="4" t="s">
        <v>6</v>
      </c>
      <c r="Q192" s="4" t="s">
        <v>6</v>
      </c>
      <c r="R192" s="4" t="s">
        <v>6</v>
      </c>
      <c r="S192" s="4" t="s">
        <v>6</v>
      </c>
      <c r="T192" s="4" t="s">
        <v>6</v>
      </c>
      <c r="U192" s="4" t="s">
        <v>8</v>
      </c>
      <c r="V192" s="4" t="s">
        <v>8</v>
      </c>
      <c r="W192" s="4" t="s">
        <v>8</v>
      </c>
      <c r="X192" s="3" t="s">
        <v>864</v>
      </c>
      <c r="Y192" s="3" t="s">
        <v>865</v>
      </c>
      <c r="Z192" s="3" t="s">
        <v>891</v>
      </c>
    </row>
    <row r="193" spans="2:26" ht="25.5" outlineLevel="2" x14ac:dyDescent="0.25">
      <c r="B193" s="4" t="s">
        <v>892</v>
      </c>
      <c r="C193" s="3" t="s">
        <v>893</v>
      </c>
      <c r="E193" s="71" t="s">
        <v>6</v>
      </c>
      <c r="F193" s="78" t="s">
        <v>874</v>
      </c>
      <c r="G193" s="71" t="s">
        <v>8</v>
      </c>
      <c r="H193" s="78" t="s">
        <v>874</v>
      </c>
      <c r="J193" s="71" t="s">
        <v>19</v>
      </c>
      <c r="K193" s="71" t="s">
        <v>19</v>
      </c>
      <c r="N193" s="4" t="s">
        <v>361</v>
      </c>
      <c r="O193" s="4" t="s">
        <v>870</v>
      </c>
      <c r="P193" s="4" t="s">
        <v>6</v>
      </c>
      <c r="Q193" s="4" t="s">
        <v>6</v>
      </c>
      <c r="R193" s="4" t="s">
        <v>6</v>
      </c>
      <c r="S193" s="4" t="s">
        <v>6</v>
      </c>
      <c r="T193" s="4" t="s">
        <v>6</v>
      </c>
      <c r="U193" s="4" t="s">
        <v>8</v>
      </c>
      <c r="V193" s="4" t="s">
        <v>8</v>
      </c>
      <c r="W193" s="4" t="s">
        <v>8</v>
      </c>
      <c r="X193" s="3" t="s">
        <v>864</v>
      </c>
      <c r="Y193" s="3" t="s">
        <v>865</v>
      </c>
      <c r="Z193" s="3" t="s">
        <v>894</v>
      </c>
    </row>
    <row r="194" spans="2:26" ht="25.5" outlineLevel="2" x14ac:dyDescent="0.25">
      <c r="B194" s="4" t="s">
        <v>895</v>
      </c>
      <c r="C194" s="3" t="s">
        <v>896</v>
      </c>
      <c r="E194" s="71" t="s">
        <v>6</v>
      </c>
      <c r="F194" s="78" t="s">
        <v>874</v>
      </c>
      <c r="G194" s="71" t="s">
        <v>8</v>
      </c>
      <c r="H194" s="78" t="s">
        <v>874</v>
      </c>
      <c r="J194" s="71" t="s">
        <v>19</v>
      </c>
      <c r="K194" s="71" t="s">
        <v>19</v>
      </c>
      <c r="N194" s="4" t="s">
        <v>361</v>
      </c>
      <c r="O194" s="4" t="s">
        <v>870</v>
      </c>
      <c r="P194" s="4" t="s">
        <v>6</v>
      </c>
      <c r="Q194" s="4" t="s">
        <v>6</v>
      </c>
      <c r="R194" s="4" t="s">
        <v>6</v>
      </c>
      <c r="S194" s="4" t="s">
        <v>6</v>
      </c>
      <c r="T194" s="4" t="s">
        <v>6</v>
      </c>
      <c r="U194" s="4" t="s">
        <v>8</v>
      </c>
      <c r="V194" s="4" t="s">
        <v>8</v>
      </c>
      <c r="W194" s="4" t="s">
        <v>8</v>
      </c>
      <c r="X194" s="3" t="s">
        <v>864</v>
      </c>
      <c r="Y194" s="3" t="s">
        <v>865</v>
      </c>
      <c r="Z194" s="3" t="s">
        <v>897</v>
      </c>
    </row>
    <row r="195" spans="2:26" outlineLevel="2" x14ac:dyDescent="0.25">
      <c r="B195" s="4" t="s">
        <v>898</v>
      </c>
      <c r="C195" s="3" t="s">
        <v>899</v>
      </c>
      <c r="E195" s="71" t="s">
        <v>6</v>
      </c>
      <c r="F195" s="78" t="s">
        <v>874</v>
      </c>
      <c r="G195" s="71" t="s">
        <v>8</v>
      </c>
      <c r="H195" s="78" t="s">
        <v>874</v>
      </c>
      <c r="J195" s="71" t="s">
        <v>19</v>
      </c>
      <c r="K195" s="71" t="s">
        <v>19</v>
      </c>
      <c r="N195" s="4" t="s">
        <v>361</v>
      </c>
      <c r="O195" s="4" t="s">
        <v>522</v>
      </c>
      <c r="P195" s="4" t="s">
        <v>6</v>
      </c>
      <c r="Q195" s="4" t="s">
        <v>6</v>
      </c>
      <c r="R195" s="4" t="s">
        <v>6</v>
      </c>
      <c r="S195" s="4" t="s">
        <v>6</v>
      </c>
      <c r="T195" s="4" t="s">
        <v>6</v>
      </c>
      <c r="U195" s="4" t="s">
        <v>8</v>
      </c>
      <c r="V195" s="4" t="s">
        <v>8</v>
      </c>
      <c r="W195" s="4" t="s">
        <v>8</v>
      </c>
      <c r="X195" s="3" t="s">
        <v>864</v>
      </c>
      <c r="Y195" s="3" t="s">
        <v>865</v>
      </c>
      <c r="Z195" s="3" t="s">
        <v>900</v>
      </c>
    </row>
    <row r="196" spans="2:26" ht="25.5" outlineLevel="2" x14ac:dyDescent="0.25">
      <c r="B196" s="4" t="s">
        <v>901</v>
      </c>
      <c r="C196" s="3" t="s">
        <v>902</v>
      </c>
      <c r="E196" s="71" t="s">
        <v>6</v>
      </c>
      <c r="F196" s="78" t="s">
        <v>874</v>
      </c>
      <c r="G196" s="71" t="s">
        <v>8</v>
      </c>
      <c r="H196" s="78" t="s">
        <v>874</v>
      </c>
      <c r="J196" s="71" t="s">
        <v>19</v>
      </c>
      <c r="K196" s="71" t="s">
        <v>19</v>
      </c>
      <c r="N196" s="4" t="s">
        <v>775</v>
      </c>
      <c r="O196" s="4" t="s">
        <v>364</v>
      </c>
      <c r="P196" s="4" t="s">
        <v>6</v>
      </c>
      <c r="Q196" s="4" t="s">
        <v>6</v>
      </c>
      <c r="R196" s="4" t="s">
        <v>6</v>
      </c>
      <c r="S196" s="4" t="s">
        <v>8</v>
      </c>
      <c r="T196" s="4" t="s">
        <v>8</v>
      </c>
      <c r="U196" s="4" t="s">
        <v>8</v>
      </c>
      <c r="V196" s="4" t="s">
        <v>8</v>
      </c>
      <c r="W196" s="4" t="s">
        <v>8</v>
      </c>
      <c r="X196" s="3" t="s">
        <v>864</v>
      </c>
      <c r="Y196" s="3" t="s">
        <v>865</v>
      </c>
      <c r="Z196" s="3" t="s">
        <v>900</v>
      </c>
    </row>
    <row r="197" spans="2:26" outlineLevel="2" x14ac:dyDescent="0.25">
      <c r="B197" s="4" t="s">
        <v>903</v>
      </c>
      <c r="C197" s="3" t="s">
        <v>904</v>
      </c>
      <c r="E197" s="71" t="s">
        <v>10</v>
      </c>
      <c r="F197" s="78" t="s">
        <v>429</v>
      </c>
      <c r="G197" s="71" t="s">
        <v>10</v>
      </c>
      <c r="H197" s="78" t="s">
        <v>429</v>
      </c>
      <c r="J197" s="71" t="s">
        <v>19</v>
      </c>
      <c r="K197" s="71" t="s">
        <v>19</v>
      </c>
      <c r="N197" s="4" t="s">
        <v>355</v>
      </c>
      <c r="O197" s="4" t="s">
        <v>522</v>
      </c>
      <c r="P197" s="4" t="s">
        <v>8</v>
      </c>
      <c r="Q197" s="4" t="s">
        <v>8</v>
      </c>
      <c r="R197" s="4" t="s">
        <v>8</v>
      </c>
      <c r="S197" s="4" t="s">
        <v>6</v>
      </c>
      <c r="T197" s="4" t="s">
        <v>8</v>
      </c>
      <c r="U197" s="4" t="s">
        <v>8</v>
      </c>
      <c r="V197" s="4" t="s">
        <v>8</v>
      </c>
      <c r="W197" s="4" t="s">
        <v>8</v>
      </c>
      <c r="X197" s="3" t="s">
        <v>864</v>
      </c>
      <c r="Y197" s="3" t="s">
        <v>865</v>
      </c>
      <c r="Z197" s="3" t="s">
        <v>900</v>
      </c>
    </row>
    <row r="198" spans="2:26" outlineLevel="2" x14ac:dyDescent="0.25">
      <c r="B198" s="4" t="s">
        <v>905</v>
      </c>
      <c r="C198" s="3" t="s">
        <v>906</v>
      </c>
      <c r="E198" s="71" t="s">
        <v>10</v>
      </c>
      <c r="F198" s="78" t="s">
        <v>429</v>
      </c>
      <c r="G198" s="71" t="s">
        <v>10</v>
      </c>
      <c r="H198" s="78" t="s">
        <v>429</v>
      </c>
      <c r="J198" s="71" t="s">
        <v>19</v>
      </c>
      <c r="K198" s="71" t="s">
        <v>19</v>
      </c>
      <c r="N198" s="4" t="s">
        <v>355</v>
      </c>
      <c r="O198" s="4" t="s">
        <v>522</v>
      </c>
      <c r="P198" s="4" t="s">
        <v>8</v>
      </c>
      <c r="Q198" s="4" t="s">
        <v>8</v>
      </c>
      <c r="R198" s="4" t="s">
        <v>8</v>
      </c>
      <c r="S198" s="4" t="s">
        <v>8</v>
      </c>
      <c r="T198" s="4" t="s">
        <v>6</v>
      </c>
      <c r="U198" s="4" t="s">
        <v>8</v>
      </c>
      <c r="V198" s="4" t="s">
        <v>8</v>
      </c>
      <c r="W198" s="4" t="s">
        <v>8</v>
      </c>
      <c r="X198" s="3" t="s">
        <v>864</v>
      </c>
      <c r="Y198" s="3" t="s">
        <v>865</v>
      </c>
      <c r="Z198" s="3" t="s">
        <v>900</v>
      </c>
    </row>
    <row r="199" spans="2:26" ht="25.5" outlineLevel="2" x14ac:dyDescent="0.25">
      <c r="B199" s="4" t="s">
        <v>907</v>
      </c>
      <c r="C199" s="3" t="s">
        <v>908</v>
      </c>
      <c r="E199" s="71" t="s">
        <v>10</v>
      </c>
      <c r="F199" s="78" t="s">
        <v>429</v>
      </c>
      <c r="G199" s="71" t="s">
        <v>10</v>
      </c>
      <c r="H199" s="78" t="s">
        <v>429</v>
      </c>
      <c r="J199" s="71" t="s">
        <v>19</v>
      </c>
      <c r="K199" s="71" t="s">
        <v>19</v>
      </c>
      <c r="N199" s="4" t="s">
        <v>377</v>
      </c>
      <c r="O199" s="4" t="s">
        <v>349</v>
      </c>
      <c r="P199" s="4" t="s">
        <v>8</v>
      </c>
      <c r="Q199" s="4" t="s">
        <v>8</v>
      </c>
      <c r="R199" s="4" t="s">
        <v>8</v>
      </c>
      <c r="S199" s="4" t="s">
        <v>6</v>
      </c>
      <c r="T199" s="4" t="s">
        <v>6</v>
      </c>
      <c r="U199" s="4" t="s">
        <v>8</v>
      </c>
      <c r="V199" s="4" t="s">
        <v>8</v>
      </c>
      <c r="W199" s="4" t="s">
        <v>8</v>
      </c>
      <c r="X199" s="3" t="s">
        <v>864</v>
      </c>
      <c r="Y199" s="3" t="s">
        <v>865</v>
      </c>
      <c r="Z199" s="3" t="s">
        <v>909</v>
      </c>
    </row>
    <row r="200" spans="2:26" outlineLevel="2" x14ac:dyDescent="0.25">
      <c r="B200" s="4" t="s">
        <v>910</v>
      </c>
      <c r="C200" s="3" t="s">
        <v>911</v>
      </c>
      <c r="E200" s="71" t="s">
        <v>6</v>
      </c>
      <c r="F200" s="78" t="s">
        <v>874</v>
      </c>
      <c r="G200" s="71" t="s">
        <v>8</v>
      </c>
      <c r="H200" s="78" t="s">
        <v>874</v>
      </c>
      <c r="J200" s="71" t="s">
        <v>19</v>
      </c>
      <c r="K200" s="71" t="s">
        <v>19</v>
      </c>
      <c r="N200" s="4" t="s">
        <v>377</v>
      </c>
      <c r="O200" s="4" t="s">
        <v>364</v>
      </c>
      <c r="P200" s="4" t="s">
        <v>6</v>
      </c>
      <c r="Q200" s="4" t="s">
        <v>6</v>
      </c>
      <c r="R200" s="4" t="s">
        <v>6</v>
      </c>
      <c r="S200" s="4" t="s">
        <v>6</v>
      </c>
      <c r="T200" s="4" t="s">
        <v>8</v>
      </c>
      <c r="U200" s="4" t="s">
        <v>8</v>
      </c>
      <c r="V200" s="4" t="s">
        <v>8</v>
      </c>
      <c r="W200" s="4" t="s">
        <v>8</v>
      </c>
      <c r="X200" s="3" t="s">
        <v>864</v>
      </c>
      <c r="Y200" s="3" t="s">
        <v>865</v>
      </c>
      <c r="Z200" s="3" t="s">
        <v>912</v>
      </c>
    </row>
    <row r="201" spans="2:26" outlineLevel="2" x14ac:dyDescent="0.25">
      <c r="B201" s="4" t="s">
        <v>913</v>
      </c>
      <c r="C201" s="3" t="s">
        <v>914</v>
      </c>
      <c r="E201" s="71" t="s">
        <v>6</v>
      </c>
      <c r="F201" s="78" t="s">
        <v>874</v>
      </c>
      <c r="G201" s="71" t="s">
        <v>8</v>
      </c>
      <c r="H201" s="78" t="s">
        <v>874</v>
      </c>
      <c r="J201" s="71" t="s">
        <v>19</v>
      </c>
      <c r="K201" s="71" t="s">
        <v>19</v>
      </c>
      <c r="N201" s="4" t="s">
        <v>367</v>
      </c>
      <c r="O201" s="4" t="s">
        <v>371</v>
      </c>
      <c r="P201" s="4" t="s">
        <v>6</v>
      </c>
      <c r="Q201" s="4" t="s">
        <v>6</v>
      </c>
      <c r="R201" s="4" t="s">
        <v>6</v>
      </c>
      <c r="S201" s="4" t="s">
        <v>6</v>
      </c>
      <c r="T201" s="4" t="s">
        <v>6</v>
      </c>
      <c r="U201" s="4" t="s">
        <v>8</v>
      </c>
      <c r="V201" s="4" t="s">
        <v>8</v>
      </c>
      <c r="W201" s="4" t="s">
        <v>8</v>
      </c>
      <c r="X201" s="3" t="s">
        <v>864</v>
      </c>
      <c r="Y201" s="3" t="s">
        <v>865</v>
      </c>
      <c r="Z201" s="3" t="s">
        <v>912</v>
      </c>
    </row>
    <row r="202" spans="2:26" ht="25.5" outlineLevel="2" x14ac:dyDescent="0.25">
      <c r="B202" s="4" t="s">
        <v>915</v>
      </c>
      <c r="C202" s="3" t="s">
        <v>916</v>
      </c>
      <c r="E202" s="71" t="s">
        <v>10</v>
      </c>
      <c r="F202" s="78" t="s">
        <v>429</v>
      </c>
      <c r="G202" s="71" t="s">
        <v>10</v>
      </c>
      <c r="H202" s="78" t="s">
        <v>429</v>
      </c>
      <c r="J202" s="71" t="s">
        <v>19</v>
      </c>
      <c r="K202" s="71" t="s">
        <v>19</v>
      </c>
      <c r="N202" s="4" t="s">
        <v>480</v>
      </c>
      <c r="O202" s="4" t="s">
        <v>522</v>
      </c>
      <c r="P202" s="4" t="s">
        <v>8</v>
      </c>
      <c r="Q202" s="4" t="s">
        <v>8</v>
      </c>
      <c r="R202" s="4" t="s">
        <v>8</v>
      </c>
      <c r="S202" s="4" t="s">
        <v>6</v>
      </c>
      <c r="T202" s="4" t="s">
        <v>8</v>
      </c>
      <c r="U202" s="4" t="s">
        <v>8</v>
      </c>
      <c r="V202" s="4" t="s">
        <v>8</v>
      </c>
      <c r="W202" s="4" t="s">
        <v>8</v>
      </c>
      <c r="X202" s="3" t="s">
        <v>864</v>
      </c>
      <c r="Y202" s="3" t="s">
        <v>865</v>
      </c>
      <c r="Z202" s="3" t="s">
        <v>917</v>
      </c>
    </row>
    <row r="203" spans="2:26" ht="25.5" outlineLevel="2" x14ac:dyDescent="0.25">
      <c r="B203" s="4" t="s">
        <v>918</v>
      </c>
      <c r="C203" s="3" t="s">
        <v>919</v>
      </c>
      <c r="E203" s="71" t="s">
        <v>10</v>
      </c>
      <c r="F203" s="78" t="s">
        <v>429</v>
      </c>
      <c r="G203" s="71" t="s">
        <v>10</v>
      </c>
      <c r="H203" s="78" t="s">
        <v>429</v>
      </c>
      <c r="J203" s="71" t="s">
        <v>19</v>
      </c>
      <c r="K203" s="71" t="s">
        <v>19</v>
      </c>
      <c r="N203" s="4" t="s">
        <v>361</v>
      </c>
      <c r="O203" s="4" t="s">
        <v>522</v>
      </c>
      <c r="P203" s="4" t="s">
        <v>8</v>
      </c>
      <c r="Q203" s="4" t="s">
        <v>8</v>
      </c>
      <c r="R203" s="4" t="s">
        <v>8</v>
      </c>
      <c r="S203" s="4" t="s">
        <v>8</v>
      </c>
      <c r="T203" s="4" t="s">
        <v>6</v>
      </c>
      <c r="U203" s="4" t="s">
        <v>8</v>
      </c>
      <c r="V203" s="4" t="s">
        <v>8</v>
      </c>
      <c r="W203" s="4" t="s">
        <v>8</v>
      </c>
      <c r="X203" s="3" t="s">
        <v>864</v>
      </c>
      <c r="Y203" s="3" t="s">
        <v>865</v>
      </c>
      <c r="Z203" s="3" t="s">
        <v>917</v>
      </c>
    </row>
    <row r="204" spans="2:26" ht="25.5" outlineLevel="2" x14ac:dyDescent="0.25">
      <c r="B204" s="4" t="s">
        <v>920</v>
      </c>
      <c r="C204" s="3" t="s">
        <v>921</v>
      </c>
      <c r="E204" s="71" t="s">
        <v>6</v>
      </c>
      <c r="F204" s="78" t="s">
        <v>874</v>
      </c>
      <c r="G204" s="71" t="s">
        <v>8</v>
      </c>
      <c r="H204" s="78" t="s">
        <v>874</v>
      </c>
      <c r="J204" s="71" t="s">
        <v>19</v>
      </c>
      <c r="K204" s="71" t="s">
        <v>19</v>
      </c>
      <c r="N204" s="4" t="s">
        <v>377</v>
      </c>
      <c r="O204" s="4" t="s">
        <v>522</v>
      </c>
      <c r="P204" s="4" t="s">
        <v>6</v>
      </c>
      <c r="Q204" s="4" t="s">
        <v>6</v>
      </c>
      <c r="R204" s="4" t="s">
        <v>6</v>
      </c>
      <c r="S204" s="4" t="s">
        <v>6</v>
      </c>
      <c r="T204" s="4" t="s">
        <v>6</v>
      </c>
      <c r="U204" s="4" t="s">
        <v>8</v>
      </c>
      <c r="V204" s="4" t="s">
        <v>8</v>
      </c>
      <c r="W204" s="4" t="s">
        <v>8</v>
      </c>
      <c r="X204" s="3" t="s">
        <v>864</v>
      </c>
      <c r="Y204" s="3" t="s">
        <v>865</v>
      </c>
      <c r="Z204" s="3" t="s">
        <v>922</v>
      </c>
    </row>
    <row r="205" spans="2:26" outlineLevel="2" x14ac:dyDescent="0.25">
      <c r="B205" s="4" t="s">
        <v>923</v>
      </c>
      <c r="C205" s="3" t="s">
        <v>924</v>
      </c>
      <c r="E205" s="71" t="s">
        <v>6</v>
      </c>
      <c r="F205" s="78" t="s">
        <v>874</v>
      </c>
      <c r="G205" s="71" t="s">
        <v>8</v>
      </c>
      <c r="H205" s="78" t="s">
        <v>874</v>
      </c>
      <c r="J205" s="71" t="s">
        <v>19</v>
      </c>
      <c r="K205" s="71" t="s">
        <v>19</v>
      </c>
      <c r="N205" s="4" t="s">
        <v>377</v>
      </c>
      <c r="O205" s="4" t="s">
        <v>371</v>
      </c>
      <c r="P205" s="4" t="s">
        <v>6</v>
      </c>
      <c r="Q205" s="4" t="s">
        <v>6</v>
      </c>
      <c r="R205" s="4" t="s">
        <v>6</v>
      </c>
      <c r="S205" s="4" t="s">
        <v>6</v>
      </c>
      <c r="T205" s="4" t="s">
        <v>6</v>
      </c>
      <c r="U205" s="4" t="s">
        <v>8</v>
      </c>
      <c r="V205" s="4" t="s">
        <v>8</v>
      </c>
      <c r="W205" s="4" t="s">
        <v>8</v>
      </c>
      <c r="X205" s="3" t="s">
        <v>864</v>
      </c>
      <c r="Y205" s="3" t="s">
        <v>865</v>
      </c>
      <c r="Z205" s="3" t="s">
        <v>925</v>
      </c>
    </row>
    <row r="206" spans="2:26" ht="25.5" outlineLevel="2" x14ac:dyDescent="0.25">
      <c r="B206" s="4" t="s">
        <v>926</v>
      </c>
      <c r="C206" s="3" t="s">
        <v>927</v>
      </c>
      <c r="E206" s="71" t="s">
        <v>6</v>
      </c>
      <c r="F206" s="78" t="s">
        <v>874</v>
      </c>
      <c r="G206" s="71" t="s">
        <v>8</v>
      </c>
      <c r="H206" s="78" t="s">
        <v>874</v>
      </c>
      <c r="J206" s="71" t="s">
        <v>19</v>
      </c>
      <c r="K206" s="71" t="s">
        <v>19</v>
      </c>
      <c r="N206" s="4" t="s">
        <v>370</v>
      </c>
      <c r="O206" s="4" t="s">
        <v>371</v>
      </c>
      <c r="P206" s="4" t="s">
        <v>6</v>
      </c>
      <c r="Q206" s="4" t="s">
        <v>6</v>
      </c>
      <c r="R206" s="4" t="s">
        <v>6</v>
      </c>
      <c r="S206" s="4" t="s">
        <v>6</v>
      </c>
      <c r="T206" s="4" t="s">
        <v>6</v>
      </c>
      <c r="U206" s="4" t="s">
        <v>8</v>
      </c>
      <c r="V206" s="4" t="s">
        <v>8</v>
      </c>
      <c r="W206" s="4" t="s">
        <v>8</v>
      </c>
      <c r="X206" s="3" t="s">
        <v>864</v>
      </c>
      <c r="Y206" s="3" t="s">
        <v>865</v>
      </c>
      <c r="Z206" s="3" t="s">
        <v>928</v>
      </c>
    </row>
    <row r="207" spans="2:26" ht="25.5" outlineLevel="2" x14ac:dyDescent="0.25">
      <c r="B207" s="4" t="s">
        <v>929</v>
      </c>
      <c r="C207" s="3" t="s">
        <v>930</v>
      </c>
      <c r="E207" s="71" t="s">
        <v>10</v>
      </c>
      <c r="F207" s="78" t="s">
        <v>429</v>
      </c>
      <c r="G207" s="71" t="s">
        <v>10</v>
      </c>
      <c r="H207" s="78" t="s">
        <v>429</v>
      </c>
      <c r="J207" s="71" t="s">
        <v>19</v>
      </c>
      <c r="K207" s="71" t="s">
        <v>19</v>
      </c>
      <c r="N207" s="4" t="s">
        <v>502</v>
      </c>
      <c r="O207" s="4" t="s">
        <v>422</v>
      </c>
      <c r="P207" s="4" t="s">
        <v>8</v>
      </c>
      <c r="Q207" s="4" t="s">
        <v>8</v>
      </c>
      <c r="R207" s="4" t="s">
        <v>8</v>
      </c>
      <c r="S207" s="4" t="s">
        <v>8</v>
      </c>
      <c r="T207" s="4" t="s">
        <v>6</v>
      </c>
      <c r="U207" s="4" t="s">
        <v>8</v>
      </c>
      <c r="V207" s="4" t="s">
        <v>8</v>
      </c>
      <c r="W207" s="4" t="s">
        <v>8</v>
      </c>
      <c r="X207" s="3" t="s">
        <v>864</v>
      </c>
      <c r="Y207" s="3" t="s">
        <v>865</v>
      </c>
      <c r="Z207" s="3" t="s">
        <v>931</v>
      </c>
    </row>
    <row r="208" spans="2:26" ht="25.5" outlineLevel="2" x14ac:dyDescent="0.25">
      <c r="B208" s="4" t="s">
        <v>932</v>
      </c>
      <c r="C208" s="3" t="s">
        <v>933</v>
      </c>
      <c r="E208" s="71" t="s">
        <v>10</v>
      </c>
      <c r="F208" s="78" t="s">
        <v>429</v>
      </c>
      <c r="G208" s="71" t="s">
        <v>10</v>
      </c>
      <c r="H208" s="78" t="s">
        <v>429</v>
      </c>
      <c r="J208" s="71" t="s">
        <v>19</v>
      </c>
      <c r="K208" s="71" t="s">
        <v>19</v>
      </c>
      <c r="N208" s="4" t="s">
        <v>370</v>
      </c>
      <c r="O208" s="4" t="s">
        <v>371</v>
      </c>
      <c r="P208" s="4" t="s">
        <v>8</v>
      </c>
      <c r="Q208" s="4" t="s">
        <v>8</v>
      </c>
      <c r="R208" s="4" t="s">
        <v>8</v>
      </c>
      <c r="S208" s="4" t="s">
        <v>8</v>
      </c>
      <c r="T208" s="4" t="s">
        <v>6</v>
      </c>
      <c r="U208" s="4" t="s">
        <v>8</v>
      </c>
      <c r="V208" s="4" t="s">
        <v>8</v>
      </c>
      <c r="W208" s="4" t="s">
        <v>8</v>
      </c>
      <c r="X208" s="3" t="s">
        <v>864</v>
      </c>
      <c r="Y208" s="3" t="s">
        <v>865</v>
      </c>
      <c r="Z208" s="3" t="s">
        <v>931</v>
      </c>
    </row>
    <row r="209" spans="2:26" ht="25.5" outlineLevel="2" x14ac:dyDescent="0.25">
      <c r="B209" s="4" t="s">
        <v>934</v>
      </c>
      <c r="C209" s="3" t="s">
        <v>935</v>
      </c>
      <c r="E209" s="71" t="s">
        <v>10</v>
      </c>
      <c r="F209" s="78" t="s">
        <v>429</v>
      </c>
      <c r="G209" s="71" t="s">
        <v>10</v>
      </c>
      <c r="H209" s="78" t="s">
        <v>429</v>
      </c>
      <c r="J209" s="71" t="s">
        <v>19</v>
      </c>
      <c r="K209" s="71" t="s">
        <v>19</v>
      </c>
      <c r="N209" s="4" t="s">
        <v>370</v>
      </c>
      <c r="O209" s="4" t="s">
        <v>870</v>
      </c>
      <c r="P209" s="4" t="s">
        <v>8</v>
      </c>
      <c r="Q209" s="4" t="s">
        <v>8</v>
      </c>
      <c r="R209" s="4" t="s">
        <v>8</v>
      </c>
      <c r="S209" s="4" t="s">
        <v>8</v>
      </c>
      <c r="T209" s="4" t="s">
        <v>6</v>
      </c>
      <c r="U209" s="4" t="s">
        <v>8</v>
      </c>
      <c r="V209" s="4" t="s">
        <v>8</v>
      </c>
      <c r="W209" s="4" t="s">
        <v>8</v>
      </c>
      <c r="X209" s="3" t="s">
        <v>864</v>
      </c>
      <c r="Y209" s="3" t="s">
        <v>865</v>
      </c>
      <c r="Z209" s="3" t="s">
        <v>936</v>
      </c>
    </row>
    <row r="210" spans="2:26" outlineLevel="2" x14ac:dyDescent="0.25">
      <c r="B210" s="4" t="s">
        <v>937</v>
      </c>
      <c r="C210" s="3" t="s">
        <v>938</v>
      </c>
      <c r="E210" s="71" t="s">
        <v>6</v>
      </c>
      <c r="F210" s="78" t="s">
        <v>874</v>
      </c>
      <c r="G210" s="71" t="s">
        <v>8</v>
      </c>
      <c r="H210" s="78" t="s">
        <v>874</v>
      </c>
      <c r="J210" s="71" t="s">
        <v>19</v>
      </c>
      <c r="K210" s="71" t="s">
        <v>19</v>
      </c>
      <c r="N210" s="4" t="s">
        <v>377</v>
      </c>
      <c r="O210" s="4" t="s">
        <v>939</v>
      </c>
      <c r="P210" s="4" t="s">
        <v>6</v>
      </c>
      <c r="Q210" s="4" t="s">
        <v>6</v>
      </c>
      <c r="R210" s="4" t="s">
        <v>6</v>
      </c>
      <c r="S210" s="4" t="s">
        <v>6</v>
      </c>
      <c r="T210" s="4" t="s">
        <v>6</v>
      </c>
      <c r="U210" s="4" t="s">
        <v>8</v>
      </c>
      <c r="V210" s="4" t="s">
        <v>8</v>
      </c>
      <c r="W210" s="4" t="s">
        <v>8</v>
      </c>
      <c r="X210" s="3" t="s">
        <v>864</v>
      </c>
      <c r="Y210" s="3" t="s">
        <v>865</v>
      </c>
      <c r="Z210" s="3" t="s">
        <v>940</v>
      </c>
    </row>
    <row r="211" spans="2:26" outlineLevel="2" x14ac:dyDescent="0.25">
      <c r="B211" s="4" t="s">
        <v>941</v>
      </c>
      <c r="C211" s="3" t="s">
        <v>942</v>
      </c>
      <c r="E211" s="71" t="s">
        <v>10</v>
      </c>
      <c r="F211" s="78" t="s">
        <v>429</v>
      </c>
      <c r="G211" s="71" t="s">
        <v>10</v>
      </c>
      <c r="H211" s="78" t="s">
        <v>429</v>
      </c>
      <c r="J211" s="71" t="s">
        <v>19</v>
      </c>
      <c r="K211" s="71" t="s">
        <v>19</v>
      </c>
      <c r="N211" s="4" t="s">
        <v>370</v>
      </c>
      <c r="O211" s="4" t="s">
        <v>371</v>
      </c>
      <c r="P211" s="4" t="s">
        <v>8</v>
      </c>
      <c r="Q211" s="4" t="s">
        <v>8</v>
      </c>
      <c r="R211" s="4" t="s">
        <v>8</v>
      </c>
      <c r="S211" s="4" t="s">
        <v>8</v>
      </c>
      <c r="T211" s="4" t="s">
        <v>6</v>
      </c>
      <c r="U211" s="4" t="s">
        <v>8</v>
      </c>
      <c r="V211" s="4" t="s">
        <v>8</v>
      </c>
      <c r="W211" s="4" t="s">
        <v>8</v>
      </c>
      <c r="X211" s="3" t="s">
        <v>864</v>
      </c>
      <c r="Y211" s="3" t="s">
        <v>865</v>
      </c>
      <c r="Z211" s="3" t="s">
        <v>943</v>
      </c>
    </row>
    <row r="212" spans="2:26" ht="38.25" outlineLevel="2" x14ac:dyDescent="0.25">
      <c r="B212" s="4" t="s">
        <v>944</v>
      </c>
      <c r="C212" s="3" t="s">
        <v>945</v>
      </c>
      <c r="E212" s="71" t="s">
        <v>10</v>
      </c>
      <c r="F212" s="78" t="s">
        <v>429</v>
      </c>
      <c r="G212" s="71" t="s">
        <v>10</v>
      </c>
      <c r="H212" s="78" t="s">
        <v>429</v>
      </c>
      <c r="J212" s="71" t="s">
        <v>19</v>
      </c>
      <c r="K212" s="71" t="s">
        <v>19</v>
      </c>
      <c r="N212" s="4" t="s">
        <v>367</v>
      </c>
      <c r="O212" s="4" t="s">
        <v>371</v>
      </c>
      <c r="P212" s="4" t="s">
        <v>8</v>
      </c>
      <c r="Q212" s="4" t="s">
        <v>8</v>
      </c>
      <c r="R212" s="4" t="s">
        <v>8</v>
      </c>
      <c r="S212" s="4" t="s">
        <v>8</v>
      </c>
      <c r="T212" s="4" t="s">
        <v>6</v>
      </c>
      <c r="U212" s="4" t="s">
        <v>8</v>
      </c>
      <c r="V212" s="4" t="s">
        <v>8</v>
      </c>
      <c r="W212" s="4" t="s">
        <v>8</v>
      </c>
      <c r="X212" s="3" t="s">
        <v>864</v>
      </c>
      <c r="Y212" s="3" t="s">
        <v>865</v>
      </c>
      <c r="Z212" s="3" t="s">
        <v>946</v>
      </c>
    </row>
    <row r="213" spans="2:26" outlineLevel="2" x14ac:dyDescent="0.25">
      <c r="B213" s="4" t="s">
        <v>947</v>
      </c>
      <c r="C213" s="3" t="s">
        <v>948</v>
      </c>
      <c r="E213" s="71" t="s">
        <v>10</v>
      </c>
      <c r="F213" s="78" t="s">
        <v>429</v>
      </c>
      <c r="G213" s="71" t="s">
        <v>10</v>
      </c>
      <c r="H213" s="78" t="s">
        <v>429</v>
      </c>
      <c r="J213" s="71" t="s">
        <v>19</v>
      </c>
      <c r="K213" s="71" t="s">
        <v>19</v>
      </c>
      <c r="N213" s="4" t="s">
        <v>377</v>
      </c>
      <c r="O213" s="4" t="s">
        <v>522</v>
      </c>
      <c r="P213" s="4" t="s">
        <v>8</v>
      </c>
      <c r="Q213" s="4" t="s">
        <v>8</v>
      </c>
      <c r="R213" s="4" t="s">
        <v>8</v>
      </c>
      <c r="S213" s="4" t="s">
        <v>6</v>
      </c>
      <c r="T213" s="4" t="s">
        <v>6</v>
      </c>
      <c r="U213" s="4" t="s">
        <v>8</v>
      </c>
      <c r="V213" s="4" t="s">
        <v>8</v>
      </c>
      <c r="W213" s="4" t="s">
        <v>8</v>
      </c>
      <c r="X213" s="3" t="s">
        <v>864</v>
      </c>
      <c r="Y213" s="3" t="s">
        <v>865</v>
      </c>
      <c r="Z213" s="3" t="s">
        <v>949</v>
      </c>
    </row>
    <row r="214" spans="2:26" outlineLevel="2" x14ac:dyDescent="0.25">
      <c r="B214" s="4" t="s">
        <v>950</v>
      </c>
      <c r="C214" s="3" t="s">
        <v>951</v>
      </c>
      <c r="E214" s="71" t="s">
        <v>6</v>
      </c>
      <c r="F214" s="78" t="s">
        <v>874</v>
      </c>
      <c r="G214" s="71" t="s">
        <v>8</v>
      </c>
      <c r="H214" s="78" t="s">
        <v>874</v>
      </c>
      <c r="J214" s="71" t="s">
        <v>19</v>
      </c>
      <c r="K214" s="71" t="s">
        <v>19</v>
      </c>
      <c r="N214" s="4" t="s">
        <v>432</v>
      </c>
      <c r="O214" s="4" t="s">
        <v>371</v>
      </c>
      <c r="P214" s="4" t="s">
        <v>6</v>
      </c>
      <c r="Q214" s="4" t="s">
        <v>6</v>
      </c>
      <c r="R214" s="4" t="s">
        <v>6</v>
      </c>
      <c r="S214" s="4" t="s">
        <v>6</v>
      </c>
      <c r="T214" s="4" t="s">
        <v>6</v>
      </c>
      <c r="U214" s="4" t="s">
        <v>8</v>
      </c>
      <c r="V214" s="4" t="s">
        <v>8</v>
      </c>
      <c r="W214" s="4" t="s">
        <v>8</v>
      </c>
      <c r="X214" s="3" t="s">
        <v>864</v>
      </c>
      <c r="Y214" s="3" t="s">
        <v>865</v>
      </c>
      <c r="Z214" s="3" t="s">
        <v>952</v>
      </c>
    </row>
    <row r="215" spans="2:26" outlineLevel="2" x14ac:dyDescent="0.25">
      <c r="B215" s="4" t="s">
        <v>953</v>
      </c>
      <c r="C215" s="3" t="s">
        <v>954</v>
      </c>
      <c r="E215" s="71" t="s">
        <v>6</v>
      </c>
      <c r="F215" s="78" t="s">
        <v>874</v>
      </c>
      <c r="G215" s="71" t="s">
        <v>8</v>
      </c>
      <c r="H215" s="78" t="s">
        <v>874</v>
      </c>
      <c r="J215" s="71" t="s">
        <v>19</v>
      </c>
      <c r="K215" s="71" t="s">
        <v>19</v>
      </c>
      <c r="N215" s="4" t="s">
        <v>361</v>
      </c>
      <c r="O215" s="4" t="s">
        <v>522</v>
      </c>
      <c r="P215" s="4" t="s">
        <v>6</v>
      </c>
      <c r="Q215" s="4" t="s">
        <v>6</v>
      </c>
      <c r="R215" s="4" t="s">
        <v>6</v>
      </c>
      <c r="S215" s="4" t="s">
        <v>6</v>
      </c>
      <c r="T215" s="4" t="s">
        <v>6</v>
      </c>
      <c r="U215" s="4" t="s">
        <v>8</v>
      </c>
      <c r="V215" s="4" t="s">
        <v>8</v>
      </c>
      <c r="W215" s="4" t="s">
        <v>8</v>
      </c>
      <c r="X215" s="3" t="s">
        <v>864</v>
      </c>
      <c r="Y215" s="3" t="s">
        <v>865</v>
      </c>
      <c r="Z215" s="3" t="s">
        <v>955</v>
      </c>
    </row>
    <row r="216" spans="2:26" ht="25.5" outlineLevel="2" x14ac:dyDescent="0.25">
      <c r="B216" s="4" t="s">
        <v>956</v>
      </c>
      <c r="C216" s="3" t="s">
        <v>957</v>
      </c>
      <c r="E216" s="71" t="s">
        <v>6</v>
      </c>
      <c r="F216" s="78" t="s">
        <v>874</v>
      </c>
      <c r="G216" s="71" t="s">
        <v>8</v>
      </c>
      <c r="H216" s="78" t="s">
        <v>874</v>
      </c>
      <c r="J216" s="71" t="s">
        <v>19</v>
      </c>
      <c r="K216" s="71" t="s">
        <v>19</v>
      </c>
      <c r="N216" s="4" t="s">
        <v>502</v>
      </c>
      <c r="O216" s="4" t="s">
        <v>364</v>
      </c>
      <c r="P216" s="4" t="s">
        <v>6</v>
      </c>
      <c r="Q216" s="4" t="s">
        <v>6</v>
      </c>
      <c r="R216" s="4" t="s">
        <v>6</v>
      </c>
      <c r="S216" s="4" t="s">
        <v>8</v>
      </c>
      <c r="T216" s="4" t="s">
        <v>8</v>
      </c>
      <c r="U216" s="4" t="s">
        <v>8</v>
      </c>
      <c r="V216" s="4" t="s">
        <v>8</v>
      </c>
      <c r="W216" s="4" t="s">
        <v>8</v>
      </c>
      <c r="X216" s="3" t="s">
        <v>864</v>
      </c>
      <c r="Y216" s="3" t="s">
        <v>865</v>
      </c>
      <c r="Z216" s="3" t="s">
        <v>955</v>
      </c>
    </row>
    <row r="217" spans="2:26" outlineLevel="2" x14ac:dyDescent="0.25">
      <c r="B217" s="4" t="s">
        <v>958</v>
      </c>
      <c r="C217" s="3" t="s">
        <v>959</v>
      </c>
      <c r="E217" s="71" t="s">
        <v>10</v>
      </c>
      <c r="F217" s="78" t="s">
        <v>429</v>
      </c>
      <c r="G217" s="71" t="s">
        <v>10</v>
      </c>
      <c r="H217" s="78" t="s">
        <v>429</v>
      </c>
      <c r="J217" s="71" t="s">
        <v>19</v>
      </c>
      <c r="K217" s="71" t="s">
        <v>19</v>
      </c>
      <c r="N217" s="4" t="s">
        <v>361</v>
      </c>
      <c r="O217" s="4" t="s">
        <v>371</v>
      </c>
      <c r="P217" s="4" t="s">
        <v>8</v>
      </c>
      <c r="Q217" s="4" t="s">
        <v>8</v>
      </c>
      <c r="R217" s="4" t="s">
        <v>8</v>
      </c>
      <c r="S217" s="4" t="s">
        <v>6</v>
      </c>
      <c r="T217" s="4" t="s">
        <v>8</v>
      </c>
      <c r="U217" s="4" t="s">
        <v>8</v>
      </c>
      <c r="V217" s="4" t="s">
        <v>8</v>
      </c>
      <c r="W217" s="4" t="s">
        <v>8</v>
      </c>
      <c r="X217" s="3" t="s">
        <v>864</v>
      </c>
      <c r="Y217" s="3" t="s">
        <v>865</v>
      </c>
      <c r="Z217" s="3" t="s">
        <v>955</v>
      </c>
    </row>
    <row r="218" spans="2:26" outlineLevel="2" x14ac:dyDescent="0.25">
      <c r="B218" s="4" t="s">
        <v>960</v>
      </c>
      <c r="C218" s="3" t="s">
        <v>961</v>
      </c>
      <c r="E218" s="71" t="s">
        <v>10</v>
      </c>
      <c r="F218" s="78" t="s">
        <v>429</v>
      </c>
      <c r="G218" s="71" t="s">
        <v>10</v>
      </c>
      <c r="H218" s="78" t="s">
        <v>429</v>
      </c>
      <c r="J218" s="71" t="s">
        <v>19</v>
      </c>
      <c r="K218" s="71" t="s">
        <v>19</v>
      </c>
      <c r="N218" s="4" t="s">
        <v>361</v>
      </c>
      <c r="O218" s="4" t="s">
        <v>371</v>
      </c>
      <c r="P218" s="4" t="s">
        <v>8</v>
      </c>
      <c r="Q218" s="4" t="s">
        <v>8</v>
      </c>
      <c r="R218" s="4" t="s">
        <v>8</v>
      </c>
      <c r="S218" s="4" t="s">
        <v>8</v>
      </c>
      <c r="T218" s="4" t="s">
        <v>6</v>
      </c>
      <c r="U218" s="4" t="s">
        <v>8</v>
      </c>
      <c r="V218" s="4" t="s">
        <v>8</v>
      </c>
      <c r="W218" s="4" t="s">
        <v>8</v>
      </c>
      <c r="X218" s="3" t="s">
        <v>864</v>
      </c>
      <c r="Y218" s="3" t="s">
        <v>865</v>
      </c>
      <c r="Z218" s="3" t="s">
        <v>955</v>
      </c>
    </row>
    <row r="219" spans="2:26" outlineLevel="2" x14ac:dyDescent="0.25">
      <c r="B219" s="4" t="s">
        <v>962</v>
      </c>
      <c r="C219" s="3" t="s">
        <v>963</v>
      </c>
      <c r="E219" s="71" t="s">
        <v>6</v>
      </c>
      <c r="F219" s="78" t="s">
        <v>874</v>
      </c>
      <c r="G219" s="71" t="s">
        <v>8</v>
      </c>
      <c r="H219" s="78" t="s">
        <v>874</v>
      </c>
      <c r="J219" s="71" t="s">
        <v>19</v>
      </c>
      <c r="K219" s="71" t="s">
        <v>19</v>
      </c>
      <c r="N219" s="4" t="s">
        <v>370</v>
      </c>
      <c r="O219" s="4" t="s">
        <v>939</v>
      </c>
      <c r="P219" s="4" t="s">
        <v>6</v>
      </c>
      <c r="Q219" s="4" t="s">
        <v>6</v>
      </c>
      <c r="R219" s="4" t="s">
        <v>6</v>
      </c>
      <c r="S219" s="4" t="s">
        <v>6</v>
      </c>
      <c r="T219" s="4" t="s">
        <v>6</v>
      </c>
      <c r="U219" s="4" t="s">
        <v>8</v>
      </c>
      <c r="V219" s="4" t="s">
        <v>8</v>
      </c>
      <c r="W219" s="4" t="s">
        <v>8</v>
      </c>
      <c r="X219" s="3" t="s">
        <v>864</v>
      </c>
      <c r="Y219" s="3" t="s">
        <v>865</v>
      </c>
      <c r="Z219" s="3" t="s">
        <v>964</v>
      </c>
    </row>
    <row r="220" spans="2:26" ht="38.25" outlineLevel="2" x14ac:dyDescent="0.25">
      <c r="B220" s="4" t="s">
        <v>965</v>
      </c>
      <c r="C220" s="3" t="s">
        <v>966</v>
      </c>
      <c r="E220" s="71" t="s">
        <v>10</v>
      </c>
      <c r="F220" s="78" t="s">
        <v>429</v>
      </c>
      <c r="G220" s="71" t="s">
        <v>10</v>
      </c>
      <c r="H220" s="78" t="s">
        <v>429</v>
      </c>
      <c r="J220" s="71" t="s">
        <v>19</v>
      </c>
      <c r="K220" s="71" t="s">
        <v>19</v>
      </c>
      <c r="N220" s="4" t="s">
        <v>502</v>
      </c>
      <c r="O220" s="4" t="s">
        <v>349</v>
      </c>
      <c r="P220" s="4" t="s">
        <v>8</v>
      </c>
      <c r="Q220" s="4" t="s">
        <v>8</v>
      </c>
      <c r="R220" s="4" t="s">
        <v>8</v>
      </c>
      <c r="S220" s="4" t="s">
        <v>8</v>
      </c>
      <c r="T220" s="4" t="s">
        <v>6</v>
      </c>
      <c r="U220" s="4" t="s">
        <v>8</v>
      </c>
      <c r="V220" s="4" t="s">
        <v>8</v>
      </c>
      <c r="W220" s="4" t="s">
        <v>8</v>
      </c>
      <c r="X220" s="3" t="s">
        <v>864</v>
      </c>
      <c r="Y220" s="3" t="s">
        <v>865</v>
      </c>
      <c r="Z220" s="3" t="s">
        <v>967</v>
      </c>
    </row>
    <row r="221" spans="2:26" ht="25.5" outlineLevel="2" x14ac:dyDescent="0.25">
      <c r="B221" s="4" t="s">
        <v>968</v>
      </c>
      <c r="C221" s="3" t="s">
        <v>969</v>
      </c>
      <c r="E221" s="71" t="s">
        <v>6</v>
      </c>
      <c r="F221" s="78" t="s">
        <v>874</v>
      </c>
      <c r="G221" s="71" t="s">
        <v>8</v>
      </c>
      <c r="H221" s="78" t="s">
        <v>874</v>
      </c>
      <c r="J221" s="71" t="s">
        <v>19</v>
      </c>
      <c r="K221" s="71" t="s">
        <v>19</v>
      </c>
      <c r="N221" s="4" t="s">
        <v>370</v>
      </c>
      <c r="O221" s="4" t="s">
        <v>371</v>
      </c>
      <c r="P221" s="4" t="s">
        <v>6</v>
      </c>
      <c r="Q221" s="4" t="s">
        <v>6</v>
      </c>
      <c r="R221" s="4" t="s">
        <v>6</v>
      </c>
      <c r="S221" s="4" t="s">
        <v>6</v>
      </c>
      <c r="T221" s="4" t="s">
        <v>6</v>
      </c>
      <c r="U221" s="4" t="s">
        <v>8</v>
      </c>
      <c r="V221" s="4" t="s">
        <v>8</v>
      </c>
      <c r="W221" s="4" t="s">
        <v>8</v>
      </c>
      <c r="X221" s="3" t="s">
        <v>864</v>
      </c>
      <c r="Y221" s="3" t="s">
        <v>865</v>
      </c>
      <c r="Z221" s="3" t="s">
        <v>970</v>
      </c>
    </row>
    <row r="222" spans="2:26" ht="25.5" outlineLevel="2" x14ac:dyDescent="0.25">
      <c r="B222" s="4" t="s">
        <v>971</v>
      </c>
      <c r="C222" s="3" t="s">
        <v>972</v>
      </c>
      <c r="E222" s="71" t="s">
        <v>6</v>
      </c>
      <c r="F222" s="78" t="s">
        <v>874</v>
      </c>
      <c r="G222" s="71" t="s">
        <v>8</v>
      </c>
      <c r="H222" s="78" t="s">
        <v>874</v>
      </c>
      <c r="J222" s="71" t="s">
        <v>19</v>
      </c>
      <c r="K222" s="71" t="s">
        <v>19</v>
      </c>
      <c r="N222" s="4" t="s">
        <v>370</v>
      </c>
      <c r="O222" s="4" t="s">
        <v>371</v>
      </c>
      <c r="P222" s="4" t="s">
        <v>6</v>
      </c>
      <c r="Q222" s="4" t="s">
        <v>6</v>
      </c>
      <c r="R222" s="4" t="s">
        <v>6</v>
      </c>
      <c r="S222" s="4" t="s">
        <v>6</v>
      </c>
      <c r="T222" s="4" t="s">
        <v>6</v>
      </c>
      <c r="U222" s="4" t="s">
        <v>8</v>
      </c>
      <c r="V222" s="4" t="s">
        <v>8</v>
      </c>
      <c r="W222" s="4" t="s">
        <v>8</v>
      </c>
      <c r="X222" s="3" t="s">
        <v>864</v>
      </c>
      <c r="Y222" s="3" t="s">
        <v>865</v>
      </c>
      <c r="Z222" s="3" t="s">
        <v>970</v>
      </c>
    </row>
    <row r="223" spans="2:26" ht="25.5" outlineLevel="2" x14ac:dyDescent="0.25">
      <c r="B223" s="4" t="s">
        <v>973</v>
      </c>
      <c r="C223" s="3" t="s">
        <v>974</v>
      </c>
      <c r="E223" s="71" t="s">
        <v>6</v>
      </c>
      <c r="F223" s="78" t="s">
        <v>874</v>
      </c>
      <c r="G223" s="71" t="s">
        <v>8</v>
      </c>
      <c r="H223" s="78" t="s">
        <v>874</v>
      </c>
      <c r="J223" s="71" t="s">
        <v>19</v>
      </c>
      <c r="K223" s="71" t="s">
        <v>19</v>
      </c>
      <c r="N223" s="4" t="s">
        <v>370</v>
      </c>
      <c r="O223" s="4" t="s">
        <v>371</v>
      </c>
      <c r="P223" s="4" t="s">
        <v>6</v>
      </c>
      <c r="Q223" s="4" t="s">
        <v>6</v>
      </c>
      <c r="R223" s="4" t="s">
        <v>6</v>
      </c>
      <c r="S223" s="4" t="s">
        <v>6</v>
      </c>
      <c r="T223" s="4" t="s">
        <v>6</v>
      </c>
      <c r="U223" s="4" t="s">
        <v>8</v>
      </c>
      <c r="V223" s="4" t="s">
        <v>8</v>
      </c>
      <c r="W223" s="4" t="s">
        <v>8</v>
      </c>
      <c r="X223" s="3" t="s">
        <v>864</v>
      </c>
      <c r="Y223" s="3" t="s">
        <v>865</v>
      </c>
      <c r="Z223" s="3" t="s">
        <v>970</v>
      </c>
    </row>
    <row r="224" spans="2:26" ht="25.5" outlineLevel="2" x14ac:dyDescent="0.25">
      <c r="B224" s="4" t="s">
        <v>975</v>
      </c>
      <c r="C224" s="3" t="s">
        <v>976</v>
      </c>
      <c r="E224" s="71" t="s">
        <v>10</v>
      </c>
      <c r="F224" s="78" t="s">
        <v>429</v>
      </c>
      <c r="G224" s="71" t="s">
        <v>10</v>
      </c>
      <c r="H224" s="78" t="s">
        <v>429</v>
      </c>
      <c r="J224" s="71" t="s">
        <v>19</v>
      </c>
      <c r="K224" s="71" t="s">
        <v>19</v>
      </c>
      <c r="N224" s="4" t="s">
        <v>432</v>
      </c>
      <c r="O224" s="4" t="s">
        <v>522</v>
      </c>
      <c r="P224" s="4" t="s">
        <v>8</v>
      </c>
      <c r="Q224" s="4" t="s">
        <v>8</v>
      </c>
      <c r="R224" s="4" t="s">
        <v>8</v>
      </c>
      <c r="S224" s="4" t="s">
        <v>6</v>
      </c>
      <c r="T224" s="4" t="s">
        <v>8</v>
      </c>
      <c r="U224" s="4" t="s">
        <v>8</v>
      </c>
      <c r="V224" s="4" t="s">
        <v>8</v>
      </c>
      <c r="W224" s="4" t="s">
        <v>8</v>
      </c>
      <c r="X224" s="3" t="s">
        <v>864</v>
      </c>
      <c r="Y224" s="3" t="s">
        <v>865</v>
      </c>
      <c r="Z224" s="3" t="s">
        <v>977</v>
      </c>
    </row>
    <row r="225" spans="1:26" outlineLevel="2" x14ac:dyDescent="0.25">
      <c r="B225" s="4" t="s">
        <v>978</v>
      </c>
      <c r="C225" s="3" t="s">
        <v>979</v>
      </c>
      <c r="E225" s="71" t="s">
        <v>10</v>
      </c>
      <c r="F225" s="78" t="s">
        <v>429</v>
      </c>
      <c r="G225" s="71" t="s">
        <v>10</v>
      </c>
      <c r="H225" s="78" t="s">
        <v>429</v>
      </c>
      <c r="J225" s="71" t="s">
        <v>19</v>
      </c>
      <c r="K225" s="71" t="s">
        <v>19</v>
      </c>
      <c r="N225" s="4" t="s">
        <v>355</v>
      </c>
      <c r="O225" s="4" t="s">
        <v>410</v>
      </c>
      <c r="P225" s="4" t="s">
        <v>8</v>
      </c>
      <c r="Q225" s="4" t="s">
        <v>8</v>
      </c>
      <c r="R225" s="4" t="s">
        <v>8</v>
      </c>
      <c r="S225" s="4" t="s">
        <v>8</v>
      </c>
      <c r="T225" s="4" t="s">
        <v>6</v>
      </c>
      <c r="U225" s="4" t="s">
        <v>8</v>
      </c>
      <c r="V225" s="4" t="s">
        <v>8</v>
      </c>
      <c r="W225" s="4" t="s">
        <v>8</v>
      </c>
      <c r="X225" s="3" t="s">
        <v>864</v>
      </c>
      <c r="Y225" s="3" t="s">
        <v>865</v>
      </c>
      <c r="Z225" s="3" t="s">
        <v>977</v>
      </c>
    </row>
    <row r="226" spans="1:26" outlineLevel="2" x14ac:dyDescent="0.25">
      <c r="B226" s="4" t="s">
        <v>980</v>
      </c>
      <c r="C226" s="3" t="s">
        <v>981</v>
      </c>
      <c r="E226" s="71" t="s">
        <v>10</v>
      </c>
      <c r="F226" s="78" t="s">
        <v>429</v>
      </c>
      <c r="G226" s="71" t="s">
        <v>10</v>
      </c>
      <c r="H226" s="78" t="s">
        <v>429</v>
      </c>
      <c r="J226" s="71" t="s">
        <v>19</v>
      </c>
      <c r="K226" s="71" t="s">
        <v>19</v>
      </c>
      <c r="N226" s="4" t="s">
        <v>377</v>
      </c>
      <c r="O226" s="4" t="s">
        <v>522</v>
      </c>
      <c r="P226" s="4" t="s">
        <v>8</v>
      </c>
      <c r="Q226" s="4" t="s">
        <v>8</v>
      </c>
      <c r="R226" s="4" t="s">
        <v>8</v>
      </c>
      <c r="S226" s="4" t="s">
        <v>6</v>
      </c>
      <c r="T226" s="4" t="s">
        <v>6</v>
      </c>
      <c r="U226" s="4" t="s">
        <v>8</v>
      </c>
      <c r="V226" s="4" t="s">
        <v>8</v>
      </c>
      <c r="W226" s="4" t="s">
        <v>8</v>
      </c>
      <c r="X226" s="3" t="s">
        <v>864</v>
      </c>
      <c r="Y226" s="3" t="s">
        <v>865</v>
      </c>
      <c r="Z226" s="3" t="s">
        <v>982</v>
      </c>
    </row>
    <row r="227" spans="1:26" ht="25.5" outlineLevel="2" x14ac:dyDescent="0.25">
      <c r="B227" s="4" t="s">
        <v>983</v>
      </c>
      <c r="C227" s="3" t="s">
        <v>984</v>
      </c>
      <c r="E227" s="71" t="s">
        <v>10</v>
      </c>
      <c r="F227" s="78" t="s">
        <v>429</v>
      </c>
      <c r="G227" s="71" t="s">
        <v>10</v>
      </c>
      <c r="H227" s="78" t="s">
        <v>429</v>
      </c>
      <c r="J227" s="71" t="s">
        <v>19</v>
      </c>
      <c r="K227" s="71" t="s">
        <v>19</v>
      </c>
      <c r="N227" s="4" t="s">
        <v>370</v>
      </c>
      <c r="O227" s="4" t="s">
        <v>522</v>
      </c>
      <c r="P227" s="4" t="s">
        <v>8</v>
      </c>
      <c r="Q227" s="4" t="s">
        <v>8</v>
      </c>
      <c r="R227" s="4" t="s">
        <v>8</v>
      </c>
      <c r="S227" s="4" t="s">
        <v>8</v>
      </c>
      <c r="T227" s="4" t="s">
        <v>6</v>
      </c>
      <c r="U227" s="4" t="s">
        <v>8</v>
      </c>
      <c r="V227" s="4" t="s">
        <v>8</v>
      </c>
      <c r="W227" s="4" t="s">
        <v>8</v>
      </c>
      <c r="X227" s="3" t="s">
        <v>864</v>
      </c>
      <c r="Y227" s="3" t="s">
        <v>865</v>
      </c>
      <c r="Z227" s="3" t="s">
        <v>985</v>
      </c>
    </row>
    <row r="228" spans="1:26" ht="76.5" outlineLevel="2" x14ac:dyDescent="0.25">
      <c r="B228" s="4" t="s">
        <v>986</v>
      </c>
      <c r="C228" s="3" t="s">
        <v>987</v>
      </c>
      <c r="E228" s="71" t="s">
        <v>10</v>
      </c>
      <c r="F228" s="78" t="s">
        <v>429</v>
      </c>
      <c r="G228" s="71" t="s">
        <v>10</v>
      </c>
      <c r="H228" s="78" t="s">
        <v>429</v>
      </c>
      <c r="J228" s="71" t="s">
        <v>19</v>
      </c>
      <c r="K228" s="71" t="s">
        <v>19</v>
      </c>
      <c r="N228" s="4" t="s">
        <v>432</v>
      </c>
      <c r="O228" s="4" t="s">
        <v>522</v>
      </c>
      <c r="P228" s="4" t="s">
        <v>8</v>
      </c>
      <c r="Q228" s="4" t="s">
        <v>8</v>
      </c>
      <c r="R228" s="4" t="s">
        <v>8</v>
      </c>
      <c r="S228" s="4" t="s">
        <v>8</v>
      </c>
      <c r="T228" s="4" t="s">
        <v>6</v>
      </c>
      <c r="U228" s="4" t="s">
        <v>8</v>
      </c>
      <c r="V228" s="4" t="s">
        <v>8</v>
      </c>
      <c r="W228" s="4" t="s">
        <v>8</v>
      </c>
      <c r="X228" s="3" t="s">
        <v>864</v>
      </c>
      <c r="Y228" s="3" t="s">
        <v>865</v>
      </c>
      <c r="Z228" s="3" t="s">
        <v>985</v>
      </c>
    </row>
    <row r="229" spans="1:26" ht="25.5" outlineLevel="2" x14ac:dyDescent="0.25">
      <c r="B229" s="4" t="s">
        <v>988</v>
      </c>
      <c r="C229" s="3" t="s">
        <v>989</v>
      </c>
      <c r="E229" s="71" t="s">
        <v>10</v>
      </c>
      <c r="F229" s="78" t="s">
        <v>429</v>
      </c>
      <c r="G229" s="71" t="s">
        <v>10</v>
      </c>
      <c r="H229" s="78" t="s">
        <v>429</v>
      </c>
      <c r="J229" s="71" t="s">
        <v>19</v>
      </c>
      <c r="K229" s="71" t="s">
        <v>19</v>
      </c>
      <c r="N229" s="4" t="s">
        <v>377</v>
      </c>
      <c r="O229" s="4" t="s">
        <v>522</v>
      </c>
      <c r="P229" s="4" t="s">
        <v>8</v>
      </c>
      <c r="Q229" s="4" t="s">
        <v>8</v>
      </c>
      <c r="R229" s="4" t="s">
        <v>8</v>
      </c>
      <c r="S229" s="4" t="s">
        <v>8</v>
      </c>
      <c r="T229" s="4" t="s">
        <v>6</v>
      </c>
      <c r="U229" s="4" t="s">
        <v>8</v>
      </c>
      <c r="V229" s="4" t="s">
        <v>8</v>
      </c>
      <c r="W229" s="4" t="s">
        <v>8</v>
      </c>
      <c r="X229" s="3" t="s">
        <v>864</v>
      </c>
      <c r="Y229" s="3" t="s">
        <v>865</v>
      </c>
      <c r="Z229" s="3" t="s">
        <v>985</v>
      </c>
    </row>
    <row r="230" spans="1:26" ht="25.5" outlineLevel="2" x14ac:dyDescent="0.25">
      <c r="B230" s="4" t="s">
        <v>990</v>
      </c>
      <c r="C230" s="3" t="s">
        <v>991</v>
      </c>
      <c r="E230" s="71" t="s">
        <v>10</v>
      </c>
      <c r="F230" s="78" t="s">
        <v>429</v>
      </c>
      <c r="G230" s="71" t="s">
        <v>10</v>
      </c>
      <c r="H230" s="78" t="s">
        <v>429</v>
      </c>
      <c r="J230" s="71" t="s">
        <v>19</v>
      </c>
      <c r="K230" s="71" t="s">
        <v>19</v>
      </c>
      <c r="N230" s="4" t="s">
        <v>370</v>
      </c>
      <c r="O230" s="4" t="s">
        <v>371</v>
      </c>
      <c r="P230" s="4" t="s">
        <v>8</v>
      </c>
      <c r="Q230" s="4" t="s">
        <v>8</v>
      </c>
      <c r="R230" s="4" t="s">
        <v>8</v>
      </c>
      <c r="S230" s="4" t="s">
        <v>8</v>
      </c>
      <c r="T230" s="4" t="s">
        <v>6</v>
      </c>
      <c r="U230" s="4" t="s">
        <v>8</v>
      </c>
      <c r="V230" s="4" t="s">
        <v>8</v>
      </c>
      <c r="W230" s="4" t="s">
        <v>8</v>
      </c>
      <c r="X230" s="3" t="s">
        <v>864</v>
      </c>
      <c r="Y230" s="3" t="s">
        <v>865</v>
      </c>
      <c r="Z230" s="3" t="s">
        <v>992</v>
      </c>
    </row>
    <row r="231" spans="1:26" ht="25.5" outlineLevel="2" x14ac:dyDescent="0.25">
      <c r="B231" s="4" t="s">
        <v>993</v>
      </c>
      <c r="C231" s="3" t="s">
        <v>994</v>
      </c>
      <c r="E231" s="71" t="s">
        <v>10</v>
      </c>
      <c r="F231" s="78" t="s">
        <v>429</v>
      </c>
      <c r="G231" s="71" t="s">
        <v>10</v>
      </c>
      <c r="H231" s="78" t="s">
        <v>429</v>
      </c>
      <c r="J231" s="71" t="s">
        <v>19</v>
      </c>
      <c r="K231" s="71" t="s">
        <v>19</v>
      </c>
      <c r="N231" s="4" t="s">
        <v>377</v>
      </c>
      <c r="O231" s="4" t="s">
        <v>349</v>
      </c>
      <c r="P231" s="4" t="s">
        <v>8</v>
      </c>
      <c r="Q231" s="4" t="s">
        <v>8</v>
      </c>
      <c r="R231" s="4" t="s">
        <v>8</v>
      </c>
      <c r="S231" s="4" t="s">
        <v>8</v>
      </c>
      <c r="T231" s="4" t="s">
        <v>6</v>
      </c>
      <c r="U231" s="4" t="s">
        <v>8</v>
      </c>
      <c r="V231" s="4" t="s">
        <v>8</v>
      </c>
      <c r="W231" s="4" t="s">
        <v>8</v>
      </c>
      <c r="X231" s="3" t="s">
        <v>864</v>
      </c>
      <c r="Y231" s="3" t="s">
        <v>865</v>
      </c>
      <c r="Z231" s="3" t="s">
        <v>995</v>
      </c>
    </row>
    <row r="232" spans="1:26" outlineLevel="1" x14ac:dyDescent="0.25">
      <c r="A232" s="38" t="s">
        <v>996</v>
      </c>
      <c r="B232" s="4"/>
      <c r="C232" s="3"/>
      <c r="N232" s="4"/>
      <c r="O232" s="4"/>
      <c r="P232" s="4"/>
      <c r="Q232" s="4"/>
      <c r="R232" s="4"/>
      <c r="S232" s="4"/>
      <c r="T232" s="4"/>
      <c r="U232" s="4"/>
      <c r="V232" s="4"/>
      <c r="W232" s="4"/>
      <c r="X232" s="3"/>
      <c r="Y232" s="3"/>
      <c r="Z232" s="3"/>
    </row>
    <row r="233" spans="1:26" ht="225" outlineLevel="2" x14ac:dyDescent="0.25">
      <c r="B233" s="4" t="s">
        <v>997</v>
      </c>
      <c r="C233" s="3" t="s">
        <v>998</v>
      </c>
      <c r="E233" s="71" t="s">
        <v>6</v>
      </c>
      <c r="F233" s="78" t="s">
        <v>999</v>
      </c>
      <c r="G233" s="71" t="s">
        <v>8</v>
      </c>
      <c r="H233" s="78" t="s">
        <v>1000</v>
      </c>
      <c r="J233" s="71" t="s">
        <v>19</v>
      </c>
      <c r="K233" s="71" t="s">
        <v>19</v>
      </c>
      <c r="N233" s="4" t="s">
        <v>432</v>
      </c>
      <c r="O233" s="4" t="s">
        <v>349</v>
      </c>
      <c r="P233" s="4" t="s">
        <v>6</v>
      </c>
      <c r="Q233" s="4" t="s">
        <v>6</v>
      </c>
      <c r="R233" s="4" t="s">
        <v>6</v>
      </c>
      <c r="S233" s="4" t="s">
        <v>6</v>
      </c>
      <c r="T233" s="4" t="s">
        <v>6</v>
      </c>
      <c r="U233" s="4" t="s">
        <v>8</v>
      </c>
      <c r="V233" s="4" t="s">
        <v>8</v>
      </c>
      <c r="W233" s="4" t="s">
        <v>8</v>
      </c>
      <c r="X233" s="3" t="s">
        <v>864</v>
      </c>
      <c r="Y233" s="3" t="s">
        <v>996</v>
      </c>
      <c r="Z233" s="3" t="s">
        <v>1001</v>
      </c>
    </row>
    <row r="234" spans="1:26" ht="25.5" outlineLevel="2" x14ac:dyDescent="0.25">
      <c r="B234" s="4" t="s">
        <v>1002</v>
      </c>
      <c r="C234" s="3" t="s">
        <v>1003</v>
      </c>
      <c r="E234" s="71" t="s">
        <v>6</v>
      </c>
      <c r="F234" s="78" t="s">
        <v>1004</v>
      </c>
      <c r="G234" s="71" t="s">
        <v>8</v>
      </c>
      <c r="H234" s="78" t="s">
        <v>1004</v>
      </c>
      <c r="J234" s="71" t="s">
        <v>19</v>
      </c>
      <c r="K234" s="71" t="s">
        <v>19</v>
      </c>
      <c r="N234" s="4" t="s">
        <v>361</v>
      </c>
      <c r="O234" s="4" t="s">
        <v>484</v>
      </c>
      <c r="P234" s="4" t="s">
        <v>8</v>
      </c>
      <c r="Q234" s="4" t="s">
        <v>6</v>
      </c>
      <c r="R234" s="4" t="s">
        <v>6</v>
      </c>
      <c r="S234" s="4" t="s">
        <v>6</v>
      </c>
      <c r="T234" s="4" t="s">
        <v>6</v>
      </c>
      <c r="U234" s="4" t="s">
        <v>8</v>
      </c>
      <c r="V234" s="4" t="s">
        <v>8</v>
      </c>
      <c r="W234" s="4" t="s">
        <v>8</v>
      </c>
      <c r="X234" s="3" t="s">
        <v>864</v>
      </c>
      <c r="Y234" s="3" t="s">
        <v>996</v>
      </c>
      <c r="Z234" s="3" t="s">
        <v>1005</v>
      </c>
    </row>
    <row r="235" spans="1:26" ht="25.5" outlineLevel="2" x14ac:dyDescent="0.25">
      <c r="B235" s="4" t="s">
        <v>1006</v>
      </c>
      <c r="C235" s="3" t="s">
        <v>1007</v>
      </c>
      <c r="E235" s="71" t="s">
        <v>10</v>
      </c>
      <c r="F235" s="78" t="s">
        <v>429</v>
      </c>
      <c r="G235" s="71" t="s">
        <v>10</v>
      </c>
      <c r="H235" s="78" t="s">
        <v>429</v>
      </c>
      <c r="J235" s="71" t="s">
        <v>19</v>
      </c>
      <c r="K235" s="71" t="s">
        <v>19</v>
      </c>
      <c r="N235" s="4" t="s">
        <v>432</v>
      </c>
      <c r="O235" s="4" t="s">
        <v>484</v>
      </c>
      <c r="P235" s="4" t="s">
        <v>8</v>
      </c>
      <c r="Q235" s="4" t="s">
        <v>8</v>
      </c>
      <c r="R235" s="4" t="s">
        <v>8</v>
      </c>
      <c r="S235" s="4" t="s">
        <v>6</v>
      </c>
      <c r="T235" s="4" t="s">
        <v>6</v>
      </c>
      <c r="U235" s="4" t="s">
        <v>8</v>
      </c>
      <c r="V235" s="4" t="s">
        <v>8</v>
      </c>
      <c r="W235" s="4" t="s">
        <v>8</v>
      </c>
      <c r="X235" s="3" t="s">
        <v>864</v>
      </c>
      <c r="Y235" s="3" t="s">
        <v>996</v>
      </c>
      <c r="Z235" s="3" t="s">
        <v>1008</v>
      </c>
    </row>
    <row r="236" spans="1:26" ht="25.5" outlineLevel="2" x14ac:dyDescent="0.25">
      <c r="B236" s="4" t="s">
        <v>1009</v>
      </c>
      <c r="C236" s="3" t="s">
        <v>1010</v>
      </c>
      <c r="E236" s="71" t="s">
        <v>10</v>
      </c>
      <c r="F236" s="78" t="s">
        <v>429</v>
      </c>
      <c r="G236" s="71" t="s">
        <v>10</v>
      </c>
      <c r="H236" s="78" t="s">
        <v>429</v>
      </c>
      <c r="J236" s="71" t="s">
        <v>19</v>
      </c>
      <c r="K236" s="71" t="s">
        <v>19</v>
      </c>
      <c r="N236" s="4" t="s">
        <v>348</v>
      </c>
      <c r="O236" s="4" t="s">
        <v>484</v>
      </c>
      <c r="P236" s="4" t="s">
        <v>8</v>
      </c>
      <c r="Q236" s="4" t="s">
        <v>8</v>
      </c>
      <c r="R236" s="4" t="s">
        <v>8</v>
      </c>
      <c r="S236" s="4" t="s">
        <v>6</v>
      </c>
      <c r="T236" s="4" t="s">
        <v>6</v>
      </c>
      <c r="U236" s="4" t="s">
        <v>8</v>
      </c>
      <c r="V236" s="4" t="s">
        <v>8</v>
      </c>
      <c r="W236" s="4" t="s">
        <v>8</v>
      </c>
      <c r="X236" s="3" t="s">
        <v>864</v>
      </c>
      <c r="Y236" s="3" t="s">
        <v>996</v>
      </c>
      <c r="Z236" s="3" t="s">
        <v>1008</v>
      </c>
    </row>
    <row r="237" spans="1:26" ht="25.5" outlineLevel="2" x14ac:dyDescent="0.25">
      <c r="B237" s="4" t="s">
        <v>1011</v>
      </c>
      <c r="C237" s="3" t="s">
        <v>1012</v>
      </c>
      <c r="E237" s="71" t="s">
        <v>6</v>
      </c>
      <c r="F237" s="78" t="s">
        <v>1004</v>
      </c>
      <c r="G237" s="71" t="s">
        <v>8</v>
      </c>
      <c r="H237" s="78" t="s">
        <v>1004</v>
      </c>
      <c r="J237" s="71" t="s">
        <v>19</v>
      </c>
      <c r="K237" s="71" t="s">
        <v>19</v>
      </c>
      <c r="N237" s="4" t="s">
        <v>348</v>
      </c>
      <c r="O237" s="4" t="s">
        <v>364</v>
      </c>
      <c r="P237" s="4" t="s">
        <v>8</v>
      </c>
      <c r="Q237" s="4" t="s">
        <v>6</v>
      </c>
      <c r="R237" s="4" t="s">
        <v>6</v>
      </c>
      <c r="S237" s="4" t="s">
        <v>6</v>
      </c>
      <c r="T237" s="4" t="s">
        <v>6</v>
      </c>
      <c r="U237" s="4" t="s">
        <v>8</v>
      </c>
      <c r="V237" s="4" t="s">
        <v>8</v>
      </c>
      <c r="W237" s="4" t="s">
        <v>8</v>
      </c>
      <c r="X237" s="3" t="s">
        <v>864</v>
      </c>
      <c r="Y237" s="3" t="s">
        <v>996</v>
      </c>
      <c r="Z237" s="3" t="s">
        <v>1008</v>
      </c>
    </row>
    <row r="238" spans="1:26" ht="25.5" outlineLevel="2" x14ac:dyDescent="0.25">
      <c r="B238" s="4" t="s">
        <v>1013</v>
      </c>
      <c r="C238" s="3" t="s">
        <v>1014</v>
      </c>
      <c r="E238" s="71" t="s">
        <v>6</v>
      </c>
      <c r="F238" s="78" t="s">
        <v>1004</v>
      </c>
      <c r="G238" s="71" t="s">
        <v>8</v>
      </c>
      <c r="H238" s="78" t="s">
        <v>1004</v>
      </c>
      <c r="J238" s="71" t="s">
        <v>19</v>
      </c>
      <c r="K238" s="71" t="s">
        <v>19</v>
      </c>
      <c r="N238" s="4" t="s">
        <v>355</v>
      </c>
      <c r="O238" s="4" t="s">
        <v>364</v>
      </c>
      <c r="P238" s="4" t="s">
        <v>8</v>
      </c>
      <c r="Q238" s="4" t="s">
        <v>6</v>
      </c>
      <c r="R238" s="4" t="s">
        <v>6</v>
      </c>
      <c r="S238" s="4" t="s">
        <v>6</v>
      </c>
      <c r="T238" s="4" t="s">
        <v>6</v>
      </c>
      <c r="U238" s="4" t="s">
        <v>8</v>
      </c>
      <c r="V238" s="4" t="s">
        <v>8</v>
      </c>
      <c r="W238" s="4" t="s">
        <v>8</v>
      </c>
      <c r="X238" s="3" t="s">
        <v>864</v>
      </c>
      <c r="Y238" s="3" t="s">
        <v>996</v>
      </c>
      <c r="Z238" s="3" t="s">
        <v>1008</v>
      </c>
    </row>
    <row r="239" spans="1:26" x14ac:dyDescent="0.25">
      <c r="A239" s="38" t="s">
        <v>1015</v>
      </c>
      <c r="B239" s="4"/>
      <c r="C239" s="3"/>
      <c r="N239" s="4"/>
      <c r="O239" s="4"/>
      <c r="P239" s="4"/>
      <c r="Q239" s="4"/>
      <c r="R239" s="4"/>
      <c r="S239" s="4"/>
      <c r="T239" s="4"/>
      <c r="U239" s="4"/>
      <c r="V239" s="4"/>
      <c r="W239" s="4"/>
      <c r="X239" s="3"/>
      <c r="Y239" s="3"/>
      <c r="Z239" s="3"/>
    </row>
    <row r="240" spans="1:26" outlineLevel="1" x14ac:dyDescent="0.25">
      <c r="A240" s="38" t="s">
        <v>1016</v>
      </c>
      <c r="B240" s="4"/>
      <c r="C240" s="3"/>
      <c r="N240" s="4"/>
      <c r="O240" s="4"/>
      <c r="P240" s="4"/>
      <c r="Q240" s="4"/>
      <c r="R240" s="4"/>
      <c r="S240" s="4"/>
      <c r="T240" s="4"/>
      <c r="U240" s="4"/>
      <c r="V240" s="4"/>
      <c r="W240" s="4"/>
      <c r="X240" s="3"/>
      <c r="Y240" s="3"/>
      <c r="Z240" s="3"/>
    </row>
    <row r="241" spans="1:26" ht="210" outlineLevel="2" x14ac:dyDescent="0.25">
      <c r="B241" s="4" t="s">
        <v>1017</v>
      </c>
      <c r="C241" s="3" t="s">
        <v>1018</v>
      </c>
      <c r="E241" s="71" t="s">
        <v>6</v>
      </c>
      <c r="F241" s="78" t="s">
        <v>1019</v>
      </c>
      <c r="G241" s="71" t="s">
        <v>8</v>
      </c>
      <c r="H241" s="78" t="s">
        <v>354</v>
      </c>
      <c r="J241" s="71" t="s">
        <v>19</v>
      </c>
      <c r="K241" s="71" t="s">
        <v>19</v>
      </c>
      <c r="N241" s="4" t="s">
        <v>377</v>
      </c>
      <c r="O241" s="4" t="s">
        <v>404</v>
      </c>
      <c r="P241" s="4" t="s">
        <v>6</v>
      </c>
      <c r="Q241" s="4" t="s">
        <v>6</v>
      </c>
      <c r="R241" s="4" t="s">
        <v>6</v>
      </c>
      <c r="S241" s="4" t="s">
        <v>6</v>
      </c>
      <c r="T241" s="4" t="s">
        <v>6</v>
      </c>
      <c r="U241" s="4" t="s">
        <v>8</v>
      </c>
      <c r="V241" s="4" t="s">
        <v>8</v>
      </c>
      <c r="W241" s="4" t="s">
        <v>8</v>
      </c>
      <c r="X241" s="3" t="s">
        <v>1015</v>
      </c>
      <c r="Y241" s="3" t="s">
        <v>1016</v>
      </c>
      <c r="Z241" s="3" t="s">
        <v>1020</v>
      </c>
    </row>
    <row r="242" spans="1:26" ht="255" outlineLevel="2" x14ac:dyDescent="0.25">
      <c r="B242" s="4" t="s">
        <v>1021</v>
      </c>
      <c r="C242" s="3" t="s">
        <v>1022</v>
      </c>
      <c r="E242" s="71" t="s">
        <v>6</v>
      </c>
      <c r="F242" s="78" t="s">
        <v>1023</v>
      </c>
      <c r="G242" s="71" t="s">
        <v>8</v>
      </c>
      <c r="H242" s="78" t="s">
        <v>1024</v>
      </c>
      <c r="J242" s="71" t="s">
        <v>19</v>
      </c>
      <c r="K242" s="71" t="s">
        <v>19</v>
      </c>
      <c r="N242" s="4" t="s">
        <v>377</v>
      </c>
      <c r="O242" s="4" t="s">
        <v>349</v>
      </c>
      <c r="P242" s="4" t="s">
        <v>6</v>
      </c>
      <c r="Q242" s="4" t="s">
        <v>6</v>
      </c>
      <c r="R242" s="4" t="s">
        <v>6</v>
      </c>
      <c r="S242" s="4" t="s">
        <v>6</v>
      </c>
      <c r="T242" s="4" t="s">
        <v>6</v>
      </c>
      <c r="U242" s="4" t="s">
        <v>8</v>
      </c>
      <c r="V242" s="4" t="s">
        <v>8</v>
      </c>
      <c r="W242" s="4" t="s">
        <v>8</v>
      </c>
      <c r="X242" s="3" t="s">
        <v>1015</v>
      </c>
      <c r="Y242" s="3" t="s">
        <v>1016</v>
      </c>
      <c r="Z242" s="3" t="s">
        <v>1025</v>
      </c>
    </row>
    <row r="243" spans="1:26" ht="25.5" outlineLevel="2" x14ac:dyDescent="0.25">
      <c r="B243" s="4" t="s">
        <v>1026</v>
      </c>
      <c r="C243" s="3" t="s">
        <v>1027</v>
      </c>
      <c r="E243" s="71" t="s">
        <v>6</v>
      </c>
      <c r="F243" s="78" t="s">
        <v>1028</v>
      </c>
      <c r="G243" s="71" t="s">
        <v>8</v>
      </c>
      <c r="H243" s="78" t="s">
        <v>1024</v>
      </c>
      <c r="J243" s="71" t="s">
        <v>19</v>
      </c>
      <c r="K243" s="71" t="s">
        <v>19</v>
      </c>
      <c r="N243" s="4" t="s">
        <v>370</v>
      </c>
      <c r="O243" s="4" t="s">
        <v>410</v>
      </c>
      <c r="P243" s="4" t="s">
        <v>6</v>
      </c>
      <c r="Q243" s="4" t="s">
        <v>6</v>
      </c>
      <c r="R243" s="4" t="s">
        <v>6</v>
      </c>
      <c r="S243" s="4" t="s">
        <v>6</v>
      </c>
      <c r="T243" s="4" t="s">
        <v>6</v>
      </c>
      <c r="U243" s="4" t="s">
        <v>8</v>
      </c>
      <c r="V243" s="4" t="s">
        <v>8</v>
      </c>
      <c r="W243" s="4" t="s">
        <v>8</v>
      </c>
      <c r="X243" s="3" t="s">
        <v>1015</v>
      </c>
      <c r="Y243" s="3" t="s">
        <v>1016</v>
      </c>
      <c r="Z243" s="3" t="s">
        <v>1025</v>
      </c>
    </row>
    <row r="244" spans="1:26" ht="38.25" outlineLevel="2" x14ac:dyDescent="0.25">
      <c r="B244" s="4" t="s">
        <v>1029</v>
      </c>
      <c r="C244" s="3" t="s">
        <v>1030</v>
      </c>
      <c r="E244" s="71" t="s">
        <v>6</v>
      </c>
      <c r="F244" s="78" t="s">
        <v>1024</v>
      </c>
      <c r="G244" s="71" t="s">
        <v>8</v>
      </c>
      <c r="H244" s="78" t="s">
        <v>1024</v>
      </c>
      <c r="J244" s="71" t="s">
        <v>19</v>
      </c>
      <c r="K244" s="71" t="s">
        <v>19</v>
      </c>
      <c r="N244" s="4" t="s">
        <v>367</v>
      </c>
      <c r="O244" s="4" t="s">
        <v>371</v>
      </c>
      <c r="P244" s="4" t="s">
        <v>6</v>
      </c>
      <c r="Q244" s="4" t="s">
        <v>6</v>
      </c>
      <c r="R244" s="4" t="s">
        <v>6</v>
      </c>
      <c r="S244" s="4" t="s">
        <v>6</v>
      </c>
      <c r="T244" s="4" t="s">
        <v>6</v>
      </c>
      <c r="U244" s="4" t="s">
        <v>8</v>
      </c>
      <c r="V244" s="4" t="s">
        <v>8</v>
      </c>
      <c r="W244" s="4" t="s">
        <v>8</v>
      </c>
      <c r="X244" s="3" t="s">
        <v>1015</v>
      </c>
      <c r="Y244" s="3" t="s">
        <v>1016</v>
      </c>
      <c r="Z244" s="3" t="s">
        <v>1025</v>
      </c>
    </row>
    <row r="245" spans="1:26" ht="25.5" outlineLevel="2" x14ac:dyDescent="0.25">
      <c r="B245" s="4" t="s">
        <v>1031</v>
      </c>
      <c r="C245" s="3" t="s">
        <v>1032</v>
      </c>
      <c r="E245" s="71" t="s">
        <v>6</v>
      </c>
      <c r="F245" s="78" t="s">
        <v>1024</v>
      </c>
      <c r="G245" s="71" t="s">
        <v>8</v>
      </c>
      <c r="H245" s="78" t="s">
        <v>1024</v>
      </c>
      <c r="J245" s="71" t="s">
        <v>19</v>
      </c>
      <c r="K245" s="71" t="s">
        <v>19</v>
      </c>
      <c r="N245" s="4" t="s">
        <v>370</v>
      </c>
      <c r="O245" s="4" t="s">
        <v>410</v>
      </c>
      <c r="P245" s="4" t="s">
        <v>6</v>
      </c>
      <c r="Q245" s="4" t="s">
        <v>6</v>
      </c>
      <c r="R245" s="4" t="s">
        <v>6</v>
      </c>
      <c r="S245" s="4" t="s">
        <v>6</v>
      </c>
      <c r="T245" s="4" t="s">
        <v>6</v>
      </c>
      <c r="U245" s="4" t="s">
        <v>8</v>
      </c>
      <c r="V245" s="4" t="s">
        <v>8</v>
      </c>
      <c r="W245" s="4" t="s">
        <v>8</v>
      </c>
      <c r="X245" s="3" t="s">
        <v>1015</v>
      </c>
      <c r="Y245" s="3" t="s">
        <v>1016</v>
      </c>
      <c r="Z245" s="3" t="s">
        <v>1033</v>
      </c>
    </row>
    <row r="246" spans="1:26" ht="90" outlineLevel="2" x14ac:dyDescent="0.25">
      <c r="B246" s="4" t="s">
        <v>1034</v>
      </c>
      <c r="C246" s="3" t="s">
        <v>1035</v>
      </c>
      <c r="E246" s="71" t="s">
        <v>6</v>
      </c>
      <c r="F246" s="78" t="s">
        <v>1036</v>
      </c>
      <c r="G246" s="71" t="s">
        <v>8</v>
      </c>
      <c r="H246" s="78" t="s">
        <v>1024</v>
      </c>
      <c r="J246" s="71" t="s">
        <v>19</v>
      </c>
      <c r="K246" s="71" t="s">
        <v>19</v>
      </c>
      <c r="N246" s="4" t="s">
        <v>377</v>
      </c>
      <c r="O246" s="4" t="s">
        <v>522</v>
      </c>
      <c r="P246" s="4" t="s">
        <v>6</v>
      </c>
      <c r="Q246" s="4" t="s">
        <v>6</v>
      </c>
      <c r="R246" s="4" t="s">
        <v>6</v>
      </c>
      <c r="S246" s="4" t="s">
        <v>6</v>
      </c>
      <c r="T246" s="4" t="s">
        <v>6</v>
      </c>
      <c r="U246" s="4" t="s">
        <v>8</v>
      </c>
      <c r="V246" s="4" t="s">
        <v>8</v>
      </c>
      <c r="W246" s="4" t="s">
        <v>8</v>
      </c>
      <c r="X246" s="3" t="s">
        <v>1015</v>
      </c>
      <c r="Y246" s="3" t="s">
        <v>1016</v>
      </c>
      <c r="Z246" s="3" t="s">
        <v>1037</v>
      </c>
    </row>
    <row r="247" spans="1:26" ht="38.25" outlineLevel="2" x14ac:dyDescent="0.25">
      <c r="B247" s="4" t="s">
        <v>1038</v>
      </c>
      <c r="C247" s="3" t="s">
        <v>1039</v>
      </c>
      <c r="E247" s="71" t="s">
        <v>6</v>
      </c>
      <c r="F247" s="78" t="s">
        <v>1024</v>
      </c>
      <c r="G247" s="71" t="s">
        <v>8</v>
      </c>
      <c r="H247" s="78" t="s">
        <v>1024</v>
      </c>
      <c r="J247" s="71" t="s">
        <v>19</v>
      </c>
      <c r="K247" s="71" t="s">
        <v>19</v>
      </c>
      <c r="N247" s="4" t="s">
        <v>432</v>
      </c>
      <c r="O247" s="4" t="s">
        <v>364</v>
      </c>
      <c r="P247" s="4" t="s">
        <v>8</v>
      </c>
      <c r="Q247" s="4" t="s">
        <v>6</v>
      </c>
      <c r="R247" s="4" t="s">
        <v>6</v>
      </c>
      <c r="S247" s="4" t="s">
        <v>6</v>
      </c>
      <c r="T247" s="4" t="s">
        <v>6</v>
      </c>
      <c r="U247" s="4" t="s">
        <v>8</v>
      </c>
      <c r="V247" s="4" t="s">
        <v>8</v>
      </c>
      <c r="W247" s="4" t="s">
        <v>8</v>
      </c>
      <c r="X247" s="3" t="s">
        <v>1015</v>
      </c>
      <c r="Y247" s="3" t="s">
        <v>1016</v>
      </c>
      <c r="Z247" s="3" t="s">
        <v>1040</v>
      </c>
    </row>
    <row r="248" spans="1:26" ht="38.25" outlineLevel="2" x14ac:dyDescent="0.25">
      <c r="B248" s="4" t="s">
        <v>1041</v>
      </c>
      <c r="C248" s="3" t="s">
        <v>1042</v>
      </c>
      <c r="E248" s="71" t="s">
        <v>6</v>
      </c>
      <c r="F248" s="78" t="s">
        <v>1024</v>
      </c>
      <c r="G248" s="71" t="s">
        <v>8</v>
      </c>
      <c r="H248" s="78" t="s">
        <v>1024</v>
      </c>
      <c r="J248" s="71" t="s">
        <v>19</v>
      </c>
      <c r="K248" s="71" t="s">
        <v>19</v>
      </c>
      <c r="N248" s="4" t="s">
        <v>432</v>
      </c>
      <c r="O248" s="4" t="s">
        <v>371</v>
      </c>
      <c r="P248" s="4" t="s">
        <v>6</v>
      </c>
      <c r="Q248" s="4" t="s">
        <v>6</v>
      </c>
      <c r="R248" s="4" t="s">
        <v>6</v>
      </c>
      <c r="S248" s="4" t="s">
        <v>6</v>
      </c>
      <c r="T248" s="4" t="s">
        <v>6</v>
      </c>
      <c r="U248" s="4" t="s">
        <v>8</v>
      </c>
      <c r="V248" s="4" t="s">
        <v>8</v>
      </c>
      <c r="W248" s="4" t="s">
        <v>8</v>
      </c>
      <c r="X248" s="3" t="s">
        <v>1015</v>
      </c>
      <c r="Y248" s="3" t="s">
        <v>1016</v>
      </c>
      <c r="Z248" s="3" t="s">
        <v>1043</v>
      </c>
    </row>
    <row r="249" spans="1:26" ht="25.5" outlineLevel="2" x14ac:dyDescent="0.25">
      <c r="B249" s="4" t="s">
        <v>1044</v>
      </c>
      <c r="C249" s="3" t="s">
        <v>1045</v>
      </c>
      <c r="E249" s="71" t="s">
        <v>6</v>
      </c>
      <c r="F249" s="78" t="s">
        <v>1024</v>
      </c>
      <c r="G249" s="71" t="s">
        <v>8</v>
      </c>
      <c r="H249" s="78" t="s">
        <v>1024</v>
      </c>
      <c r="J249" s="71" t="s">
        <v>19</v>
      </c>
      <c r="K249" s="71" t="s">
        <v>19</v>
      </c>
      <c r="N249" s="4" t="s">
        <v>502</v>
      </c>
      <c r="O249" s="4" t="s">
        <v>364</v>
      </c>
      <c r="P249" s="4" t="s">
        <v>8</v>
      </c>
      <c r="Q249" s="4" t="s">
        <v>6</v>
      </c>
      <c r="R249" s="4" t="s">
        <v>6</v>
      </c>
      <c r="S249" s="4" t="s">
        <v>6</v>
      </c>
      <c r="T249" s="4" t="s">
        <v>6</v>
      </c>
      <c r="U249" s="4" t="s">
        <v>8</v>
      </c>
      <c r="V249" s="4" t="s">
        <v>8</v>
      </c>
      <c r="W249" s="4" t="s">
        <v>8</v>
      </c>
      <c r="X249" s="3" t="s">
        <v>1015</v>
      </c>
      <c r="Y249" s="3" t="s">
        <v>1016</v>
      </c>
      <c r="Z249" s="3" t="s">
        <v>1043</v>
      </c>
    </row>
    <row r="250" spans="1:26" outlineLevel="1" x14ac:dyDescent="0.25">
      <c r="A250" s="38" t="s">
        <v>1046</v>
      </c>
      <c r="B250" s="4"/>
      <c r="C250" s="3"/>
      <c r="N250" s="4"/>
      <c r="O250" s="4"/>
      <c r="P250" s="4"/>
      <c r="Q250" s="4"/>
      <c r="R250" s="4"/>
      <c r="S250" s="4"/>
      <c r="T250" s="4"/>
      <c r="U250" s="4"/>
      <c r="V250" s="4"/>
      <c r="W250" s="4"/>
      <c r="X250" s="3"/>
      <c r="Y250" s="3"/>
      <c r="Z250" s="3"/>
    </row>
    <row r="251" spans="1:26" ht="150" outlineLevel="2" x14ac:dyDescent="0.25">
      <c r="B251" s="4" t="s">
        <v>1047</v>
      </c>
      <c r="C251" s="3" t="s">
        <v>1048</v>
      </c>
      <c r="E251" s="71" t="s">
        <v>6</v>
      </c>
      <c r="F251" s="78" t="s">
        <v>1049</v>
      </c>
      <c r="G251" s="71" t="s">
        <v>8</v>
      </c>
      <c r="H251" s="78" t="s">
        <v>1050</v>
      </c>
      <c r="J251" s="71" t="s">
        <v>19</v>
      </c>
      <c r="K251" s="71" t="s">
        <v>19</v>
      </c>
      <c r="N251" s="4" t="s">
        <v>361</v>
      </c>
      <c r="O251" s="4" t="s">
        <v>939</v>
      </c>
      <c r="P251" s="4" t="s">
        <v>6</v>
      </c>
      <c r="Q251" s="4" t="s">
        <v>6</v>
      </c>
      <c r="R251" s="4" t="s">
        <v>6</v>
      </c>
      <c r="S251" s="4" t="s">
        <v>6</v>
      </c>
      <c r="T251" s="4" t="s">
        <v>6</v>
      </c>
      <c r="U251" s="4" t="s">
        <v>8</v>
      </c>
      <c r="V251" s="4" t="s">
        <v>8</v>
      </c>
      <c r="W251" s="4" t="s">
        <v>8</v>
      </c>
      <c r="X251" s="3" t="s">
        <v>1015</v>
      </c>
      <c r="Y251" s="3" t="s">
        <v>1046</v>
      </c>
      <c r="Z251" s="3" t="s">
        <v>1051</v>
      </c>
    </row>
    <row r="252" spans="1:26" ht="210" outlineLevel="2" x14ac:dyDescent="0.25">
      <c r="B252" s="4" t="s">
        <v>1052</v>
      </c>
      <c r="C252" s="3" t="s">
        <v>1053</v>
      </c>
      <c r="E252" s="71" t="s">
        <v>6</v>
      </c>
      <c r="F252" s="78" t="s">
        <v>1054</v>
      </c>
      <c r="G252" s="71" t="s">
        <v>8</v>
      </c>
      <c r="H252" s="78" t="s">
        <v>1055</v>
      </c>
      <c r="J252" s="71" t="s">
        <v>19</v>
      </c>
      <c r="K252" s="71" t="s">
        <v>19</v>
      </c>
      <c r="N252" s="4" t="s">
        <v>597</v>
      </c>
      <c r="O252" s="4" t="s">
        <v>422</v>
      </c>
      <c r="P252" s="4" t="s">
        <v>6</v>
      </c>
      <c r="Q252" s="4" t="s">
        <v>6</v>
      </c>
      <c r="R252" s="4" t="s">
        <v>6</v>
      </c>
      <c r="S252" s="4" t="s">
        <v>6</v>
      </c>
      <c r="T252" s="4" t="s">
        <v>6</v>
      </c>
      <c r="U252" s="4" t="s">
        <v>8</v>
      </c>
      <c r="V252" s="4" t="s">
        <v>8</v>
      </c>
      <c r="W252" s="4" t="s">
        <v>8</v>
      </c>
      <c r="X252" s="3" t="s">
        <v>1015</v>
      </c>
      <c r="Y252" s="3" t="s">
        <v>1046</v>
      </c>
      <c r="Z252" s="3" t="s">
        <v>1056</v>
      </c>
    </row>
    <row r="253" spans="1:26" ht="25.5" outlineLevel="2" x14ac:dyDescent="0.25">
      <c r="B253" s="4" t="s">
        <v>1057</v>
      </c>
      <c r="C253" s="3" t="s">
        <v>1058</v>
      </c>
      <c r="E253" s="71" t="s">
        <v>6</v>
      </c>
      <c r="F253" s="78" t="s">
        <v>1059</v>
      </c>
      <c r="G253" s="71" t="s">
        <v>8</v>
      </c>
      <c r="H253" s="78" t="s">
        <v>1059</v>
      </c>
      <c r="J253" s="71" t="s">
        <v>19</v>
      </c>
      <c r="K253" s="71" t="s">
        <v>19</v>
      </c>
      <c r="N253" s="4" t="s">
        <v>377</v>
      </c>
      <c r="O253" s="4" t="s">
        <v>371</v>
      </c>
      <c r="P253" s="4" t="s">
        <v>6</v>
      </c>
      <c r="Q253" s="4" t="s">
        <v>6</v>
      </c>
      <c r="R253" s="4" t="s">
        <v>6</v>
      </c>
      <c r="S253" s="4" t="s">
        <v>6</v>
      </c>
      <c r="T253" s="4" t="s">
        <v>6</v>
      </c>
      <c r="U253" s="4" t="s">
        <v>8</v>
      </c>
      <c r="V253" s="4" t="s">
        <v>8</v>
      </c>
      <c r="W253" s="4" t="s">
        <v>8</v>
      </c>
      <c r="X253" s="3" t="s">
        <v>1015</v>
      </c>
      <c r="Y253" s="3" t="s">
        <v>1046</v>
      </c>
      <c r="Z253" s="3" t="s">
        <v>1060</v>
      </c>
    </row>
    <row r="254" spans="1:26" ht="25.5" outlineLevel="2" x14ac:dyDescent="0.25">
      <c r="B254" s="4" t="s">
        <v>1061</v>
      </c>
      <c r="C254" s="3" t="s">
        <v>1062</v>
      </c>
      <c r="E254" s="71" t="s">
        <v>6</v>
      </c>
      <c r="F254" s="78" t="s">
        <v>1059</v>
      </c>
      <c r="G254" s="71" t="s">
        <v>8</v>
      </c>
      <c r="H254" s="78" t="s">
        <v>1059</v>
      </c>
      <c r="J254" s="71" t="s">
        <v>19</v>
      </c>
      <c r="K254" s="71" t="s">
        <v>19</v>
      </c>
      <c r="N254" s="4" t="s">
        <v>377</v>
      </c>
      <c r="O254" s="4" t="s">
        <v>371</v>
      </c>
      <c r="P254" s="4" t="s">
        <v>6</v>
      </c>
      <c r="Q254" s="4" t="s">
        <v>6</v>
      </c>
      <c r="R254" s="4" t="s">
        <v>6</v>
      </c>
      <c r="S254" s="4" t="s">
        <v>6</v>
      </c>
      <c r="T254" s="4" t="s">
        <v>6</v>
      </c>
      <c r="U254" s="4" t="s">
        <v>8</v>
      </c>
      <c r="V254" s="4" t="s">
        <v>8</v>
      </c>
      <c r="W254" s="4" t="s">
        <v>8</v>
      </c>
      <c r="X254" s="3" t="s">
        <v>1015</v>
      </c>
      <c r="Y254" s="3" t="s">
        <v>1046</v>
      </c>
      <c r="Z254" s="3" t="s">
        <v>1060</v>
      </c>
    </row>
    <row r="255" spans="1:26" ht="25.5" outlineLevel="2" x14ac:dyDescent="0.25">
      <c r="B255" s="4" t="s">
        <v>1063</v>
      </c>
      <c r="C255" s="3" t="s">
        <v>1064</v>
      </c>
      <c r="E255" s="71" t="s">
        <v>6</v>
      </c>
      <c r="F255" s="78" t="s">
        <v>1059</v>
      </c>
      <c r="G255" s="71" t="s">
        <v>8</v>
      </c>
      <c r="H255" s="78" t="s">
        <v>1059</v>
      </c>
      <c r="J255" s="71" t="s">
        <v>19</v>
      </c>
      <c r="K255" s="71" t="s">
        <v>19</v>
      </c>
      <c r="N255" s="4" t="s">
        <v>355</v>
      </c>
      <c r="O255" s="4" t="s">
        <v>410</v>
      </c>
      <c r="P255" s="4" t="s">
        <v>6</v>
      </c>
      <c r="Q255" s="4" t="s">
        <v>6</v>
      </c>
      <c r="R255" s="4" t="s">
        <v>6</v>
      </c>
      <c r="S255" s="4" t="s">
        <v>6</v>
      </c>
      <c r="T255" s="4" t="s">
        <v>6</v>
      </c>
      <c r="U255" s="4" t="s">
        <v>8</v>
      </c>
      <c r="V255" s="4" t="s">
        <v>8</v>
      </c>
      <c r="W255" s="4" t="s">
        <v>8</v>
      </c>
      <c r="X255" s="3" t="s">
        <v>1015</v>
      </c>
      <c r="Y255" s="3" t="s">
        <v>1046</v>
      </c>
      <c r="Z255" s="3" t="s">
        <v>1065</v>
      </c>
    </row>
    <row r="256" spans="1:26" ht="210" outlineLevel="2" x14ac:dyDescent="0.25">
      <c r="B256" s="4" t="s">
        <v>1066</v>
      </c>
      <c r="C256" s="3" t="s">
        <v>1067</v>
      </c>
      <c r="E256" s="71" t="s">
        <v>6</v>
      </c>
      <c r="F256" s="78" t="s">
        <v>1068</v>
      </c>
      <c r="G256" s="71" t="s">
        <v>6</v>
      </c>
      <c r="H256" s="78" t="s">
        <v>1069</v>
      </c>
      <c r="J256" s="71" t="s">
        <v>19</v>
      </c>
      <c r="K256" s="71" t="s">
        <v>19</v>
      </c>
      <c r="N256" s="4" t="s">
        <v>370</v>
      </c>
      <c r="O256" s="4" t="s">
        <v>410</v>
      </c>
      <c r="P256" s="4" t="s">
        <v>6</v>
      </c>
      <c r="Q256" s="4" t="s">
        <v>6</v>
      </c>
      <c r="R256" s="4" t="s">
        <v>6</v>
      </c>
      <c r="S256" s="4" t="s">
        <v>6</v>
      </c>
      <c r="T256" s="4" t="s">
        <v>6</v>
      </c>
      <c r="U256" s="4" t="s">
        <v>8</v>
      </c>
      <c r="V256" s="4" t="s">
        <v>8</v>
      </c>
      <c r="W256" s="4" t="s">
        <v>8</v>
      </c>
      <c r="X256" s="3" t="s">
        <v>1015</v>
      </c>
      <c r="Y256" s="3" t="s">
        <v>1046</v>
      </c>
      <c r="Z256" s="3" t="s">
        <v>1065</v>
      </c>
    </row>
    <row r="257" spans="1:26" ht="38.25" outlineLevel="2" x14ac:dyDescent="0.25">
      <c r="B257" s="4" t="s">
        <v>1070</v>
      </c>
      <c r="C257" s="3" t="s">
        <v>1071</v>
      </c>
      <c r="E257" s="71" t="s">
        <v>6</v>
      </c>
      <c r="F257" s="78" t="s">
        <v>1072</v>
      </c>
      <c r="G257" s="71" t="s">
        <v>6</v>
      </c>
      <c r="H257" s="78" t="s">
        <v>1072</v>
      </c>
      <c r="J257" s="71" t="s">
        <v>19</v>
      </c>
      <c r="K257" s="71" t="s">
        <v>19</v>
      </c>
      <c r="N257" s="4" t="s">
        <v>370</v>
      </c>
      <c r="O257" s="4" t="s">
        <v>939</v>
      </c>
      <c r="P257" s="4" t="s">
        <v>6</v>
      </c>
      <c r="Q257" s="4" t="s">
        <v>6</v>
      </c>
      <c r="R257" s="4" t="s">
        <v>6</v>
      </c>
      <c r="S257" s="4" t="s">
        <v>6</v>
      </c>
      <c r="T257" s="4" t="s">
        <v>6</v>
      </c>
      <c r="U257" s="4" t="s">
        <v>8</v>
      </c>
      <c r="V257" s="4" t="s">
        <v>8</v>
      </c>
      <c r="W257" s="4" t="s">
        <v>8</v>
      </c>
      <c r="X257" s="3" t="s">
        <v>1015</v>
      </c>
      <c r="Y257" s="3" t="s">
        <v>1046</v>
      </c>
      <c r="Z257" s="3" t="s">
        <v>1065</v>
      </c>
    </row>
    <row r="258" spans="1:26" ht="210" outlineLevel="2" x14ac:dyDescent="0.25">
      <c r="B258" s="4" t="s">
        <v>1073</v>
      </c>
      <c r="C258" s="3" t="s">
        <v>1074</v>
      </c>
      <c r="E258" s="71" t="s">
        <v>6</v>
      </c>
      <c r="F258" s="78" t="s">
        <v>1075</v>
      </c>
      <c r="G258" s="71" t="s">
        <v>8</v>
      </c>
      <c r="H258" s="78" t="s">
        <v>1076</v>
      </c>
      <c r="J258" s="71" t="s">
        <v>19</v>
      </c>
      <c r="K258" s="71" t="s">
        <v>19</v>
      </c>
      <c r="N258" s="4" t="s">
        <v>502</v>
      </c>
      <c r="O258" s="4" t="s">
        <v>730</v>
      </c>
      <c r="P258" s="4" t="s">
        <v>6</v>
      </c>
      <c r="Q258" s="4" t="s">
        <v>6</v>
      </c>
      <c r="R258" s="4" t="s">
        <v>6</v>
      </c>
      <c r="S258" s="4" t="s">
        <v>6</v>
      </c>
      <c r="T258" s="4" t="s">
        <v>6</v>
      </c>
      <c r="U258" s="4" t="s">
        <v>8</v>
      </c>
      <c r="V258" s="4" t="s">
        <v>8</v>
      </c>
      <c r="W258" s="4" t="s">
        <v>8</v>
      </c>
      <c r="X258" s="3" t="s">
        <v>1015</v>
      </c>
      <c r="Y258" s="3" t="s">
        <v>1046</v>
      </c>
      <c r="Z258" s="3" t="s">
        <v>1065</v>
      </c>
    </row>
    <row r="259" spans="1:26" ht="25.5" outlineLevel="2" x14ac:dyDescent="0.25">
      <c r="B259" s="4" t="s">
        <v>1077</v>
      </c>
      <c r="C259" s="3" t="s">
        <v>1078</v>
      </c>
      <c r="E259" s="71" t="s">
        <v>10</v>
      </c>
      <c r="F259" s="78" t="s">
        <v>429</v>
      </c>
      <c r="G259" s="71" t="s">
        <v>10</v>
      </c>
      <c r="H259" s="78" t="s">
        <v>429</v>
      </c>
      <c r="J259" s="71" t="s">
        <v>19</v>
      </c>
      <c r="K259" s="71" t="s">
        <v>19</v>
      </c>
      <c r="N259" s="4" t="s">
        <v>348</v>
      </c>
      <c r="O259" s="4" t="s">
        <v>371</v>
      </c>
      <c r="P259" s="4" t="s">
        <v>8</v>
      </c>
      <c r="Q259" s="4" t="s">
        <v>8</v>
      </c>
      <c r="R259" s="4" t="s">
        <v>8</v>
      </c>
      <c r="S259" s="4" t="s">
        <v>6</v>
      </c>
      <c r="T259" s="4" t="s">
        <v>6</v>
      </c>
      <c r="U259" s="4" t="s">
        <v>8</v>
      </c>
      <c r="V259" s="4" t="s">
        <v>8</v>
      </c>
      <c r="W259" s="4" t="s">
        <v>8</v>
      </c>
      <c r="X259" s="3" t="s">
        <v>1015</v>
      </c>
      <c r="Y259" s="3" t="s">
        <v>1046</v>
      </c>
      <c r="Z259" s="3" t="s">
        <v>1065</v>
      </c>
    </row>
    <row r="260" spans="1:26" ht="25.5" outlineLevel="2" x14ac:dyDescent="0.25">
      <c r="B260" s="4" t="s">
        <v>1079</v>
      </c>
      <c r="C260" s="3" t="s">
        <v>1080</v>
      </c>
      <c r="E260" s="71" t="s">
        <v>6</v>
      </c>
      <c r="F260" s="78" t="s">
        <v>1059</v>
      </c>
      <c r="G260" s="71" t="s">
        <v>8</v>
      </c>
      <c r="H260" s="78" t="s">
        <v>1059</v>
      </c>
      <c r="J260" s="71" t="s">
        <v>19</v>
      </c>
      <c r="K260" s="71" t="s">
        <v>19</v>
      </c>
      <c r="N260" s="4" t="s">
        <v>377</v>
      </c>
      <c r="O260" s="4" t="s">
        <v>503</v>
      </c>
      <c r="P260" s="4" t="s">
        <v>6</v>
      </c>
      <c r="Q260" s="4" t="s">
        <v>6</v>
      </c>
      <c r="R260" s="4" t="s">
        <v>6</v>
      </c>
      <c r="S260" s="4" t="s">
        <v>6</v>
      </c>
      <c r="T260" s="4" t="s">
        <v>6</v>
      </c>
      <c r="U260" s="4" t="s">
        <v>8</v>
      </c>
      <c r="V260" s="4" t="s">
        <v>8</v>
      </c>
      <c r="W260" s="4" t="s">
        <v>8</v>
      </c>
      <c r="X260" s="3" t="s">
        <v>1015</v>
      </c>
      <c r="Y260" s="3" t="s">
        <v>1046</v>
      </c>
      <c r="Z260" s="3" t="s">
        <v>1081</v>
      </c>
    </row>
    <row r="261" spans="1:26" ht="60" outlineLevel="2" x14ac:dyDescent="0.25">
      <c r="B261" s="4" t="s">
        <v>1082</v>
      </c>
      <c r="C261" s="3" t="s">
        <v>1083</v>
      </c>
      <c r="E261" s="71" t="s">
        <v>6</v>
      </c>
      <c r="F261" s="78" t="s">
        <v>1084</v>
      </c>
      <c r="G261" s="71" t="s">
        <v>8</v>
      </c>
      <c r="H261" s="78" t="s">
        <v>1085</v>
      </c>
      <c r="J261" s="71" t="s">
        <v>19</v>
      </c>
      <c r="K261" s="71" t="s">
        <v>19</v>
      </c>
      <c r="N261" s="4" t="s">
        <v>432</v>
      </c>
      <c r="O261" s="4" t="s">
        <v>503</v>
      </c>
      <c r="P261" s="4" t="s">
        <v>6</v>
      </c>
      <c r="Q261" s="4" t="s">
        <v>6</v>
      </c>
      <c r="R261" s="4" t="s">
        <v>6</v>
      </c>
      <c r="S261" s="4" t="s">
        <v>6</v>
      </c>
      <c r="T261" s="4" t="s">
        <v>6</v>
      </c>
      <c r="U261" s="4" t="s">
        <v>8</v>
      </c>
      <c r="V261" s="4" t="s">
        <v>8</v>
      </c>
      <c r="W261" s="4" t="s">
        <v>8</v>
      </c>
      <c r="X261" s="3" t="s">
        <v>1015</v>
      </c>
      <c r="Y261" s="3" t="s">
        <v>1046</v>
      </c>
      <c r="Z261" s="3" t="s">
        <v>1081</v>
      </c>
    </row>
    <row r="262" spans="1:26" ht="25.5" outlineLevel="2" x14ac:dyDescent="0.25">
      <c r="B262" s="4" t="s">
        <v>1086</v>
      </c>
      <c r="C262" s="3" t="s">
        <v>1087</v>
      </c>
      <c r="E262" s="71" t="s">
        <v>6</v>
      </c>
      <c r="F262" s="78" t="s">
        <v>1084</v>
      </c>
      <c r="G262" s="71" t="s">
        <v>8</v>
      </c>
      <c r="H262" s="78" t="s">
        <v>1084</v>
      </c>
      <c r="J262" s="71" t="s">
        <v>19</v>
      </c>
      <c r="K262" s="71" t="s">
        <v>19</v>
      </c>
      <c r="N262" s="4" t="s">
        <v>348</v>
      </c>
      <c r="O262" s="4" t="s">
        <v>371</v>
      </c>
      <c r="P262" s="4" t="s">
        <v>6</v>
      </c>
      <c r="Q262" s="4" t="s">
        <v>6</v>
      </c>
      <c r="R262" s="4" t="s">
        <v>6</v>
      </c>
      <c r="S262" s="4" t="s">
        <v>6</v>
      </c>
      <c r="T262" s="4" t="s">
        <v>6</v>
      </c>
      <c r="U262" s="4" t="s">
        <v>8</v>
      </c>
      <c r="V262" s="4" t="s">
        <v>8</v>
      </c>
      <c r="W262" s="4" t="s">
        <v>8</v>
      </c>
      <c r="X262" s="3" t="s">
        <v>1015</v>
      </c>
      <c r="Y262" s="3" t="s">
        <v>1046</v>
      </c>
      <c r="Z262" s="3" t="s">
        <v>1088</v>
      </c>
    </row>
    <row r="263" spans="1:26" ht="30" outlineLevel="2" x14ac:dyDescent="0.25">
      <c r="B263" s="4" t="s">
        <v>1089</v>
      </c>
      <c r="C263" s="3" t="s">
        <v>1090</v>
      </c>
      <c r="E263" s="71" t="s">
        <v>6</v>
      </c>
      <c r="F263" s="78" t="s">
        <v>1091</v>
      </c>
      <c r="G263" s="71" t="s">
        <v>8</v>
      </c>
      <c r="H263" s="78" t="s">
        <v>1084</v>
      </c>
      <c r="J263" s="71" t="s">
        <v>19</v>
      </c>
      <c r="K263" s="71" t="s">
        <v>19</v>
      </c>
      <c r="N263" s="4" t="s">
        <v>348</v>
      </c>
      <c r="O263" s="4" t="s">
        <v>364</v>
      </c>
      <c r="P263" s="4" t="s">
        <v>6</v>
      </c>
      <c r="Q263" s="4" t="s">
        <v>6</v>
      </c>
      <c r="R263" s="4" t="s">
        <v>6</v>
      </c>
      <c r="S263" s="4" t="s">
        <v>8</v>
      </c>
      <c r="T263" s="4" t="s">
        <v>8</v>
      </c>
      <c r="U263" s="4" t="s">
        <v>8</v>
      </c>
      <c r="V263" s="4" t="s">
        <v>8</v>
      </c>
      <c r="W263" s="4" t="s">
        <v>8</v>
      </c>
      <c r="X263" s="3" t="s">
        <v>1015</v>
      </c>
      <c r="Y263" s="3" t="s">
        <v>1046</v>
      </c>
      <c r="Z263" s="3" t="s">
        <v>1092</v>
      </c>
    </row>
    <row r="264" spans="1:26" ht="30" outlineLevel="2" x14ac:dyDescent="0.25">
      <c r="B264" s="4" t="s">
        <v>1093</v>
      </c>
      <c r="C264" s="3" t="s">
        <v>1094</v>
      </c>
      <c r="E264" s="71" t="s">
        <v>6</v>
      </c>
      <c r="F264" s="78" t="s">
        <v>1095</v>
      </c>
      <c r="G264" s="71" t="s">
        <v>8</v>
      </c>
      <c r="H264" s="78" t="s">
        <v>1084</v>
      </c>
      <c r="J264" s="71" t="s">
        <v>19</v>
      </c>
      <c r="K264" s="71" t="s">
        <v>19</v>
      </c>
      <c r="N264" s="4" t="s">
        <v>370</v>
      </c>
      <c r="O264" s="4" t="s">
        <v>364</v>
      </c>
      <c r="P264" s="4" t="s">
        <v>6</v>
      </c>
      <c r="Q264" s="4" t="s">
        <v>6</v>
      </c>
      <c r="R264" s="4" t="s">
        <v>6</v>
      </c>
      <c r="S264" s="4" t="s">
        <v>6</v>
      </c>
      <c r="T264" s="4" t="s">
        <v>8</v>
      </c>
      <c r="U264" s="4" t="s">
        <v>8</v>
      </c>
      <c r="V264" s="4" t="s">
        <v>8</v>
      </c>
      <c r="W264" s="4" t="s">
        <v>8</v>
      </c>
      <c r="X264" s="3" t="s">
        <v>1015</v>
      </c>
      <c r="Y264" s="3" t="s">
        <v>1046</v>
      </c>
      <c r="Z264" s="3" t="s">
        <v>1092</v>
      </c>
    </row>
    <row r="265" spans="1:26" ht="285" outlineLevel="2" x14ac:dyDescent="0.25">
      <c r="B265" s="4" t="s">
        <v>1096</v>
      </c>
      <c r="C265" s="3" t="s">
        <v>1097</v>
      </c>
      <c r="E265" s="71" t="s">
        <v>6</v>
      </c>
      <c r="F265" s="78" t="s">
        <v>1098</v>
      </c>
      <c r="G265" s="71" t="s">
        <v>8</v>
      </c>
      <c r="H265" s="78" t="s">
        <v>1059</v>
      </c>
      <c r="J265" s="71" t="s">
        <v>19</v>
      </c>
      <c r="K265" s="71" t="s">
        <v>19</v>
      </c>
      <c r="N265" s="4" t="s">
        <v>597</v>
      </c>
      <c r="O265" s="4" t="s">
        <v>404</v>
      </c>
      <c r="P265" s="4" t="s">
        <v>6</v>
      </c>
      <c r="Q265" s="4" t="s">
        <v>6</v>
      </c>
      <c r="R265" s="4" t="s">
        <v>6</v>
      </c>
      <c r="S265" s="4" t="s">
        <v>6</v>
      </c>
      <c r="T265" s="4" t="s">
        <v>6</v>
      </c>
      <c r="U265" s="4" t="s">
        <v>8</v>
      </c>
      <c r="V265" s="4" t="s">
        <v>8</v>
      </c>
      <c r="W265" s="4" t="s">
        <v>8</v>
      </c>
      <c r="X265" s="3" t="s">
        <v>1015</v>
      </c>
      <c r="Y265" s="3" t="s">
        <v>1046</v>
      </c>
      <c r="Z265" s="3" t="s">
        <v>1099</v>
      </c>
    </row>
    <row r="266" spans="1:26" ht="76.5" outlineLevel="2" x14ac:dyDescent="0.25">
      <c r="B266" s="4" t="s">
        <v>1100</v>
      </c>
      <c r="C266" s="3" t="s">
        <v>1101</v>
      </c>
      <c r="E266" s="71" t="s">
        <v>6</v>
      </c>
      <c r="F266" s="78" t="s">
        <v>1102</v>
      </c>
      <c r="G266" s="71" t="s">
        <v>8</v>
      </c>
      <c r="H266" s="78" t="s">
        <v>1059</v>
      </c>
      <c r="J266" s="71" t="s">
        <v>19</v>
      </c>
      <c r="K266" s="71" t="s">
        <v>19</v>
      </c>
      <c r="N266" s="4" t="s">
        <v>361</v>
      </c>
      <c r="O266" s="4" t="s">
        <v>404</v>
      </c>
      <c r="P266" s="4" t="s">
        <v>6</v>
      </c>
      <c r="Q266" s="4" t="s">
        <v>6</v>
      </c>
      <c r="R266" s="4" t="s">
        <v>6</v>
      </c>
      <c r="S266" s="4" t="s">
        <v>6</v>
      </c>
      <c r="T266" s="4" t="s">
        <v>6</v>
      </c>
      <c r="U266" s="4" t="s">
        <v>8</v>
      </c>
      <c r="V266" s="4" t="s">
        <v>8</v>
      </c>
      <c r="W266" s="4" t="s">
        <v>8</v>
      </c>
      <c r="X266" s="3" t="s">
        <v>1015</v>
      </c>
      <c r="Y266" s="3" t="s">
        <v>1046</v>
      </c>
      <c r="Z266" s="3" t="s">
        <v>1099</v>
      </c>
    </row>
    <row r="267" spans="1:26" outlineLevel="1" x14ac:dyDescent="0.25">
      <c r="A267" s="38" t="s">
        <v>1103</v>
      </c>
      <c r="B267" s="4"/>
      <c r="C267" s="3"/>
      <c r="N267" s="4"/>
      <c r="O267" s="4"/>
      <c r="P267" s="4"/>
      <c r="Q267" s="4"/>
      <c r="R267" s="4"/>
      <c r="S267" s="4"/>
      <c r="T267" s="4"/>
      <c r="U267" s="4"/>
      <c r="V267" s="4"/>
      <c r="W267" s="4"/>
      <c r="X267" s="3"/>
      <c r="Y267" s="3"/>
      <c r="Z267" s="3"/>
    </row>
    <row r="268" spans="1:26" ht="210" outlineLevel="2" x14ac:dyDescent="0.25">
      <c r="B268" s="4" t="s">
        <v>1104</v>
      </c>
      <c r="C268" s="3" t="s">
        <v>1105</v>
      </c>
      <c r="E268" s="71" t="s">
        <v>6</v>
      </c>
      <c r="F268" s="78" t="s">
        <v>1106</v>
      </c>
      <c r="G268" s="71" t="s">
        <v>8</v>
      </c>
      <c r="H268" s="78" t="s">
        <v>1107</v>
      </c>
      <c r="J268" s="71" t="s">
        <v>19</v>
      </c>
      <c r="K268" s="71" t="s">
        <v>19</v>
      </c>
      <c r="N268" s="4" t="s">
        <v>377</v>
      </c>
      <c r="O268" s="4" t="s">
        <v>404</v>
      </c>
      <c r="P268" s="4" t="s">
        <v>6</v>
      </c>
      <c r="Q268" s="4" t="s">
        <v>6</v>
      </c>
      <c r="R268" s="4" t="s">
        <v>6</v>
      </c>
      <c r="S268" s="4" t="s">
        <v>6</v>
      </c>
      <c r="T268" s="4" t="s">
        <v>6</v>
      </c>
      <c r="U268" s="4" t="s">
        <v>8</v>
      </c>
      <c r="V268" s="4" t="s">
        <v>8</v>
      </c>
      <c r="W268" s="4" t="s">
        <v>8</v>
      </c>
      <c r="X268" s="3" t="s">
        <v>1015</v>
      </c>
      <c r="Y268" s="3" t="s">
        <v>1103</v>
      </c>
      <c r="Z268" s="3" t="s">
        <v>1108</v>
      </c>
    </row>
    <row r="269" spans="1:26" ht="25.5" outlineLevel="2" x14ac:dyDescent="0.25">
      <c r="B269" s="4" t="s">
        <v>1109</v>
      </c>
      <c r="C269" s="3" t="s">
        <v>1110</v>
      </c>
      <c r="E269" s="71" t="s">
        <v>6</v>
      </c>
      <c r="F269" s="78" t="s">
        <v>1111</v>
      </c>
      <c r="G269" s="71" t="s">
        <v>8</v>
      </c>
      <c r="H269" s="78" t="s">
        <v>1111</v>
      </c>
      <c r="J269" s="71" t="s">
        <v>19</v>
      </c>
      <c r="K269" s="71" t="s">
        <v>19</v>
      </c>
      <c r="N269" s="4" t="s">
        <v>367</v>
      </c>
      <c r="O269" s="4" t="s">
        <v>410</v>
      </c>
      <c r="P269" s="4" t="s">
        <v>6</v>
      </c>
      <c r="Q269" s="4" t="s">
        <v>6</v>
      </c>
      <c r="R269" s="4" t="s">
        <v>6</v>
      </c>
      <c r="S269" s="4" t="s">
        <v>6</v>
      </c>
      <c r="T269" s="4" t="s">
        <v>6</v>
      </c>
      <c r="U269" s="4" t="s">
        <v>8</v>
      </c>
      <c r="V269" s="4" t="s">
        <v>8</v>
      </c>
      <c r="W269" s="4" t="s">
        <v>8</v>
      </c>
      <c r="X269" s="3" t="s">
        <v>1015</v>
      </c>
      <c r="Y269" s="3" t="s">
        <v>1103</v>
      </c>
      <c r="Z269" s="3" t="s">
        <v>1112</v>
      </c>
    </row>
    <row r="270" spans="1:26" ht="25.5" outlineLevel="2" x14ac:dyDescent="0.25">
      <c r="B270" s="4" t="s">
        <v>1113</v>
      </c>
      <c r="C270" s="3" t="s">
        <v>1114</v>
      </c>
      <c r="E270" s="71" t="s">
        <v>6</v>
      </c>
      <c r="F270" s="78" t="s">
        <v>1111</v>
      </c>
      <c r="G270" s="71" t="s">
        <v>8</v>
      </c>
      <c r="H270" s="78" t="s">
        <v>1111</v>
      </c>
      <c r="J270" s="71" t="s">
        <v>19</v>
      </c>
      <c r="K270" s="71" t="s">
        <v>19</v>
      </c>
      <c r="N270" s="4" t="s">
        <v>377</v>
      </c>
      <c r="O270" s="4" t="s">
        <v>371</v>
      </c>
      <c r="P270" s="4" t="s">
        <v>6</v>
      </c>
      <c r="Q270" s="4" t="s">
        <v>6</v>
      </c>
      <c r="R270" s="4" t="s">
        <v>6</v>
      </c>
      <c r="S270" s="4" t="s">
        <v>6</v>
      </c>
      <c r="T270" s="4" t="s">
        <v>6</v>
      </c>
      <c r="U270" s="4" t="s">
        <v>8</v>
      </c>
      <c r="V270" s="4" t="s">
        <v>8</v>
      </c>
      <c r="W270" s="4" t="s">
        <v>8</v>
      </c>
      <c r="X270" s="3" t="s">
        <v>1015</v>
      </c>
      <c r="Y270" s="3" t="s">
        <v>1103</v>
      </c>
      <c r="Z270" s="3" t="s">
        <v>1112</v>
      </c>
    </row>
    <row r="271" spans="1:26" ht="38.25" outlineLevel="2" x14ac:dyDescent="0.25">
      <c r="B271" s="4" t="s">
        <v>1115</v>
      </c>
      <c r="C271" s="3" t="s">
        <v>1116</v>
      </c>
      <c r="E271" s="71" t="s">
        <v>6</v>
      </c>
      <c r="F271" s="78" t="s">
        <v>1111</v>
      </c>
      <c r="G271" s="71" t="s">
        <v>8</v>
      </c>
      <c r="H271" s="78" t="s">
        <v>1111</v>
      </c>
      <c r="J271" s="71" t="s">
        <v>19</v>
      </c>
      <c r="K271" s="71" t="s">
        <v>19</v>
      </c>
      <c r="N271" s="4" t="s">
        <v>367</v>
      </c>
      <c r="O271" s="4" t="s">
        <v>371</v>
      </c>
      <c r="P271" s="4" t="s">
        <v>6</v>
      </c>
      <c r="Q271" s="4" t="s">
        <v>6</v>
      </c>
      <c r="R271" s="4" t="s">
        <v>6</v>
      </c>
      <c r="S271" s="4" t="s">
        <v>6</v>
      </c>
      <c r="T271" s="4" t="s">
        <v>6</v>
      </c>
      <c r="U271" s="4" t="s">
        <v>8</v>
      </c>
      <c r="V271" s="4" t="s">
        <v>8</v>
      </c>
      <c r="W271" s="4" t="s">
        <v>8</v>
      </c>
      <c r="X271" s="3" t="s">
        <v>1015</v>
      </c>
      <c r="Y271" s="3" t="s">
        <v>1103</v>
      </c>
      <c r="Z271" s="3" t="s">
        <v>1117</v>
      </c>
    </row>
    <row r="272" spans="1:26" ht="38.25" outlineLevel="2" x14ac:dyDescent="0.25">
      <c r="B272" s="4" t="s">
        <v>1118</v>
      </c>
      <c r="C272" s="3" t="s">
        <v>1119</v>
      </c>
      <c r="E272" s="71" t="s">
        <v>6</v>
      </c>
      <c r="F272" s="78" t="s">
        <v>1111</v>
      </c>
      <c r="G272" s="71" t="s">
        <v>8</v>
      </c>
      <c r="H272" s="78" t="s">
        <v>1111</v>
      </c>
      <c r="J272" s="71" t="s">
        <v>19</v>
      </c>
      <c r="K272" s="71" t="s">
        <v>19</v>
      </c>
      <c r="N272" s="4" t="s">
        <v>432</v>
      </c>
      <c r="O272" s="4" t="s">
        <v>939</v>
      </c>
      <c r="P272" s="4" t="s">
        <v>6</v>
      </c>
      <c r="Q272" s="4" t="s">
        <v>6</v>
      </c>
      <c r="R272" s="4" t="s">
        <v>6</v>
      </c>
      <c r="S272" s="4" t="s">
        <v>6</v>
      </c>
      <c r="T272" s="4" t="s">
        <v>6</v>
      </c>
      <c r="U272" s="4" t="s">
        <v>8</v>
      </c>
      <c r="V272" s="4" t="s">
        <v>8</v>
      </c>
      <c r="W272" s="4" t="s">
        <v>8</v>
      </c>
      <c r="X272" s="3" t="s">
        <v>1015</v>
      </c>
      <c r="Y272" s="3" t="s">
        <v>1103</v>
      </c>
      <c r="Z272" s="3" t="s">
        <v>1120</v>
      </c>
    </row>
    <row r="273" spans="1:26" outlineLevel="2" x14ac:dyDescent="0.25">
      <c r="B273" s="4" t="s">
        <v>1121</v>
      </c>
      <c r="C273" s="3" t="s">
        <v>1122</v>
      </c>
      <c r="E273" s="71" t="s">
        <v>6</v>
      </c>
      <c r="F273" s="78" t="s">
        <v>1111</v>
      </c>
      <c r="G273" s="71" t="s">
        <v>8</v>
      </c>
      <c r="H273" s="78" t="s">
        <v>1111</v>
      </c>
      <c r="J273" s="71" t="s">
        <v>19</v>
      </c>
      <c r="K273" s="71" t="s">
        <v>19</v>
      </c>
      <c r="N273" s="4" t="s">
        <v>361</v>
      </c>
      <c r="O273" s="4" t="s">
        <v>476</v>
      </c>
      <c r="P273" s="4" t="s">
        <v>6</v>
      </c>
      <c r="Q273" s="4" t="s">
        <v>6</v>
      </c>
      <c r="R273" s="4" t="s">
        <v>6</v>
      </c>
      <c r="S273" s="4" t="s">
        <v>6</v>
      </c>
      <c r="T273" s="4" t="s">
        <v>6</v>
      </c>
      <c r="U273" s="4" t="s">
        <v>8</v>
      </c>
      <c r="V273" s="4" t="s">
        <v>8</v>
      </c>
      <c r="W273" s="4" t="s">
        <v>8</v>
      </c>
      <c r="X273" s="3" t="s">
        <v>1015</v>
      </c>
      <c r="Y273" s="3" t="s">
        <v>1103</v>
      </c>
      <c r="Z273" s="3" t="s">
        <v>1123</v>
      </c>
    </row>
    <row r="274" spans="1:26" ht="25.5" outlineLevel="2" x14ac:dyDescent="0.25">
      <c r="B274" s="4" t="s">
        <v>1124</v>
      </c>
      <c r="C274" s="3" t="s">
        <v>1125</v>
      </c>
      <c r="E274" s="71" t="s">
        <v>6</v>
      </c>
      <c r="F274" s="78" t="s">
        <v>1111</v>
      </c>
      <c r="G274" s="71" t="s">
        <v>8</v>
      </c>
      <c r="H274" s="78" t="s">
        <v>1111</v>
      </c>
      <c r="J274" s="71" t="s">
        <v>19</v>
      </c>
      <c r="K274" s="71" t="s">
        <v>19</v>
      </c>
      <c r="N274" s="4" t="s">
        <v>480</v>
      </c>
      <c r="O274" s="4" t="s">
        <v>476</v>
      </c>
      <c r="P274" s="4" t="s">
        <v>6</v>
      </c>
      <c r="Q274" s="4" t="s">
        <v>6</v>
      </c>
      <c r="R274" s="4" t="s">
        <v>6</v>
      </c>
      <c r="S274" s="4" t="s">
        <v>6</v>
      </c>
      <c r="T274" s="4" t="s">
        <v>6</v>
      </c>
      <c r="U274" s="4" t="s">
        <v>8</v>
      </c>
      <c r="V274" s="4" t="s">
        <v>8</v>
      </c>
      <c r="W274" s="4" t="s">
        <v>8</v>
      </c>
      <c r="X274" s="3" t="s">
        <v>1015</v>
      </c>
      <c r="Y274" s="3" t="s">
        <v>1103</v>
      </c>
      <c r="Z274" s="3" t="s">
        <v>1123</v>
      </c>
    </row>
    <row r="275" spans="1:26" ht="25.5" outlineLevel="2" x14ac:dyDescent="0.25">
      <c r="B275" s="4" t="s">
        <v>1126</v>
      </c>
      <c r="C275" s="3" t="s">
        <v>1127</v>
      </c>
      <c r="E275" s="71" t="s">
        <v>6</v>
      </c>
      <c r="F275" s="78" t="s">
        <v>1111</v>
      </c>
      <c r="G275" s="71" t="s">
        <v>8</v>
      </c>
      <c r="H275" s="78" t="s">
        <v>1111</v>
      </c>
      <c r="J275" s="71" t="s">
        <v>19</v>
      </c>
      <c r="K275" s="71" t="s">
        <v>19</v>
      </c>
      <c r="N275" s="4" t="s">
        <v>502</v>
      </c>
      <c r="O275" s="4" t="s">
        <v>476</v>
      </c>
      <c r="P275" s="4" t="s">
        <v>6</v>
      </c>
      <c r="Q275" s="4" t="s">
        <v>6</v>
      </c>
      <c r="R275" s="4" t="s">
        <v>6</v>
      </c>
      <c r="S275" s="4" t="s">
        <v>6</v>
      </c>
      <c r="T275" s="4" t="s">
        <v>6</v>
      </c>
      <c r="U275" s="4" t="s">
        <v>8</v>
      </c>
      <c r="V275" s="4" t="s">
        <v>8</v>
      </c>
      <c r="W275" s="4" t="s">
        <v>8</v>
      </c>
      <c r="X275" s="3" t="s">
        <v>1015</v>
      </c>
      <c r="Y275" s="3" t="s">
        <v>1103</v>
      </c>
      <c r="Z275" s="3" t="s">
        <v>1128</v>
      </c>
    </row>
    <row r="276" spans="1:26" ht="25.5" outlineLevel="2" x14ac:dyDescent="0.25">
      <c r="B276" s="4" t="s">
        <v>1129</v>
      </c>
      <c r="C276" s="3" t="s">
        <v>1130</v>
      </c>
      <c r="E276" s="71" t="s">
        <v>6</v>
      </c>
      <c r="F276" s="78" t="s">
        <v>1111</v>
      </c>
      <c r="G276" s="71" t="s">
        <v>8</v>
      </c>
      <c r="H276" s="78" t="s">
        <v>1111</v>
      </c>
      <c r="J276" s="71" t="s">
        <v>19</v>
      </c>
      <c r="K276" s="71" t="s">
        <v>19</v>
      </c>
      <c r="N276" s="4" t="s">
        <v>355</v>
      </c>
      <c r="O276" s="4" t="s">
        <v>484</v>
      </c>
      <c r="P276" s="4" t="s">
        <v>6</v>
      </c>
      <c r="Q276" s="4" t="s">
        <v>6</v>
      </c>
      <c r="R276" s="4" t="s">
        <v>6</v>
      </c>
      <c r="S276" s="4" t="s">
        <v>6</v>
      </c>
      <c r="T276" s="4" t="s">
        <v>6</v>
      </c>
      <c r="U276" s="4" t="s">
        <v>8</v>
      </c>
      <c r="V276" s="4" t="s">
        <v>8</v>
      </c>
      <c r="W276" s="4" t="s">
        <v>8</v>
      </c>
      <c r="X276" s="3" t="s">
        <v>1015</v>
      </c>
      <c r="Y276" s="3" t="s">
        <v>1103</v>
      </c>
      <c r="Z276" s="3" t="s">
        <v>1131</v>
      </c>
    </row>
    <row r="277" spans="1:26" ht="25.5" outlineLevel="2" x14ac:dyDescent="0.25">
      <c r="B277" s="4" t="s">
        <v>1132</v>
      </c>
      <c r="C277" s="3" t="s">
        <v>1133</v>
      </c>
      <c r="E277" s="71" t="s">
        <v>6</v>
      </c>
      <c r="F277" s="78" t="s">
        <v>1111</v>
      </c>
      <c r="G277" s="71" t="s">
        <v>8</v>
      </c>
      <c r="H277" s="78" t="s">
        <v>1111</v>
      </c>
      <c r="J277" s="71" t="s">
        <v>19</v>
      </c>
      <c r="K277" s="71" t="s">
        <v>19</v>
      </c>
      <c r="N277" s="4" t="s">
        <v>370</v>
      </c>
      <c r="O277" s="4" t="s">
        <v>410</v>
      </c>
      <c r="P277" s="4" t="s">
        <v>6</v>
      </c>
      <c r="Q277" s="4" t="s">
        <v>6</v>
      </c>
      <c r="R277" s="4" t="s">
        <v>6</v>
      </c>
      <c r="S277" s="4" t="s">
        <v>6</v>
      </c>
      <c r="T277" s="4" t="s">
        <v>6</v>
      </c>
      <c r="U277" s="4" t="s">
        <v>8</v>
      </c>
      <c r="V277" s="4" t="s">
        <v>8</v>
      </c>
      <c r="W277" s="4" t="s">
        <v>8</v>
      </c>
      <c r="X277" s="3" t="s">
        <v>1015</v>
      </c>
      <c r="Y277" s="3" t="s">
        <v>1103</v>
      </c>
      <c r="Z277" s="3" t="s">
        <v>1134</v>
      </c>
    </row>
    <row r="278" spans="1:26" x14ac:dyDescent="0.25">
      <c r="A278" s="38" t="s">
        <v>1135</v>
      </c>
      <c r="B278" s="4"/>
      <c r="C278" s="3"/>
      <c r="N278" s="4"/>
      <c r="O278" s="4"/>
      <c r="P278" s="4"/>
      <c r="Q278" s="4"/>
      <c r="R278" s="4"/>
      <c r="S278" s="4"/>
      <c r="T278" s="4"/>
      <c r="U278" s="4"/>
      <c r="V278" s="4"/>
      <c r="W278" s="4"/>
      <c r="X278" s="3"/>
      <c r="Y278" s="3"/>
      <c r="Z278" s="3"/>
    </row>
    <row r="279" spans="1:26" outlineLevel="1" x14ac:dyDescent="0.25">
      <c r="A279" s="38" t="s">
        <v>1136</v>
      </c>
      <c r="B279" s="4"/>
      <c r="C279" s="3"/>
      <c r="N279" s="4"/>
      <c r="O279" s="4"/>
      <c r="P279" s="4"/>
      <c r="Q279" s="4"/>
      <c r="R279" s="4"/>
      <c r="S279" s="4"/>
      <c r="T279" s="4"/>
      <c r="U279" s="4"/>
      <c r="V279" s="4"/>
      <c r="W279" s="4"/>
      <c r="X279" s="3"/>
      <c r="Y279" s="3"/>
      <c r="Z279" s="3"/>
    </row>
    <row r="280" spans="1:26" ht="120" outlineLevel="2" x14ac:dyDescent="0.25">
      <c r="B280" s="4" t="s">
        <v>1137</v>
      </c>
      <c r="C280" s="3" t="s">
        <v>1138</v>
      </c>
      <c r="E280" s="71" t="s">
        <v>6</v>
      </c>
      <c r="F280" s="78" t="s">
        <v>1139</v>
      </c>
      <c r="G280" s="71" t="s">
        <v>8</v>
      </c>
      <c r="H280" s="78" t="s">
        <v>1140</v>
      </c>
      <c r="J280" s="71" t="s">
        <v>19</v>
      </c>
      <c r="K280" s="71" t="s">
        <v>19</v>
      </c>
      <c r="N280" s="4" t="s">
        <v>432</v>
      </c>
      <c r="O280" s="4" t="s">
        <v>388</v>
      </c>
      <c r="P280" s="4" t="s">
        <v>6</v>
      </c>
      <c r="Q280" s="4" t="s">
        <v>6</v>
      </c>
      <c r="R280" s="4" t="s">
        <v>6</v>
      </c>
      <c r="S280" s="4" t="s">
        <v>6</v>
      </c>
      <c r="T280" s="4" t="s">
        <v>6</v>
      </c>
      <c r="U280" s="4" t="s">
        <v>8</v>
      </c>
      <c r="V280" s="4" t="s">
        <v>8</v>
      </c>
      <c r="W280" s="4" t="s">
        <v>8</v>
      </c>
      <c r="X280" s="3" t="s">
        <v>1135</v>
      </c>
      <c r="Y280" s="3" t="s">
        <v>1136</v>
      </c>
      <c r="Z280" s="3" t="s">
        <v>1141</v>
      </c>
    </row>
    <row r="281" spans="1:26" ht="38.25" outlineLevel="2" x14ac:dyDescent="0.25">
      <c r="B281" s="4" t="s">
        <v>1142</v>
      </c>
      <c r="C281" s="3" t="s">
        <v>1143</v>
      </c>
      <c r="E281" s="71" t="s">
        <v>6</v>
      </c>
      <c r="F281" s="78" t="s">
        <v>1144</v>
      </c>
      <c r="G281" s="71" t="s">
        <v>8</v>
      </c>
      <c r="H281" s="78" t="s">
        <v>1144</v>
      </c>
      <c r="J281" s="71" t="s">
        <v>19</v>
      </c>
      <c r="K281" s="71" t="s">
        <v>19</v>
      </c>
      <c r="N281" s="4" t="s">
        <v>597</v>
      </c>
      <c r="O281" s="4" t="s">
        <v>364</v>
      </c>
      <c r="P281" s="4" t="s">
        <v>8</v>
      </c>
      <c r="Q281" s="4" t="s">
        <v>6</v>
      </c>
      <c r="R281" s="4" t="s">
        <v>6</v>
      </c>
      <c r="S281" s="4" t="s">
        <v>8</v>
      </c>
      <c r="T281" s="4" t="s">
        <v>8</v>
      </c>
      <c r="U281" s="4" t="s">
        <v>8</v>
      </c>
      <c r="V281" s="4" t="s">
        <v>8</v>
      </c>
      <c r="W281" s="4" t="s">
        <v>8</v>
      </c>
      <c r="X281" s="3" t="s">
        <v>1135</v>
      </c>
      <c r="Y281" s="3" t="s">
        <v>1136</v>
      </c>
      <c r="Z281" s="3" t="s">
        <v>1141</v>
      </c>
    </row>
    <row r="282" spans="1:26" ht="38.25" outlineLevel="2" x14ac:dyDescent="0.25">
      <c r="B282" s="4" t="s">
        <v>1145</v>
      </c>
      <c r="C282" s="3" t="s">
        <v>1146</v>
      </c>
      <c r="E282" s="71" t="s">
        <v>6</v>
      </c>
      <c r="F282" s="78" t="s">
        <v>1144</v>
      </c>
      <c r="G282" s="71" t="s">
        <v>8</v>
      </c>
      <c r="H282" s="78" t="s">
        <v>1144</v>
      </c>
      <c r="J282" s="71" t="s">
        <v>19</v>
      </c>
      <c r="K282" s="71" t="s">
        <v>19</v>
      </c>
      <c r="N282" s="4" t="s">
        <v>361</v>
      </c>
      <c r="O282" s="4" t="s">
        <v>388</v>
      </c>
      <c r="P282" s="4" t="s">
        <v>8</v>
      </c>
      <c r="Q282" s="4" t="s">
        <v>6</v>
      </c>
      <c r="R282" s="4" t="s">
        <v>6</v>
      </c>
      <c r="S282" s="4" t="s">
        <v>8</v>
      </c>
      <c r="T282" s="4" t="s">
        <v>8</v>
      </c>
      <c r="U282" s="4" t="s">
        <v>8</v>
      </c>
      <c r="V282" s="4" t="s">
        <v>8</v>
      </c>
      <c r="W282" s="4" t="s">
        <v>8</v>
      </c>
      <c r="X282" s="3" t="s">
        <v>1135</v>
      </c>
      <c r="Y282" s="3" t="s">
        <v>1136</v>
      </c>
      <c r="Z282" s="3" t="s">
        <v>1141</v>
      </c>
    </row>
    <row r="283" spans="1:26" ht="25.5" outlineLevel="2" x14ac:dyDescent="0.25">
      <c r="B283" s="4" t="s">
        <v>1147</v>
      </c>
      <c r="C283" s="3" t="s">
        <v>1148</v>
      </c>
      <c r="E283" s="71" t="s">
        <v>10</v>
      </c>
      <c r="F283" s="78" t="s">
        <v>429</v>
      </c>
      <c r="G283" s="71" t="s">
        <v>10</v>
      </c>
      <c r="H283" s="78" t="s">
        <v>429</v>
      </c>
      <c r="J283" s="71" t="s">
        <v>19</v>
      </c>
      <c r="K283" s="71" t="s">
        <v>19</v>
      </c>
      <c r="N283" s="4" t="s">
        <v>480</v>
      </c>
      <c r="O283" s="4" t="s">
        <v>388</v>
      </c>
      <c r="P283" s="4" t="s">
        <v>8</v>
      </c>
      <c r="Q283" s="4" t="s">
        <v>8</v>
      </c>
      <c r="R283" s="4" t="s">
        <v>8</v>
      </c>
      <c r="S283" s="4" t="s">
        <v>6</v>
      </c>
      <c r="T283" s="4" t="s">
        <v>6</v>
      </c>
      <c r="U283" s="4" t="s">
        <v>8</v>
      </c>
      <c r="V283" s="4" t="s">
        <v>8</v>
      </c>
      <c r="W283" s="4" t="s">
        <v>8</v>
      </c>
      <c r="X283" s="3" t="s">
        <v>1135</v>
      </c>
      <c r="Y283" s="3" t="s">
        <v>1136</v>
      </c>
      <c r="Z283" s="3" t="s">
        <v>1141</v>
      </c>
    </row>
    <row r="284" spans="1:26" ht="285" outlineLevel="2" x14ac:dyDescent="0.25">
      <c r="B284" s="4" t="s">
        <v>1149</v>
      </c>
      <c r="C284" s="3" t="s">
        <v>1150</v>
      </c>
      <c r="E284" s="71" t="s">
        <v>6</v>
      </c>
      <c r="F284" s="78" t="s">
        <v>1151</v>
      </c>
      <c r="G284" s="71" t="s">
        <v>6</v>
      </c>
      <c r="H284" s="78" t="s">
        <v>1152</v>
      </c>
      <c r="J284" s="71" t="s">
        <v>19</v>
      </c>
      <c r="K284" s="71" t="s">
        <v>19</v>
      </c>
      <c r="N284" s="4" t="s">
        <v>480</v>
      </c>
      <c r="O284" s="4" t="s">
        <v>364</v>
      </c>
      <c r="P284" s="4" t="s">
        <v>8</v>
      </c>
      <c r="Q284" s="4" t="s">
        <v>6</v>
      </c>
      <c r="R284" s="4" t="s">
        <v>6</v>
      </c>
      <c r="S284" s="4" t="s">
        <v>6</v>
      </c>
      <c r="T284" s="4" t="s">
        <v>6</v>
      </c>
      <c r="U284" s="4" t="s">
        <v>8</v>
      </c>
      <c r="V284" s="4" t="s">
        <v>8</v>
      </c>
      <c r="W284" s="4" t="s">
        <v>8</v>
      </c>
      <c r="X284" s="3" t="s">
        <v>1135</v>
      </c>
      <c r="Y284" s="3" t="s">
        <v>1136</v>
      </c>
      <c r="Z284" s="3" t="s">
        <v>1153</v>
      </c>
    </row>
    <row r="285" spans="1:26" ht="60" outlineLevel="2" x14ac:dyDescent="0.25">
      <c r="B285" s="4" t="s">
        <v>1154</v>
      </c>
      <c r="C285" s="3" t="s">
        <v>1155</v>
      </c>
      <c r="E285" s="71" t="s">
        <v>6</v>
      </c>
      <c r="F285" s="78" t="s">
        <v>1156</v>
      </c>
      <c r="G285" s="71" t="s">
        <v>8</v>
      </c>
      <c r="H285" s="78" t="s">
        <v>1157</v>
      </c>
      <c r="J285" s="71" t="s">
        <v>19</v>
      </c>
      <c r="K285" s="71" t="s">
        <v>19</v>
      </c>
      <c r="N285" s="4" t="s">
        <v>348</v>
      </c>
      <c r="O285" s="4" t="s">
        <v>388</v>
      </c>
      <c r="P285" s="4" t="s">
        <v>6</v>
      </c>
      <c r="Q285" s="4" t="s">
        <v>6</v>
      </c>
      <c r="R285" s="4" t="s">
        <v>6</v>
      </c>
      <c r="S285" s="4" t="s">
        <v>6</v>
      </c>
      <c r="T285" s="4" t="s">
        <v>6</v>
      </c>
      <c r="U285" s="4" t="s">
        <v>8</v>
      </c>
      <c r="V285" s="4" t="s">
        <v>8</v>
      </c>
      <c r="W285" s="4" t="s">
        <v>8</v>
      </c>
      <c r="X285" s="3" t="s">
        <v>1135</v>
      </c>
      <c r="Y285" s="3" t="s">
        <v>1136</v>
      </c>
      <c r="Z285" s="3" t="s">
        <v>1158</v>
      </c>
    </row>
    <row r="286" spans="1:26" ht="25.5" outlineLevel="2" x14ac:dyDescent="0.25">
      <c r="B286" s="4" t="s">
        <v>1159</v>
      </c>
      <c r="C286" s="3" t="s">
        <v>1160</v>
      </c>
      <c r="E286" s="71" t="s">
        <v>6</v>
      </c>
      <c r="F286" s="78" t="s">
        <v>1156</v>
      </c>
      <c r="G286" s="71" t="s">
        <v>8</v>
      </c>
      <c r="H286" s="78" t="s">
        <v>1161</v>
      </c>
      <c r="J286" s="71" t="s">
        <v>19</v>
      </c>
      <c r="K286" s="71" t="s">
        <v>19</v>
      </c>
      <c r="N286" s="4" t="s">
        <v>377</v>
      </c>
      <c r="O286" s="4" t="s">
        <v>371</v>
      </c>
      <c r="P286" s="4" t="s">
        <v>6</v>
      </c>
      <c r="Q286" s="4" t="s">
        <v>6</v>
      </c>
      <c r="R286" s="4" t="s">
        <v>6</v>
      </c>
      <c r="S286" s="4" t="s">
        <v>6</v>
      </c>
      <c r="T286" s="4" t="s">
        <v>6</v>
      </c>
      <c r="U286" s="4" t="s">
        <v>8</v>
      </c>
      <c r="V286" s="4" t="s">
        <v>8</v>
      </c>
      <c r="W286" s="4" t="s">
        <v>8</v>
      </c>
      <c r="X286" s="3" t="s">
        <v>1135</v>
      </c>
      <c r="Y286" s="3" t="s">
        <v>1136</v>
      </c>
      <c r="Z286" s="3" t="s">
        <v>1158</v>
      </c>
    </row>
    <row r="287" spans="1:26" outlineLevel="1" x14ac:dyDescent="0.25">
      <c r="A287" s="38" t="s">
        <v>1162</v>
      </c>
      <c r="B287" s="4"/>
      <c r="C287" s="3"/>
      <c r="N287" s="4"/>
      <c r="O287" s="4"/>
      <c r="P287" s="4"/>
      <c r="Q287" s="4"/>
      <c r="R287" s="4"/>
      <c r="S287" s="4"/>
      <c r="T287" s="4"/>
      <c r="U287" s="4"/>
      <c r="V287" s="4"/>
      <c r="W287" s="4"/>
      <c r="X287" s="3"/>
      <c r="Y287" s="3"/>
      <c r="Z287" s="3"/>
    </row>
    <row r="288" spans="1:26" ht="240" outlineLevel="2" x14ac:dyDescent="0.25">
      <c r="B288" s="4" t="s">
        <v>1163</v>
      </c>
      <c r="C288" s="3" t="s">
        <v>1164</v>
      </c>
      <c r="E288" s="71" t="s">
        <v>6</v>
      </c>
      <c r="F288" s="78" t="s">
        <v>1165</v>
      </c>
      <c r="G288" s="71" t="s">
        <v>8</v>
      </c>
      <c r="H288" s="78" t="s">
        <v>347</v>
      </c>
      <c r="J288" s="71" t="s">
        <v>19</v>
      </c>
      <c r="K288" s="71" t="s">
        <v>19</v>
      </c>
      <c r="N288" s="4" t="s">
        <v>370</v>
      </c>
      <c r="O288" s="4" t="s">
        <v>404</v>
      </c>
      <c r="P288" s="4" t="s">
        <v>6</v>
      </c>
      <c r="Q288" s="4" t="s">
        <v>6</v>
      </c>
      <c r="R288" s="4" t="s">
        <v>6</v>
      </c>
      <c r="S288" s="4" t="s">
        <v>6</v>
      </c>
      <c r="T288" s="4" t="s">
        <v>6</v>
      </c>
      <c r="U288" s="4" t="s">
        <v>8</v>
      </c>
      <c r="V288" s="4" t="s">
        <v>8</v>
      </c>
      <c r="W288" s="4" t="s">
        <v>8</v>
      </c>
      <c r="X288" s="3" t="s">
        <v>1135</v>
      </c>
      <c r="Y288" s="3" t="s">
        <v>1162</v>
      </c>
      <c r="Z288" s="3" t="s">
        <v>1166</v>
      </c>
    </row>
    <row r="289" spans="1:26" ht="180" outlineLevel="2" x14ac:dyDescent="0.25">
      <c r="B289" s="4" t="s">
        <v>1167</v>
      </c>
      <c r="C289" s="3" t="s">
        <v>1168</v>
      </c>
      <c r="E289" s="71" t="s">
        <v>6</v>
      </c>
      <c r="F289" s="78" t="s">
        <v>1169</v>
      </c>
      <c r="G289" s="71" t="s">
        <v>6</v>
      </c>
      <c r="H289" s="78" t="s">
        <v>1170</v>
      </c>
      <c r="J289" s="71" t="s">
        <v>19</v>
      </c>
      <c r="K289" s="71" t="s">
        <v>19</v>
      </c>
      <c r="N289" s="4" t="s">
        <v>367</v>
      </c>
      <c r="O289" s="4" t="s">
        <v>388</v>
      </c>
      <c r="P289" s="4" t="s">
        <v>6</v>
      </c>
      <c r="Q289" s="4" t="s">
        <v>6</v>
      </c>
      <c r="R289" s="4" t="s">
        <v>6</v>
      </c>
      <c r="S289" s="4" t="s">
        <v>6</v>
      </c>
      <c r="T289" s="4" t="s">
        <v>6</v>
      </c>
      <c r="U289" s="4" t="s">
        <v>8</v>
      </c>
      <c r="V289" s="4" t="s">
        <v>8</v>
      </c>
      <c r="W289" s="4" t="s">
        <v>8</v>
      </c>
      <c r="X289" s="3" t="s">
        <v>1135</v>
      </c>
      <c r="Y289" s="3" t="s">
        <v>1162</v>
      </c>
      <c r="Z289" s="3" t="s">
        <v>1166</v>
      </c>
    </row>
    <row r="290" spans="1:26" ht="135" outlineLevel="2" x14ac:dyDescent="0.25">
      <c r="B290" s="4" t="s">
        <v>1171</v>
      </c>
      <c r="C290" s="3" t="s">
        <v>1172</v>
      </c>
      <c r="E290" s="71" t="s">
        <v>6</v>
      </c>
      <c r="F290" s="78" t="s">
        <v>1173</v>
      </c>
      <c r="G290" s="71" t="s">
        <v>6</v>
      </c>
      <c r="H290" s="78" t="s">
        <v>1174</v>
      </c>
      <c r="J290" s="71" t="s">
        <v>19</v>
      </c>
      <c r="K290" s="71" t="s">
        <v>19</v>
      </c>
      <c r="N290" s="4" t="s">
        <v>355</v>
      </c>
      <c r="O290" s="4" t="s">
        <v>1175</v>
      </c>
      <c r="P290" s="4" t="s">
        <v>8</v>
      </c>
      <c r="Q290" s="4" t="s">
        <v>6</v>
      </c>
      <c r="R290" s="4" t="s">
        <v>6</v>
      </c>
      <c r="S290" s="4" t="s">
        <v>8</v>
      </c>
      <c r="T290" s="4" t="s">
        <v>8</v>
      </c>
      <c r="U290" s="4" t="s">
        <v>8</v>
      </c>
      <c r="V290" s="4" t="s">
        <v>8</v>
      </c>
      <c r="W290" s="4" t="s">
        <v>8</v>
      </c>
      <c r="X290" s="3" t="s">
        <v>1135</v>
      </c>
      <c r="Y290" s="3" t="s">
        <v>1162</v>
      </c>
      <c r="Z290" s="3" t="s">
        <v>1176</v>
      </c>
    </row>
    <row r="291" spans="1:26" ht="38.25" outlineLevel="2" x14ac:dyDescent="0.25">
      <c r="B291" s="4" t="s">
        <v>1177</v>
      </c>
      <c r="C291" s="3" t="s">
        <v>1178</v>
      </c>
      <c r="E291" s="71" t="s">
        <v>10</v>
      </c>
      <c r="F291" s="78" t="s">
        <v>429</v>
      </c>
      <c r="G291" s="71" t="s">
        <v>10</v>
      </c>
      <c r="H291" s="78" t="s">
        <v>429</v>
      </c>
      <c r="J291" s="71" t="s">
        <v>19</v>
      </c>
      <c r="K291" s="71" t="s">
        <v>19</v>
      </c>
      <c r="N291" s="4" t="s">
        <v>447</v>
      </c>
      <c r="O291" s="4" t="s">
        <v>388</v>
      </c>
      <c r="P291" s="4" t="s">
        <v>8</v>
      </c>
      <c r="Q291" s="4" t="s">
        <v>8</v>
      </c>
      <c r="R291" s="4" t="s">
        <v>8</v>
      </c>
      <c r="S291" s="4" t="s">
        <v>6</v>
      </c>
      <c r="T291" s="4" t="s">
        <v>6</v>
      </c>
      <c r="U291" s="4" t="s">
        <v>8</v>
      </c>
      <c r="V291" s="4" t="s">
        <v>8</v>
      </c>
      <c r="W291" s="4" t="s">
        <v>8</v>
      </c>
      <c r="X291" s="3" t="s">
        <v>1135</v>
      </c>
      <c r="Y291" s="3" t="s">
        <v>1162</v>
      </c>
      <c r="Z291" s="3" t="s">
        <v>1176</v>
      </c>
    </row>
    <row r="292" spans="1:26" ht="165" outlineLevel="2" x14ac:dyDescent="0.25">
      <c r="B292" s="4" t="s">
        <v>1179</v>
      </c>
      <c r="C292" s="3" t="s">
        <v>1180</v>
      </c>
      <c r="E292" s="71" t="s">
        <v>6</v>
      </c>
      <c r="F292" s="78" t="s">
        <v>1173</v>
      </c>
      <c r="G292" s="71" t="s">
        <v>6</v>
      </c>
      <c r="H292" s="78" t="s">
        <v>1181</v>
      </c>
      <c r="J292" s="71" t="s">
        <v>19</v>
      </c>
      <c r="K292" s="71" t="s">
        <v>19</v>
      </c>
      <c r="N292" s="4" t="s">
        <v>432</v>
      </c>
      <c r="O292" s="4" t="s">
        <v>371</v>
      </c>
      <c r="P292" s="4" t="s">
        <v>6</v>
      </c>
      <c r="Q292" s="4" t="s">
        <v>6</v>
      </c>
      <c r="R292" s="4" t="s">
        <v>6</v>
      </c>
      <c r="S292" s="4" t="s">
        <v>6</v>
      </c>
      <c r="T292" s="4" t="s">
        <v>6</v>
      </c>
      <c r="U292" s="4" t="s">
        <v>8</v>
      </c>
      <c r="V292" s="4" t="s">
        <v>8</v>
      </c>
      <c r="W292" s="4" t="s">
        <v>8</v>
      </c>
      <c r="X292" s="3" t="s">
        <v>1135</v>
      </c>
      <c r="Y292" s="3" t="s">
        <v>1162</v>
      </c>
      <c r="Z292" s="3" t="s">
        <v>1182</v>
      </c>
    </row>
    <row r="293" spans="1:26" ht="25.5" outlineLevel="2" x14ac:dyDescent="0.25">
      <c r="B293" s="4" t="s">
        <v>1183</v>
      </c>
      <c r="C293" s="3" t="s">
        <v>1184</v>
      </c>
      <c r="E293" s="71" t="s">
        <v>10</v>
      </c>
      <c r="F293" s="78" t="s">
        <v>429</v>
      </c>
      <c r="G293" s="71" t="s">
        <v>10</v>
      </c>
      <c r="H293" s="78" t="s">
        <v>429</v>
      </c>
      <c r="J293" s="71" t="s">
        <v>19</v>
      </c>
      <c r="K293" s="71" t="s">
        <v>19</v>
      </c>
      <c r="N293" s="4" t="s">
        <v>361</v>
      </c>
      <c r="O293" s="4" t="s">
        <v>388</v>
      </c>
      <c r="P293" s="4" t="s">
        <v>8</v>
      </c>
      <c r="Q293" s="4" t="s">
        <v>8</v>
      </c>
      <c r="R293" s="4" t="s">
        <v>8</v>
      </c>
      <c r="S293" s="4" t="s">
        <v>6</v>
      </c>
      <c r="T293" s="4" t="s">
        <v>6</v>
      </c>
      <c r="U293" s="4" t="s">
        <v>8</v>
      </c>
      <c r="V293" s="4" t="s">
        <v>8</v>
      </c>
      <c r="W293" s="4" t="s">
        <v>8</v>
      </c>
      <c r="X293" s="3" t="s">
        <v>1135</v>
      </c>
      <c r="Y293" s="3" t="s">
        <v>1162</v>
      </c>
      <c r="Z293" s="3" t="s">
        <v>1182</v>
      </c>
    </row>
    <row r="294" spans="1:26" ht="60" outlineLevel="2" x14ac:dyDescent="0.25">
      <c r="B294" s="4" t="s">
        <v>1185</v>
      </c>
      <c r="C294" s="3" t="s">
        <v>1186</v>
      </c>
      <c r="E294" s="71" t="s">
        <v>6</v>
      </c>
      <c r="F294" s="78" t="s">
        <v>1173</v>
      </c>
      <c r="G294" s="71" t="s">
        <v>8</v>
      </c>
      <c r="H294" s="78" t="s">
        <v>1157</v>
      </c>
      <c r="J294" s="71" t="s">
        <v>19</v>
      </c>
      <c r="K294" s="71" t="s">
        <v>19</v>
      </c>
      <c r="N294" s="4" t="s">
        <v>377</v>
      </c>
      <c r="O294" s="4" t="s">
        <v>371</v>
      </c>
      <c r="P294" s="4" t="s">
        <v>6</v>
      </c>
      <c r="Q294" s="4" t="s">
        <v>6</v>
      </c>
      <c r="R294" s="4" t="s">
        <v>6</v>
      </c>
      <c r="S294" s="4" t="s">
        <v>6</v>
      </c>
      <c r="T294" s="4" t="s">
        <v>6</v>
      </c>
      <c r="U294" s="4" t="s">
        <v>8</v>
      </c>
      <c r="V294" s="4" t="s">
        <v>8</v>
      </c>
      <c r="W294" s="4" t="s">
        <v>8</v>
      </c>
      <c r="X294" s="3" t="s">
        <v>1135</v>
      </c>
      <c r="Y294" s="3" t="s">
        <v>1162</v>
      </c>
      <c r="Z294" s="3" t="s">
        <v>1187</v>
      </c>
    </row>
    <row r="295" spans="1:26" ht="90" outlineLevel="2" x14ac:dyDescent="0.25">
      <c r="B295" s="4" t="s">
        <v>1188</v>
      </c>
      <c r="C295" s="3" t="s">
        <v>1189</v>
      </c>
      <c r="E295" s="71" t="s">
        <v>6</v>
      </c>
      <c r="F295" s="78" t="s">
        <v>1173</v>
      </c>
      <c r="G295" s="71" t="s">
        <v>6</v>
      </c>
      <c r="H295" s="78" t="s">
        <v>1190</v>
      </c>
      <c r="J295" s="71" t="s">
        <v>19</v>
      </c>
      <c r="K295" s="71" t="s">
        <v>19</v>
      </c>
      <c r="N295" s="4" t="s">
        <v>361</v>
      </c>
      <c r="O295" s="4" t="s">
        <v>484</v>
      </c>
      <c r="P295" s="4" t="s">
        <v>6</v>
      </c>
      <c r="Q295" s="4" t="s">
        <v>6</v>
      </c>
      <c r="R295" s="4" t="s">
        <v>6</v>
      </c>
      <c r="S295" s="4" t="s">
        <v>6</v>
      </c>
      <c r="T295" s="4" t="s">
        <v>6</v>
      </c>
      <c r="U295" s="4" t="s">
        <v>8</v>
      </c>
      <c r="V295" s="4" t="s">
        <v>8</v>
      </c>
      <c r="W295" s="4" t="s">
        <v>8</v>
      </c>
      <c r="X295" s="3" t="s">
        <v>1135</v>
      </c>
      <c r="Y295" s="3" t="s">
        <v>1162</v>
      </c>
      <c r="Z295" s="3" t="s">
        <v>1191</v>
      </c>
    </row>
    <row r="296" spans="1:26" outlineLevel="2" x14ac:dyDescent="0.25">
      <c r="B296" s="4" t="s">
        <v>1192</v>
      </c>
      <c r="C296" s="3" t="s">
        <v>1193</v>
      </c>
      <c r="E296" s="71" t="s">
        <v>6</v>
      </c>
      <c r="F296" s="78" t="s">
        <v>1173</v>
      </c>
      <c r="G296" s="71" t="s">
        <v>6</v>
      </c>
      <c r="H296" s="78" t="s">
        <v>1194</v>
      </c>
      <c r="J296" s="71" t="s">
        <v>19</v>
      </c>
      <c r="K296" s="71" t="s">
        <v>19</v>
      </c>
      <c r="N296" s="4" t="s">
        <v>361</v>
      </c>
      <c r="O296" s="4" t="s">
        <v>484</v>
      </c>
      <c r="P296" s="4" t="s">
        <v>6</v>
      </c>
      <c r="Q296" s="4" t="s">
        <v>6</v>
      </c>
      <c r="R296" s="4" t="s">
        <v>6</v>
      </c>
      <c r="S296" s="4" t="s">
        <v>6</v>
      </c>
      <c r="T296" s="4" t="s">
        <v>6</v>
      </c>
      <c r="U296" s="4" t="s">
        <v>8</v>
      </c>
      <c r="V296" s="4" t="s">
        <v>8</v>
      </c>
      <c r="W296" s="4" t="s">
        <v>8</v>
      </c>
      <c r="X296" s="3" t="s">
        <v>1135</v>
      </c>
      <c r="Y296" s="3" t="s">
        <v>1162</v>
      </c>
      <c r="Z296" s="3" t="s">
        <v>1191</v>
      </c>
    </row>
    <row r="297" spans="1:26" outlineLevel="2" x14ac:dyDescent="0.25">
      <c r="B297" s="4" t="s">
        <v>1195</v>
      </c>
      <c r="C297" s="3" t="s">
        <v>1196</v>
      </c>
      <c r="E297" s="71" t="s">
        <v>6</v>
      </c>
      <c r="F297" s="78" t="s">
        <v>1173</v>
      </c>
      <c r="G297" s="71" t="s">
        <v>6</v>
      </c>
      <c r="H297" s="78" t="s">
        <v>1194</v>
      </c>
      <c r="J297" s="71" t="s">
        <v>19</v>
      </c>
      <c r="K297" s="71" t="s">
        <v>19</v>
      </c>
      <c r="N297" s="4" t="s">
        <v>361</v>
      </c>
      <c r="O297" s="4" t="s">
        <v>484</v>
      </c>
      <c r="P297" s="4" t="s">
        <v>6</v>
      </c>
      <c r="Q297" s="4" t="s">
        <v>6</v>
      </c>
      <c r="R297" s="4" t="s">
        <v>6</v>
      </c>
      <c r="S297" s="4" t="s">
        <v>6</v>
      </c>
      <c r="T297" s="4" t="s">
        <v>6</v>
      </c>
      <c r="U297" s="4" t="s">
        <v>8</v>
      </c>
      <c r="V297" s="4" t="s">
        <v>8</v>
      </c>
      <c r="W297" s="4" t="s">
        <v>8</v>
      </c>
      <c r="X297" s="3" t="s">
        <v>1135</v>
      </c>
      <c r="Y297" s="3" t="s">
        <v>1162</v>
      </c>
      <c r="Z297" s="3" t="s">
        <v>1191</v>
      </c>
    </row>
    <row r="298" spans="1:26" ht="25.5" outlineLevel="2" x14ac:dyDescent="0.25">
      <c r="B298" s="4" t="s">
        <v>1197</v>
      </c>
      <c r="C298" s="3" t="s">
        <v>1198</v>
      </c>
      <c r="E298" s="71" t="s">
        <v>6</v>
      </c>
      <c r="F298" s="78" t="s">
        <v>1173</v>
      </c>
      <c r="G298" s="71" t="s">
        <v>6</v>
      </c>
      <c r="H298" s="78" t="s">
        <v>1194</v>
      </c>
      <c r="J298" s="71" t="s">
        <v>19</v>
      </c>
      <c r="K298" s="71" t="s">
        <v>19</v>
      </c>
      <c r="N298" s="4" t="s">
        <v>432</v>
      </c>
      <c r="O298" s="4" t="s">
        <v>484</v>
      </c>
      <c r="P298" s="4" t="s">
        <v>6</v>
      </c>
      <c r="Q298" s="4" t="s">
        <v>6</v>
      </c>
      <c r="R298" s="4" t="s">
        <v>6</v>
      </c>
      <c r="S298" s="4" t="s">
        <v>6</v>
      </c>
      <c r="T298" s="4" t="s">
        <v>6</v>
      </c>
      <c r="U298" s="4" t="s">
        <v>8</v>
      </c>
      <c r="V298" s="4" t="s">
        <v>8</v>
      </c>
      <c r="W298" s="4" t="s">
        <v>8</v>
      </c>
      <c r="X298" s="3" t="s">
        <v>1135</v>
      </c>
      <c r="Y298" s="3" t="s">
        <v>1162</v>
      </c>
      <c r="Z298" s="3" t="s">
        <v>1191</v>
      </c>
    </row>
    <row r="299" spans="1:26" ht="25.5" outlineLevel="2" x14ac:dyDescent="0.25">
      <c r="B299" s="4" t="s">
        <v>1199</v>
      </c>
      <c r="C299" s="3" t="s">
        <v>1200</v>
      </c>
      <c r="E299" s="71" t="s">
        <v>6</v>
      </c>
      <c r="F299" s="78" t="s">
        <v>1173</v>
      </c>
      <c r="G299" s="71" t="s">
        <v>6</v>
      </c>
      <c r="H299" s="78" t="s">
        <v>1194</v>
      </c>
      <c r="J299" s="71" t="s">
        <v>19</v>
      </c>
      <c r="K299" s="71" t="s">
        <v>19</v>
      </c>
      <c r="N299" s="4" t="s">
        <v>377</v>
      </c>
      <c r="O299" s="4" t="s">
        <v>371</v>
      </c>
      <c r="P299" s="4" t="s">
        <v>6</v>
      </c>
      <c r="Q299" s="4" t="s">
        <v>6</v>
      </c>
      <c r="R299" s="4" t="s">
        <v>6</v>
      </c>
      <c r="S299" s="4" t="s">
        <v>6</v>
      </c>
      <c r="T299" s="4" t="s">
        <v>6</v>
      </c>
      <c r="U299" s="4" t="s">
        <v>8</v>
      </c>
      <c r="V299" s="4" t="s">
        <v>8</v>
      </c>
      <c r="W299" s="4" t="s">
        <v>8</v>
      </c>
      <c r="X299" s="3" t="s">
        <v>1135</v>
      </c>
      <c r="Y299" s="3" t="s">
        <v>1162</v>
      </c>
      <c r="Z299" s="3" t="s">
        <v>1191</v>
      </c>
    </row>
    <row r="300" spans="1:26" outlineLevel="2" x14ac:dyDescent="0.25">
      <c r="B300" s="4" t="s">
        <v>1201</v>
      </c>
      <c r="C300" s="3" t="s">
        <v>1202</v>
      </c>
      <c r="E300" s="71" t="s">
        <v>6</v>
      </c>
      <c r="F300" s="78" t="s">
        <v>1173</v>
      </c>
      <c r="G300" s="71" t="s">
        <v>6</v>
      </c>
      <c r="H300" s="78" t="s">
        <v>1194</v>
      </c>
      <c r="J300" s="71" t="s">
        <v>19</v>
      </c>
      <c r="K300" s="71" t="s">
        <v>19</v>
      </c>
      <c r="N300" s="4" t="s">
        <v>367</v>
      </c>
      <c r="O300" s="4" t="s">
        <v>371</v>
      </c>
      <c r="P300" s="4" t="s">
        <v>6</v>
      </c>
      <c r="Q300" s="4" t="s">
        <v>6</v>
      </c>
      <c r="R300" s="4" t="s">
        <v>6</v>
      </c>
      <c r="S300" s="4" t="s">
        <v>6</v>
      </c>
      <c r="T300" s="4" t="s">
        <v>6</v>
      </c>
      <c r="U300" s="4" t="s">
        <v>8</v>
      </c>
      <c r="V300" s="4" t="s">
        <v>8</v>
      </c>
      <c r="W300" s="4" t="s">
        <v>8</v>
      </c>
      <c r="X300" s="3" t="s">
        <v>1135</v>
      </c>
      <c r="Y300" s="3" t="s">
        <v>1162</v>
      </c>
      <c r="Z300" s="3" t="s">
        <v>1191</v>
      </c>
    </row>
    <row r="301" spans="1:26" outlineLevel="1" x14ac:dyDescent="0.25">
      <c r="A301" s="38" t="s">
        <v>1203</v>
      </c>
      <c r="B301" s="4"/>
      <c r="C301" s="3"/>
      <c r="N301" s="4"/>
      <c r="O301" s="4"/>
      <c r="P301" s="4"/>
      <c r="Q301" s="4"/>
      <c r="R301" s="4"/>
      <c r="S301" s="4"/>
      <c r="T301" s="4"/>
      <c r="U301" s="4"/>
      <c r="V301" s="4"/>
      <c r="W301" s="4"/>
      <c r="X301" s="3"/>
      <c r="Y301" s="3"/>
      <c r="Z301" s="3"/>
    </row>
    <row r="302" spans="1:26" ht="240" outlineLevel="2" x14ac:dyDescent="0.25">
      <c r="B302" s="4" t="s">
        <v>1204</v>
      </c>
      <c r="C302" s="3" t="s">
        <v>1205</v>
      </c>
      <c r="E302" s="71" t="s">
        <v>6</v>
      </c>
      <c r="F302" s="78" t="s">
        <v>1206</v>
      </c>
      <c r="G302" s="71" t="s">
        <v>8</v>
      </c>
      <c r="H302" s="78" t="s">
        <v>446</v>
      </c>
      <c r="J302" s="71" t="s">
        <v>19</v>
      </c>
      <c r="K302" s="71" t="s">
        <v>19</v>
      </c>
      <c r="N302" s="4" t="s">
        <v>370</v>
      </c>
      <c r="O302" s="4" t="s">
        <v>404</v>
      </c>
      <c r="P302" s="4" t="s">
        <v>6</v>
      </c>
      <c r="Q302" s="4" t="s">
        <v>6</v>
      </c>
      <c r="R302" s="4" t="s">
        <v>6</v>
      </c>
      <c r="S302" s="4" t="s">
        <v>6</v>
      </c>
      <c r="T302" s="4" t="s">
        <v>6</v>
      </c>
      <c r="U302" s="4" t="s">
        <v>8</v>
      </c>
      <c r="V302" s="4" t="s">
        <v>8</v>
      </c>
      <c r="W302" s="4" t="s">
        <v>8</v>
      </c>
      <c r="X302" s="3" t="s">
        <v>1135</v>
      </c>
      <c r="Y302" s="3" t="s">
        <v>1203</v>
      </c>
      <c r="Z302" s="3" t="s">
        <v>1207</v>
      </c>
    </row>
    <row r="303" spans="1:26" ht="210" outlineLevel="2" x14ac:dyDescent="0.25">
      <c r="B303" s="4" t="s">
        <v>1208</v>
      </c>
      <c r="C303" s="3" t="s">
        <v>1209</v>
      </c>
      <c r="E303" s="71" t="s">
        <v>6</v>
      </c>
      <c r="F303" s="78" t="s">
        <v>1210</v>
      </c>
      <c r="G303" s="71" t="s">
        <v>8</v>
      </c>
      <c r="H303" s="78" t="s">
        <v>1211</v>
      </c>
      <c r="J303" s="71" t="s">
        <v>19</v>
      </c>
      <c r="K303" s="71" t="s">
        <v>19</v>
      </c>
      <c r="N303" s="4" t="s">
        <v>367</v>
      </c>
      <c r="O303" s="4" t="s">
        <v>410</v>
      </c>
      <c r="P303" s="4" t="s">
        <v>6</v>
      </c>
      <c r="Q303" s="4" t="s">
        <v>6</v>
      </c>
      <c r="R303" s="4" t="s">
        <v>6</v>
      </c>
      <c r="S303" s="4" t="s">
        <v>6</v>
      </c>
      <c r="T303" s="4" t="s">
        <v>6</v>
      </c>
      <c r="U303" s="4" t="s">
        <v>8</v>
      </c>
      <c r="V303" s="4" t="s">
        <v>8</v>
      </c>
      <c r="W303" s="4" t="s">
        <v>8</v>
      </c>
      <c r="X303" s="3" t="s">
        <v>1135</v>
      </c>
      <c r="Y303" s="3" t="s">
        <v>1203</v>
      </c>
      <c r="Z303" s="3" t="s">
        <v>1025</v>
      </c>
    </row>
    <row r="304" spans="1:26" ht="267.75" outlineLevel="2" x14ac:dyDescent="0.25">
      <c r="B304" s="4" t="s">
        <v>1212</v>
      </c>
      <c r="C304" s="3" t="s">
        <v>1213</v>
      </c>
      <c r="E304" s="71" t="s">
        <v>6</v>
      </c>
      <c r="F304" s="78" t="s">
        <v>1214</v>
      </c>
      <c r="G304" s="71" t="s">
        <v>8</v>
      </c>
      <c r="H304" s="78" t="s">
        <v>1211</v>
      </c>
      <c r="J304" s="71" t="s">
        <v>19</v>
      </c>
      <c r="K304" s="71" t="s">
        <v>19</v>
      </c>
      <c r="N304" s="4" t="s">
        <v>377</v>
      </c>
      <c r="O304" s="4" t="s">
        <v>388</v>
      </c>
      <c r="P304" s="4" t="s">
        <v>6</v>
      </c>
      <c r="Q304" s="4" t="s">
        <v>6</v>
      </c>
      <c r="R304" s="4" t="s">
        <v>6</v>
      </c>
      <c r="S304" s="4" t="s">
        <v>6</v>
      </c>
      <c r="T304" s="4" t="s">
        <v>6</v>
      </c>
      <c r="U304" s="4" t="s">
        <v>8</v>
      </c>
      <c r="V304" s="4" t="s">
        <v>8</v>
      </c>
      <c r="W304" s="4" t="s">
        <v>8</v>
      </c>
      <c r="X304" s="3" t="s">
        <v>1135</v>
      </c>
      <c r="Y304" s="3" t="s">
        <v>1203</v>
      </c>
      <c r="Z304" s="3" t="s">
        <v>1025</v>
      </c>
    </row>
    <row r="305" spans="2:26" ht="60" outlineLevel="2" x14ac:dyDescent="0.25">
      <c r="B305" s="4" t="s">
        <v>1215</v>
      </c>
      <c r="C305" s="3" t="s">
        <v>1216</v>
      </c>
      <c r="E305" s="71" t="s">
        <v>6</v>
      </c>
      <c r="F305" s="78" t="s">
        <v>1214</v>
      </c>
      <c r="G305" s="71" t="s">
        <v>8</v>
      </c>
      <c r="H305" s="78" t="s">
        <v>1217</v>
      </c>
      <c r="J305" s="71" t="s">
        <v>19</v>
      </c>
      <c r="K305" s="71" t="s">
        <v>19</v>
      </c>
      <c r="N305" s="4" t="s">
        <v>502</v>
      </c>
      <c r="O305" s="4" t="s">
        <v>371</v>
      </c>
      <c r="P305" s="4" t="s">
        <v>6</v>
      </c>
      <c r="Q305" s="4" t="s">
        <v>6</v>
      </c>
      <c r="R305" s="4" t="s">
        <v>6</v>
      </c>
      <c r="S305" s="4" t="s">
        <v>6</v>
      </c>
      <c r="T305" s="4" t="s">
        <v>6</v>
      </c>
      <c r="U305" s="4" t="s">
        <v>8</v>
      </c>
      <c r="V305" s="4" t="s">
        <v>8</v>
      </c>
      <c r="W305" s="4" t="s">
        <v>8</v>
      </c>
      <c r="X305" s="3" t="s">
        <v>1135</v>
      </c>
      <c r="Y305" s="3" t="s">
        <v>1203</v>
      </c>
      <c r="Z305" s="3" t="s">
        <v>1218</v>
      </c>
    </row>
    <row r="306" spans="2:26" ht="195" outlineLevel="2" x14ac:dyDescent="0.25">
      <c r="B306" s="4" t="s">
        <v>1219</v>
      </c>
      <c r="C306" s="3" t="s">
        <v>1220</v>
      </c>
      <c r="E306" s="71" t="s">
        <v>6</v>
      </c>
      <c r="F306" s="78" t="s">
        <v>1221</v>
      </c>
      <c r="G306" s="71" t="s">
        <v>6</v>
      </c>
      <c r="H306" s="78" t="s">
        <v>1222</v>
      </c>
      <c r="J306" s="71" t="s">
        <v>19</v>
      </c>
      <c r="K306" s="71" t="s">
        <v>19</v>
      </c>
      <c r="N306" s="4" t="s">
        <v>377</v>
      </c>
      <c r="O306" s="4" t="s">
        <v>364</v>
      </c>
      <c r="P306" s="4" t="s">
        <v>6</v>
      </c>
      <c r="Q306" s="4" t="s">
        <v>6</v>
      </c>
      <c r="R306" s="4" t="s">
        <v>6</v>
      </c>
      <c r="S306" s="4" t="s">
        <v>8</v>
      </c>
      <c r="T306" s="4" t="s">
        <v>8</v>
      </c>
      <c r="U306" s="4" t="s">
        <v>8</v>
      </c>
      <c r="V306" s="4" t="s">
        <v>8</v>
      </c>
      <c r="W306" s="4" t="s">
        <v>8</v>
      </c>
      <c r="X306" s="3" t="s">
        <v>1135</v>
      </c>
      <c r="Y306" s="3" t="s">
        <v>1203</v>
      </c>
      <c r="Z306" s="3" t="s">
        <v>1223</v>
      </c>
    </row>
    <row r="307" spans="2:26" ht="25.5" outlineLevel="2" x14ac:dyDescent="0.25">
      <c r="B307" s="4" t="s">
        <v>1224</v>
      </c>
      <c r="C307" s="3" t="s">
        <v>1225</v>
      </c>
      <c r="E307" s="71" t="s">
        <v>6</v>
      </c>
      <c r="F307" s="78" t="s">
        <v>1226</v>
      </c>
      <c r="G307" s="71" t="s">
        <v>6</v>
      </c>
      <c r="H307" s="78" t="s">
        <v>1226</v>
      </c>
      <c r="J307" s="71" t="s">
        <v>19</v>
      </c>
      <c r="K307" s="71" t="s">
        <v>19</v>
      </c>
      <c r="N307" s="4" t="s">
        <v>502</v>
      </c>
      <c r="O307" s="4" t="s">
        <v>364</v>
      </c>
      <c r="P307" s="4" t="s">
        <v>6</v>
      </c>
      <c r="Q307" s="4" t="s">
        <v>6</v>
      </c>
      <c r="R307" s="4" t="s">
        <v>6</v>
      </c>
      <c r="S307" s="4" t="s">
        <v>8</v>
      </c>
      <c r="T307" s="4" t="s">
        <v>8</v>
      </c>
      <c r="U307" s="4" t="s">
        <v>8</v>
      </c>
      <c r="V307" s="4" t="s">
        <v>8</v>
      </c>
      <c r="W307" s="4" t="s">
        <v>8</v>
      </c>
      <c r="X307" s="3" t="s">
        <v>1135</v>
      </c>
      <c r="Y307" s="3" t="s">
        <v>1203</v>
      </c>
      <c r="Z307" s="3" t="s">
        <v>1223</v>
      </c>
    </row>
    <row r="308" spans="2:26" ht="38.25" outlineLevel="2" x14ac:dyDescent="0.25">
      <c r="B308" s="4" t="s">
        <v>1227</v>
      </c>
      <c r="C308" s="3" t="s">
        <v>1228</v>
      </c>
      <c r="E308" s="71" t="s">
        <v>6</v>
      </c>
      <c r="F308" s="78" t="s">
        <v>1226</v>
      </c>
      <c r="G308" s="71" t="s">
        <v>6</v>
      </c>
      <c r="H308" s="78" t="s">
        <v>1226</v>
      </c>
      <c r="J308" s="71" t="s">
        <v>19</v>
      </c>
      <c r="K308" s="71" t="s">
        <v>19</v>
      </c>
      <c r="N308" s="4" t="s">
        <v>377</v>
      </c>
      <c r="O308" s="4" t="s">
        <v>364</v>
      </c>
      <c r="P308" s="4" t="s">
        <v>6</v>
      </c>
      <c r="Q308" s="4" t="s">
        <v>6</v>
      </c>
      <c r="R308" s="4" t="s">
        <v>6</v>
      </c>
      <c r="S308" s="4" t="s">
        <v>8</v>
      </c>
      <c r="T308" s="4" t="s">
        <v>8</v>
      </c>
      <c r="U308" s="4" t="s">
        <v>8</v>
      </c>
      <c r="V308" s="4" t="s">
        <v>8</v>
      </c>
      <c r="W308" s="4" t="s">
        <v>8</v>
      </c>
      <c r="X308" s="3" t="s">
        <v>1135</v>
      </c>
      <c r="Y308" s="3" t="s">
        <v>1203</v>
      </c>
      <c r="Z308" s="3" t="s">
        <v>1223</v>
      </c>
    </row>
    <row r="309" spans="2:26" ht="25.5" outlineLevel="2" x14ac:dyDescent="0.25">
      <c r="B309" s="4" t="s">
        <v>1229</v>
      </c>
      <c r="C309" s="3" t="s">
        <v>1230</v>
      </c>
      <c r="E309" s="71" t="s">
        <v>6</v>
      </c>
      <c r="F309" s="78" t="s">
        <v>1214</v>
      </c>
      <c r="G309" s="71" t="s">
        <v>8</v>
      </c>
      <c r="H309" s="78" t="s">
        <v>1231</v>
      </c>
      <c r="J309" s="71" t="s">
        <v>19</v>
      </c>
      <c r="K309" s="71" t="s">
        <v>19</v>
      </c>
      <c r="N309" s="4" t="s">
        <v>432</v>
      </c>
      <c r="O309" s="4" t="s">
        <v>364</v>
      </c>
      <c r="P309" s="4" t="s">
        <v>6</v>
      </c>
      <c r="Q309" s="4" t="s">
        <v>6</v>
      </c>
      <c r="R309" s="4" t="s">
        <v>6</v>
      </c>
      <c r="S309" s="4" t="s">
        <v>8</v>
      </c>
      <c r="T309" s="4" t="s">
        <v>8</v>
      </c>
      <c r="U309" s="4" t="s">
        <v>8</v>
      </c>
      <c r="V309" s="4" t="s">
        <v>8</v>
      </c>
      <c r="W309" s="4" t="s">
        <v>8</v>
      </c>
      <c r="X309" s="3" t="s">
        <v>1135</v>
      </c>
      <c r="Y309" s="3" t="s">
        <v>1203</v>
      </c>
      <c r="Z309" s="3" t="s">
        <v>1223</v>
      </c>
    </row>
    <row r="310" spans="2:26" outlineLevel="2" x14ac:dyDescent="0.25">
      <c r="B310" s="4" t="s">
        <v>1232</v>
      </c>
      <c r="C310" s="3" t="s">
        <v>1233</v>
      </c>
      <c r="E310" s="71" t="s">
        <v>10</v>
      </c>
      <c r="F310" s="78" t="s">
        <v>429</v>
      </c>
      <c r="G310" s="71" t="s">
        <v>10</v>
      </c>
      <c r="H310" s="78" t="s">
        <v>429</v>
      </c>
      <c r="J310" s="71" t="s">
        <v>19</v>
      </c>
      <c r="K310" s="71" t="s">
        <v>19</v>
      </c>
      <c r="N310" s="4" t="s">
        <v>432</v>
      </c>
      <c r="O310" s="4" t="s">
        <v>371</v>
      </c>
      <c r="P310" s="4" t="s">
        <v>8</v>
      </c>
      <c r="Q310" s="4" t="s">
        <v>8</v>
      </c>
      <c r="R310" s="4" t="s">
        <v>8</v>
      </c>
      <c r="S310" s="4" t="s">
        <v>6</v>
      </c>
      <c r="T310" s="4" t="s">
        <v>6</v>
      </c>
      <c r="U310" s="4" t="s">
        <v>8</v>
      </c>
      <c r="V310" s="4" t="s">
        <v>8</v>
      </c>
      <c r="W310" s="4" t="s">
        <v>8</v>
      </c>
      <c r="X310" s="3" t="s">
        <v>1135</v>
      </c>
      <c r="Y310" s="3" t="s">
        <v>1203</v>
      </c>
      <c r="Z310" s="3" t="s">
        <v>1223</v>
      </c>
    </row>
    <row r="311" spans="2:26" ht="25.5" outlineLevel="2" x14ac:dyDescent="0.25">
      <c r="B311" s="4" t="s">
        <v>1234</v>
      </c>
      <c r="C311" s="3" t="s">
        <v>1235</v>
      </c>
      <c r="E311" s="71" t="s">
        <v>6</v>
      </c>
      <c r="F311" s="78" t="s">
        <v>1211</v>
      </c>
      <c r="G311" s="71" t="s">
        <v>8</v>
      </c>
      <c r="H311" s="78" t="s">
        <v>1231</v>
      </c>
      <c r="J311" s="71" t="s">
        <v>19</v>
      </c>
      <c r="K311" s="71" t="s">
        <v>19</v>
      </c>
      <c r="N311" s="4" t="s">
        <v>432</v>
      </c>
      <c r="O311" s="4" t="s">
        <v>497</v>
      </c>
      <c r="P311" s="4" t="s">
        <v>6</v>
      </c>
      <c r="Q311" s="4" t="s">
        <v>6</v>
      </c>
      <c r="R311" s="4" t="s">
        <v>6</v>
      </c>
      <c r="S311" s="4" t="s">
        <v>6</v>
      </c>
      <c r="T311" s="4" t="s">
        <v>6</v>
      </c>
      <c r="U311" s="4" t="s">
        <v>8</v>
      </c>
      <c r="V311" s="4" t="s">
        <v>8</v>
      </c>
      <c r="W311" s="4" t="s">
        <v>8</v>
      </c>
      <c r="X311" s="3" t="s">
        <v>1135</v>
      </c>
      <c r="Y311" s="3" t="s">
        <v>1203</v>
      </c>
      <c r="Z311" s="3" t="s">
        <v>1236</v>
      </c>
    </row>
    <row r="312" spans="2:26" outlineLevel="2" x14ac:dyDescent="0.25">
      <c r="B312" s="4" t="s">
        <v>1237</v>
      </c>
      <c r="C312" s="3" t="s">
        <v>1238</v>
      </c>
      <c r="E312" s="71" t="s">
        <v>10</v>
      </c>
      <c r="F312" s="78" t="s">
        <v>429</v>
      </c>
      <c r="G312" s="71" t="s">
        <v>10</v>
      </c>
      <c r="H312" s="78" t="s">
        <v>429</v>
      </c>
      <c r="J312" s="71" t="s">
        <v>19</v>
      </c>
      <c r="K312" s="71" t="s">
        <v>19</v>
      </c>
      <c r="N312" s="4" t="s">
        <v>377</v>
      </c>
      <c r="O312" s="4" t="s">
        <v>371</v>
      </c>
      <c r="P312" s="4" t="s">
        <v>8</v>
      </c>
      <c r="Q312" s="4" t="s">
        <v>8</v>
      </c>
      <c r="R312" s="4" t="s">
        <v>8</v>
      </c>
      <c r="S312" s="4" t="s">
        <v>6</v>
      </c>
      <c r="T312" s="4" t="s">
        <v>6</v>
      </c>
      <c r="U312" s="4" t="s">
        <v>8</v>
      </c>
      <c r="V312" s="4" t="s">
        <v>8</v>
      </c>
      <c r="W312" s="4" t="s">
        <v>8</v>
      </c>
      <c r="X312" s="3" t="s">
        <v>1135</v>
      </c>
      <c r="Y312" s="3" t="s">
        <v>1203</v>
      </c>
      <c r="Z312" s="3" t="s">
        <v>1236</v>
      </c>
    </row>
    <row r="313" spans="2:26" ht="25.5" outlineLevel="2" x14ac:dyDescent="0.25">
      <c r="B313" s="4" t="s">
        <v>1239</v>
      </c>
      <c r="C313" s="3" t="s">
        <v>1240</v>
      </c>
      <c r="E313" s="71" t="s">
        <v>6</v>
      </c>
      <c r="F313" s="78" t="s">
        <v>1211</v>
      </c>
      <c r="G313" s="71" t="s">
        <v>8</v>
      </c>
      <c r="H313" s="78" t="s">
        <v>1231</v>
      </c>
      <c r="J313" s="71" t="s">
        <v>19</v>
      </c>
      <c r="K313" s="71" t="s">
        <v>19</v>
      </c>
      <c r="N313" s="4" t="s">
        <v>361</v>
      </c>
      <c r="O313" s="4" t="s">
        <v>497</v>
      </c>
      <c r="P313" s="4" t="s">
        <v>6</v>
      </c>
      <c r="Q313" s="4" t="s">
        <v>6</v>
      </c>
      <c r="R313" s="4" t="s">
        <v>6</v>
      </c>
      <c r="S313" s="4" t="s">
        <v>6</v>
      </c>
      <c r="T313" s="4" t="s">
        <v>6</v>
      </c>
      <c r="U313" s="4" t="s">
        <v>8</v>
      </c>
      <c r="V313" s="4" t="s">
        <v>8</v>
      </c>
      <c r="W313" s="4" t="s">
        <v>8</v>
      </c>
      <c r="X313" s="3" t="s">
        <v>1135</v>
      </c>
      <c r="Y313" s="3" t="s">
        <v>1203</v>
      </c>
      <c r="Z313" s="3" t="s">
        <v>1236</v>
      </c>
    </row>
    <row r="314" spans="2:26" outlineLevel="2" x14ac:dyDescent="0.25">
      <c r="B314" s="4" t="s">
        <v>1241</v>
      </c>
      <c r="C314" s="3" t="s">
        <v>1242</v>
      </c>
      <c r="E314" s="71" t="s">
        <v>6</v>
      </c>
      <c r="F314" s="78" t="s">
        <v>1211</v>
      </c>
      <c r="G314" s="71" t="s">
        <v>8</v>
      </c>
      <c r="H314" s="78" t="s">
        <v>1231</v>
      </c>
      <c r="J314" s="71" t="s">
        <v>19</v>
      </c>
      <c r="K314" s="71" t="s">
        <v>19</v>
      </c>
      <c r="N314" s="4" t="s">
        <v>370</v>
      </c>
      <c r="O314" s="4" t="s">
        <v>1243</v>
      </c>
      <c r="P314" s="4" t="s">
        <v>6</v>
      </c>
      <c r="Q314" s="4" t="s">
        <v>6</v>
      </c>
      <c r="R314" s="4" t="s">
        <v>6</v>
      </c>
      <c r="S314" s="4" t="s">
        <v>6</v>
      </c>
      <c r="T314" s="4" t="s">
        <v>6</v>
      </c>
      <c r="U314" s="4" t="s">
        <v>8</v>
      </c>
      <c r="V314" s="4" t="s">
        <v>8</v>
      </c>
      <c r="W314" s="4" t="s">
        <v>8</v>
      </c>
      <c r="X314" s="3" t="s">
        <v>1135</v>
      </c>
      <c r="Y314" s="3" t="s">
        <v>1203</v>
      </c>
      <c r="Z314" s="3" t="s">
        <v>1244</v>
      </c>
    </row>
    <row r="315" spans="2:26" outlineLevel="2" x14ac:dyDescent="0.25">
      <c r="B315" s="4" t="s">
        <v>1245</v>
      </c>
      <c r="C315" s="3" t="s">
        <v>1246</v>
      </c>
      <c r="E315" s="71" t="s">
        <v>6</v>
      </c>
      <c r="F315" s="78" t="s">
        <v>1211</v>
      </c>
      <c r="G315" s="71" t="s">
        <v>8</v>
      </c>
      <c r="H315" s="78" t="s">
        <v>1231</v>
      </c>
      <c r="J315" s="71" t="s">
        <v>19</v>
      </c>
      <c r="K315" s="71" t="s">
        <v>19</v>
      </c>
      <c r="N315" s="4" t="s">
        <v>370</v>
      </c>
      <c r="O315" s="4" t="s">
        <v>1243</v>
      </c>
      <c r="P315" s="4" t="s">
        <v>6</v>
      </c>
      <c r="Q315" s="4" t="s">
        <v>6</v>
      </c>
      <c r="R315" s="4" t="s">
        <v>6</v>
      </c>
      <c r="S315" s="4" t="s">
        <v>6</v>
      </c>
      <c r="T315" s="4" t="s">
        <v>6</v>
      </c>
      <c r="U315" s="4" t="s">
        <v>8</v>
      </c>
      <c r="V315" s="4" t="s">
        <v>8</v>
      </c>
      <c r="W315" s="4" t="s">
        <v>8</v>
      </c>
      <c r="X315" s="3" t="s">
        <v>1135</v>
      </c>
      <c r="Y315" s="3" t="s">
        <v>1203</v>
      </c>
      <c r="Z315" s="3" t="s">
        <v>1244</v>
      </c>
    </row>
    <row r="316" spans="2:26" ht="25.5" outlineLevel="2" x14ac:dyDescent="0.25">
      <c r="B316" s="4" t="s">
        <v>1247</v>
      </c>
      <c r="C316" s="3" t="s">
        <v>1248</v>
      </c>
      <c r="E316" s="71" t="s">
        <v>6</v>
      </c>
      <c r="F316" s="78" t="s">
        <v>1211</v>
      </c>
      <c r="G316" s="71" t="s">
        <v>8</v>
      </c>
      <c r="H316" s="78" t="s">
        <v>1231</v>
      </c>
      <c r="J316" s="71" t="s">
        <v>19</v>
      </c>
      <c r="K316" s="71" t="s">
        <v>19</v>
      </c>
      <c r="N316" s="4" t="s">
        <v>377</v>
      </c>
      <c r="O316" s="4" t="s">
        <v>371</v>
      </c>
      <c r="P316" s="4" t="s">
        <v>6</v>
      </c>
      <c r="Q316" s="4" t="s">
        <v>6</v>
      </c>
      <c r="R316" s="4" t="s">
        <v>6</v>
      </c>
      <c r="S316" s="4" t="s">
        <v>6</v>
      </c>
      <c r="T316" s="4" t="s">
        <v>6</v>
      </c>
      <c r="U316" s="4" t="s">
        <v>8</v>
      </c>
      <c r="V316" s="4" t="s">
        <v>8</v>
      </c>
      <c r="W316" s="4" t="s">
        <v>8</v>
      </c>
      <c r="X316" s="3" t="s">
        <v>1135</v>
      </c>
      <c r="Y316" s="3" t="s">
        <v>1203</v>
      </c>
      <c r="Z316" s="3" t="s">
        <v>1244</v>
      </c>
    </row>
    <row r="317" spans="2:26" ht="25.5" outlineLevel="2" x14ac:dyDescent="0.25">
      <c r="B317" s="4" t="s">
        <v>1249</v>
      </c>
      <c r="C317" s="3" t="s">
        <v>1250</v>
      </c>
      <c r="E317" s="71" t="s">
        <v>6</v>
      </c>
      <c r="F317" s="78" t="s">
        <v>1211</v>
      </c>
      <c r="G317" s="71" t="s">
        <v>8</v>
      </c>
      <c r="H317" s="78" t="s">
        <v>1211</v>
      </c>
      <c r="J317" s="71" t="s">
        <v>19</v>
      </c>
      <c r="K317" s="71" t="s">
        <v>19</v>
      </c>
      <c r="N317" s="4" t="s">
        <v>348</v>
      </c>
      <c r="O317" s="4" t="s">
        <v>404</v>
      </c>
      <c r="P317" s="4" t="s">
        <v>6</v>
      </c>
      <c r="Q317" s="4" t="s">
        <v>6</v>
      </c>
      <c r="R317" s="4" t="s">
        <v>6</v>
      </c>
      <c r="S317" s="4" t="s">
        <v>6</v>
      </c>
      <c r="T317" s="4" t="s">
        <v>6</v>
      </c>
      <c r="U317" s="4" t="s">
        <v>8</v>
      </c>
      <c r="V317" s="4" t="s">
        <v>8</v>
      </c>
      <c r="W317" s="4" t="s">
        <v>8</v>
      </c>
      <c r="X317" s="3" t="s">
        <v>1135</v>
      </c>
      <c r="Y317" s="3" t="s">
        <v>1203</v>
      </c>
      <c r="Z317" s="3" t="s">
        <v>1251</v>
      </c>
    </row>
    <row r="318" spans="2:26" ht="38.25" outlineLevel="2" x14ac:dyDescent="0.25">
      <c r="B318" s="4" t="s">
        <v>1252</v>
      </c>
      <c r="C318" s="3" t="s">
        <v>1253</v>
      </c>
      <c r="E318" s="71" t="s">
        <v>10</v>
      </c>
      <c r="F318" s="78" t="s">
        <v>429</v>
      </c>
      <c r="G318" s="71" t="s">
        <v>10</v>
      </c>
      <c r="H318" s="78" t="s">
        <v>429</v>
      </c>
      <c r="J318" s="71" t="s">
        <v>19</v>
      </c>
      <c r="K318" s="71" t="s">
        <v>19</v>
      </c>
      <c r="N318" s="4" t="s">
        <v>432</v>
      </c>
      <c r="O318" s="4" t="s">
        <v>371</v>
      </c>
      <c r="P318" s="4" t="s">
        <v>8</v>
      </c>
      <c r="Q318" s="4" t="s">
        <v>8</v>
      </c>
      <c r="R318" s="4" t="s">
        <v>8</v>
      </c>
      <c r="S318" s="4" t="s">
        <v>6</v>
      </c>
      <c r="T318" s="4" t="s">
        <v>6</v>
      </c>
      <c r="U318" s="4" t="s">
        <v>8</v>
      </c>
      <c r="V318" s="4" t="s">
        <v>8</v>
      </c>
      <c r="W318" s="4" t="s">
        <v>8</v>
      </c>
      <c r="X318" s="3" t="s">
        <v>1135</v>
      </c>
      <c r="Y318" s="3" t="s">
        <v>1203</v>
      </c>
      <c r="Z318" s="3" t="s">
        <v>1251</v>
      </c>
    </row>
    <row r="319" spans="2:26" ht="25.5" outlineLevel="2" x14ac:dyDescent="0.25">
      <c r="B319" s="4" t="s">
        <v>1254</v>
      </c>
      <c r="C319" s="3" t="s">
        <v>1255</v>
      </c>
      <c r="E319" s="71" t="s">
        <v>6</v>
      </c>
      <c r="F319" s="78" t="s">
        <v>1214</v>
      </c>
      <c r="G319" s="71" t="s">
        <v>8</v>
      </c>
      <c r="H319" s="78" t="s">
        <v>1231</v>
      </c>
      <c r="J319" s="71" t="s">
        <v>19</v>
      </c>
      <c r="K319" s="71" t="s">
        <v>19</v>
      </c>
      <c r="N319" s="4" t="s">
        <v>367</v>
      </c>
      <c r="O319" s="4" t="s">
        <v>503</v>
      </c>
      <c r="P319" s="4" t="s">
        <v>6</v>
      </c>
      <c r="Q319" s="4" t="s">
        <v>6</v>
      </c>
      <c r="R319" s="4" t="s">
        <v>6</v>
      </c>
      <c r="S319" s="4" t="s">
        <v>6</v>
      </c>
      <c r="T319" s="4" t="s">
        <v>6</v>
      </c>
      <c r="U319" s="4" t="s">
        <v>8</v>
      </c>
      <c r="V319" s="4" t="s">
        <v>8</v>
      </c>
      <c r="W319" s="4" t="s">
        <v>8</v>
      </c>
      <c r="X319" s="3" t="s">
        <v>1135</v>
      </c>
      <c r="Y319" s="3" t="s">
        <v>1203</v>
      </c>
      <c r="Z319" s="3" t="s">
        <v>1256</v>
      </c>
    </row>
    <row r="320" spans="2:26" ht="63.75" outlineLevel="2" x14ac:dyDescent="0.25">
      <c r="B320" s="4" t="s">
        <v>1257</v>
      </c>
      <c r="C320" s="3" t="s">
        <v>1258</v>
      </c>
      <c r="E320" s="71" t="s">
        <v>6</v>
      </c>
      <c r="F320" s="78" t="s">
        <v>1214</v>
      </c>
      <c r="G320" s="71" t="s">
        <v>8</v>
      </c>
      <c r="H320" s="78" t="s">
        <v>1231</v>
      </c>
      <c r="J320" s="71" t="s">
        <v>19</v>
      </c>
      <c r="K320" s="71" t="s">
        <v>19</v>
      </c>
      <c r="N320" s="4" t="s">
        <v>367</v>
      </c>
      <c r="O320" s="4" t="s">
        <v>364</v>
      </c>
      <c r="P320" s="4" t="s">
        <v>6</v>
      </c>
      <c r="Q320" s="4" t="s">
        <v>6</v>
      </c>
      <c r="R320" s="4" t="s">
        <v>6</v>
      </c>
      <c r="S320" s="4" t="s">
        <v>6</v>
      </c>
      <c r="T320" s="4" t="s">
        <v>6</v>
      </c>
      <c r="U320" s="4" t="s">
        <v>8</v>
      </c>
      <c r="V320" s="4" t="s">
        <v>8</v>
      </c>
      <c r="W320" s="4" t="s">
        <v>8</v>
      </c>
      <c r="X320" s="3" t="s">
        <v>1135</v>
      </c>
      <c r="Y320" s="3" t="s">
        <v>1203</v>
      </c>
      <c r="Z320" s="3" t="s">
        <v>1256</v>
      </c>
    </row>
    <row r="321" spans="1:26" ht="76.5" outlineLevel="2" x14ac:dyDescent="0.25">
      <c r="B321" s="4" t="s">
        <v>1259</v>
      </c>
      <c r="C321" s="3" t="s">
        <v>1260</v>
      </c>
      <c r="E321" s="71" t="s">
        <v>6</v>
      </c>
      <c r="F321" s="78" t="s">
        <v>1214</v>
      </c>
      <c r="G321" s="71" t="s">
        <v>8</v>
      </c>
      <c r="H321" s="78" t="s">
        <v>1231</v>
      </c>
      <c r="J321" s="71" t="s">
        <v>19</v>
      </c>
      <c r="K321" s="71" t="s">
        <v>19</v>
      </c>
      <c r="N321" s="4" t="s">
        <v>370</v>
      </c>
      <c r="O321" s="4" t="s">
        <v>364</v>
      </c>
      <c r="P321" s="4" t="s">
        <v>6</v>
      </c>
      <c r="Q321" s="4" t="s">
        <v>6</v>
      </c>
      <c r="R321" s="4" t="s">
        <v>6</v>
      </c>
      <c r="S321" s="4" t="s">
        <v>6</v>
      </c>
      <c r="T321" s="4" t="s">
        <v>6</v>
      </c>
      <c r="U321" s="4" t="s">
        <v>8</v>
      </c>
      <c r="V321" s="4" t="s">
        <v>8</v>
      </c>
      <c r="W321" s="4" t="s">
        <v>8</v>
      </c>
      <c r="X321" s="3" t="s">
        <v>1135</v>
      </c>
      <c r="Y321" s="3" t="s">
        <v>1203</v>
      </c>
      <c r="Z321" s="3" t="s">
        <v>1256</v>
      </c>
    </row>
    <row r="322" spans="1:26" ht="102" outlineLevel="2" x14ac:dyDescent="0.25">
      <c r="B322" s="4" t="s">
        <v>1261</v>
      </c>
      <c r="C322" s="3" t="s">
        <v>1262</v>
      </c>
      <c r="E322" s="71" t="s">
        <v>6</v>
      </c>
      <c r="F322" s="78" t="s">
        <v>1214</v>
      </c>
      <c r="G322" s="71" t="s">
        <v>8</v>
      </c>
      <c r="H322" s="78" t="s">
        <v>1231</v>
      </c>
      <c r="J322" s="71" t="s">
        <v>19</v>
      </c>
      <c r="K322" s="71" t="s">
        <v>19</v>
      </c>
      <c r="N322" s="4" t="s">
        <v>348</v>
      </c>
      <c r="O322" s="4" t="s">
        <v>388</v>
      </c>
      <c r="P322" s="4" t="s">
        <v>6</v>
      </c>
      <c r="Q322" s="4" t="s">
        <v>6</v>
      </c>
      <c r="R322" s="4" t="s">
        <v>6</v>
      </c>
      <c r="S322" s="4" t="s">
        <v>6</v>
      </c>
      <c r="T322" s="4" t="s">
        <v>6</v>
      </c>
      <c r="U322" s="4" t="s">
        <v>8</v>
      </c>
      <c r="V322" s="4" t="s">
        <v>8</v>
      </c>
      <c r="W322" s="4" t="s">
        <v>8</v>
      </c>
      <c r="X322" s="3" t="s">
        <v>1135</v>
      </c>
      <c r="Y322" s="3" t="s">
        <v>1203</v>
      </c>
      <c r="Z322" s="3" t="s">
        <v>1263</v>
      </c>
    </row>
    <row r="323" spans="1:26" ht="76.5" outlineLevel="2" x14ac:dyDescent="0.25">
      <c r="B323" s="4" t="s">
        <v>1264</v>
      </c>
      <c r="C323" s="3" t="s">
        <v>1265</v>
      </c>
      <c r="E323" s="71" t="s">
        <v>6</v>
      </c>
      <c r="F323" s="78" t="s">
        <v>1214</v>
      </c>
      <c r="G323" s="71" t="s">
        <v>8</v>
      </c>
      <c r="H323" s="78" t="s">
        <v>1231</v>
      </c>
      <c r="J323" s="71" t="s">
        <v>19</v>
      </c>
      <c r="K323" s="71" t="s">
        <v>19</v>
      </c>
      <c r="N323" s="4" t="s">
        <v>348</v>
      </c>
      <c r="O323" s="4" t="s">
        <v>404</v>
      </c>
      <c r="P323" s="4" t="s">
        <v>6</v>
      </c>
      <c r="Q323" s="4" t="s">
        <v>6</v>
      </c>
      <c r="R323" s="4" t="s">
        <v>6</v>
      </c>
      <c r="S323" s="4" t="s">
        <v>6</v>
      </c>
      <c r="T323" s="4" t="s">
        <v>6</v>
      </c>
      <c r="U323" s="4" t="s">
        <v>8</v>
      </c>
      <c r="V323" s="4" t="s">
        <v>8</v>
      </c>
      <c r="W323" s="4" t="s">
        <v>8</v>
      </c>
      <c r="X323" s="3" t="s">
        <v>1135</v>
      </c>
      <c r="Y323" s="3" t="s">
        <v>1203</v>
      </c>
      <c r="Z323" s="3" t="s">
        <v>1266</v>
      </c>
    </row>
    <row r="324" spans="1:26" ht="63.75" outlineLevel="2" x14ac:dyDescent="0.25">
      <c r="B324" s="4" t="s">
        <v>1267</v>
      </c>
      <c r="C324" s="3" t="s">
        <v>1268</v>
      </c>
      <c r="E324" s="71" t="s">
        <v>6</v>
      </c>
      <c r="F324" s="78" t="s">
        <v>1214</v>
      </c>
      <c r="G324" s="71" t="s">
        <v>8</v>
      </c>
      <c r="H324" s="78" t="s">
        <v>1231</v>
      </c>
      <c r="J324" s="71" t="s">
        <v>19</v>
      </c>
      <c r="K324" s="71" t="s">
        <v>19</v>
      </c>
      <c r="N324" s="4" t="s">
        <v>370</v>
      </c>
      <c r="O324" s="4" t="s">
        <v>364</v>
      </c>
      <c r="P324" s="4" t="s">
        <v>6</v>
      </c>
      <c r="Q324" s="4" t="s">
        <v>6</v>
      </c>
      <c r="R324" s="4" t="s">
        <v>6</v>
      </c>
      <c r="S324" s="4" t="s">
        <v>6</v>
      </c>
      <c r="T324" s="4" t="s">
        <v>6</v>
      </c>
      <c r="U324" s="4" t="s">
        <v>8</v>
      </c>
      <c r="V324" s="4" t="s">
        <v>8</v>
      </c>
      <c r="W324" s="4" t="s">
        <v>8</v>
      </c>
      <c r="X324" s="3" t="s">
        <v>1135</v>
      </c>
      <c r="Y324" s="3" t="s">
        <v>1203</v>
      </c>
      <c r="Z324" s="3" t="s">
        <v>1266</v>
      </c>
    </row>
    <row r="325" spans="1:26" x14ac:dyDescent="0.25">
      <c r="A325" s="38" t="s">
        <v>1269</v>
      </c>
      <c r="B325" s="4"/>
      <c r="C325" s="3"/>
      <c r="N325" s="4"/>
      <c r="O325" s="4"/>
      <c r="P325" s="4"/>
      <c r="Q325" s="4"/>
      <c r="R325" s="4"/>
      <c r="S325" s="4"/>
      <c r="T325" s="4"/>
      <c r="U325" s="4"/>
      <c r="V325" s="4"/>
      <c r="W325" s="4"/>
      <c r="X325" s="3"/>
      <c r="Y325" s="3"/>
      <c r="Z325" s="3"/>
    </row>
    <row r="326" spans="1:26" outlineLevel="1" x14ac:dyDescent="0.25">
      <c r="A326" s="38" t="s">
        <v>1270</v>
      </c>
      <c r="B326" s="4"/>
      <c r="C326" s="3"/>
      <c r="N326" s="4"/>
      <c r="O326" s="4"/>
      <c r="P326" s="4"/>
      <c r="Q326" s="4"/>
      <c r="R326" s="4"/>
      <c r="S326" s="4"/>
      <c r="T326" s="4"/>
      <c r="U326" s="4"/>
      <c r="V326" s="4"/>
      <c r="W326" s="4"/>
      <c r="X326" s="3"/>
      <c r="Y326" s="3"/>
      <c r="Z326" s="3"/>
    </row>
    <row r="327" spans="1:26" ht="225" outlineLevel="2" x14ac:dyDescent="0.25">
      <c r="B327" s="4" t="s">
        <v>1271</v>
      </c>
      <c r="C327" s="3" t="s">
        <v>1272</v>
      </c>
      <c r="E327" s="71" t="s">
        <v>6</v>
      </c>
      <c r="F327" s="78" t="s">
        <v>1273</v>
      </c>
      <c r="G327" s="71" t="s">
        <v>8</v>
      </c>
      <c r="H327" s="78" t="s">
        <v>1274</v>
      </c>
      <c r="J327" s="71" t="s">
        <v>19</v>
      </c>
      <c r="K327" s="71" t="s">
        <v>19</v>
      </c>
      <c r="N327" s="4" t="s">
        <v>480</v>
      </c>
      <c r="O327" s="4" t="s">
        <v>522</v>
      </c>
      <c r="P327" s="4" t="s">
        <v>6</v>
      </c>
      <c r="Q327" s="4" t="s">
        <v>6</v>
      </c>
      <c r="R327" s="4" t="s">
        <v>6</v>
      </c>
      <c r="S327" s="4" t="s">
        <v>6</v>
      </c>
      <c r="T327" s="4" t="s">
        <v>6</v>
      </c>
      <c r="U327" s="4" t="s">
        <v>8</v>
      </c>
      <c r="V327" s="4" t="s">
        <v>8</v>
      </c>
      <c r="W327" s="4" t="s">
        <v>8</v>
      </c>
      <c r="X327" s="3" t="s">
        <v>1269</v>
      </c>
      <c r="Y327" s="3" t="s">
        <v>1270</v>
      </c>
      <c r="Z327" s="3" t="s">
        <v>1275</v>
      </c>
    </row>
    <row r="328" spans="1:26" ht="25.5" outlineLevel="2" x14ac:dyDescent="0.25">
      <c r="B328" s="4" t="s">
        <v>1276</v>
      </c>
      <c r="C328" s="3" t="s">
        <v>1277</v>
      </c>
      <c r="E328" s="71" t="s">
        <v>6</v>
      </c>
      <c r="F328" s="78" t="s">
        <v>1278</v>
      </c>
      <c r="G328" s="71" t="s">
        <v>8</v>
      </c>
      <c r="H328" s="78" t="s">
        <v>1278</v>
      </c>
      <c r="J328" s="71" t="s">
        <v>19</v>
      </c>
      <c r="K328" s="71" t="s">
        <v>19</v>
      </c>
      <c r="N328" s="4" t="s">
        <v>355</v>
      </c>
      <c r="O328" s="4" t="s">
        <v>410</v>
      </c>
      <c r="P328" s="4" t="s">
        <v>6</v>
      </c>
      <c r="Q328" s="4" t="s">
        <v>6</v>
      </c>
      <c r="R328" s="4" t="s">
        <v>6</v>
      </c>
      <c r="S328" s="4" t="s">
        <v>6</v>
      </c>
      <c r="T328" s="4" t="s">
        <v>6</v>
      </c>
      <c r="U328" s="4" t="s">
        <v>8</v>
      </c>
      <c r="V328" s="4" t="s">
        <v>8</v>
      </c>
      <c r="W328" s="4" t="s">
        <v>8</v>
      </c>
      <c r="X328" s="3" t="s">
        <v>1269</v>
      </c>
      <c r="Y328" s="3" t="s">
        <v>1270</v>
      </c>
      <c r="Z328" s="3" t="s">
        <v>1279</v>
      </c>
    </row>
    <row r="329" spans="1:26" ht="25.5" outlineLevel="2" x14ac:dyDescent="0.25">
      <c r="B329" s="4" t="s">
        <v>1280</v>
      </c>
      <c r="C329" s="3" t="s">
        <v>1281</v>
      </c>
      <c r="E329" s="71" t="s">
        <v>10</v>
      </c>
      <c r="F329" s="78" t="s">
        <v>429</v>
      </c>
      <c r="G329" s="71" t="s">
        <v>10</v>
      </c>
      <c r="H329" s="78" t="s">
        <v>429</v>
      </c>
      <c r="J329" s="71" t="s">
        <v>19</v>
      </c>
      <c r="K329" s="71" t="s">
        <v>19</v>
      </c>
      <c r="N329" s="4" t="s">
        <v>480</v>
      </c>
      <c r="O329" s="4" t="s">
        <v>349</v>
      </c>
      <c r="P329" s="4" t="s">
        <v>8</v>
      </c>
      <c r="Q329" s="4" t="s">
        <v>8</v>
      </c>
      <c r="R329" s="4" t="s">
        <v>8</v>
      </c>
      <c r="S329" s="4" t="s">
        <v>6</v>
      </c>
      <c r="T329" s="4" t="s">
        <v>6</v>
      </c>
      <c r="U329" s="4" t="s">
        <v>8</v>
      </c>
      <c r="V329" s="4" t="s">
        <v>8</v>
      </c>
      <c r="W329" s="4" t="s">
        <v>8</v>
      </c>
      <c r="X329" s="3" t="s">
        <v>1269</v>
      </c>
      <c r="Y329" s="3" t="s">
        <v>1270</v>
      </c>
      <c r="Z329" s="3" t="s">
        <v>1279</v>
      </c>
    </row>
    <row r="330" spans="1:26" outlineLevel="1" x14ac:dyDescent="0.25">
      <c r="A330" s="38" t="s">
        <v>1282</v>
      </c>
      <c r="B330" s="4"/>
      <c r="C330" s="3"/>
      <c r="N330" s="4"/>
      <c r="O330" s="4"/>
      <c r="P330" s="4"/>
      <c r="Q330" s="4"/>
      <c r="R330" s="4"/>
      <c r="S330" s="4"/>
      <c r="T330" s="4"/>
      <c r="U330" s="4"/>
      <c r="V330" s="4"/>
      <c r="W330" s="4"/>
      <c r="X330" s="3"/>
      <c r="Y330" s="3"/>
      <c r="Z330" s="3"/>
    </row>
    <row r="331" spans="1:26" ht="240" outlineLevel="2" x14ac:dyDescent="0.25">
      <c r="B331" s="4" t="s">
        <v>1283</v>
      </c>
      <c r="C331" s="3" t="s">
        <v>1284</v>
      </c>
      <c r="E331" s="71" t="s">
        <v>6</v>
      </c>
      <c r="F331" s="78" t="s">
        <v>1285</v>
      </c>
      <c r="G331" s="71" t="s">
        <v>8</v>
      </c>
      <c r="H331" s="78" t="s">
        <v>1286</v>
      </c>
      <c r="J331" s="71" t="s">
        <v>19</v>
      </c>
      <c r="K331" s="71" t="s">
        <v>19</v>
      </c>
      <c r="N331" s="4" t="s">
        <v>370</v>
      </c>
      <c r="O331" s="4" t="s">
        <v>476</v>
      </c>
      <c r="P331" s="4" t="s">
        <v>6</v>
      </c>
      <c r="Q331" s="4" t="s">
        <v>6</v>
      </c>
      <c r="R331" s="4" t="s">
        <v>6</v>
      </c>
      <c r="S331" s="4" t="s">
        <v>6</v>
      </c>
      <c r="T331" s="4" t="s">
        <v>6</v>
      </c>
      <c r="U331" s="4" t="s">
        <v>8</v>
      </c>
      <c r="V331" s="4" t="s">
        <v>8</v>
      </c>
      <c r="W331" s="4" t="s">
        <v>8</v>
      </c>
      <c r="X331" s="3" t="s">
        <v>1269</v>
      </c>
      <c r="Y331" s="3" t="s">
        <v>1282</v>
      </c>
      <c r="Z331" s="3" t="s">
        <v>1287</v>
      </c>
    </row>
    <row r="332" spans="1:26" ht="25.5" outlineLevel="2" x14ac:dyDescent="0.25">
      <c r="B332" s="4" t="s">
        <v>1288</v>
      </c>
      <c r="C332" s="3" t="s">
        <v>1289</v>
      </c>
      <c r="E332" s="71" t="s">
        <v>10</v>
      </c>
      <c r="F332" s="78" t="s">
        <v>429</v>
      </c>
      <c r="G332" s="71" t="s">
        <v>10</v>
      </c>
      <c r="H332" s="78" t="s">
        <v>429</v>
      </c>
      <c r="J332" s="71" t="s">
        <v>19</v>
      </c>
      <c r="K332" s="71" t="s">
        <v>19</v>
      </c>
      <c r="N332" s="4" t="s">
        <v>597</v>
      </c>
      <c r="O332" s="4" t="s">
        <v>349</v>
      </c>
      <c r="P332" s="4" t="s">
        <v>8</v>
      </c>
      <c r="Q332" s="4" t="s">
        <v>8</v>
      </c>
      <c r="R332" s="4" t="s">
        <v>8</v>
      </c>
      <c r="S332" s="4" t="s">
        <v>6</v>
      </c>
      <c r="T332" s="4" t="s">
        <v>6</v>
      </c>
      <c r="U332" s="4" t="s">
        <v>8</v>
      </c>
      <c r="V332" s="4" t="s">
        <v>8</v>
      </c>
      <c r="W332" s="4" t="s">
        <v>8</v>
      </c>
      <c r="X332" s="3" t="s">
        <v>1269</v>
      </c>
      <c r="Y332" s="3" t="s">
        <v>1282</v>
      </c>
      <c r="Z332" s="3" t="s">
        <v>1287</v>
      </c>
    </row>
    <row r="333" spans="1:26" outlineLevel="1" x14ac:dyDescent="0.25">
      <c r="A333" s="38" t="s">
        <v>1290</v>
      </c>
      <c r="B333" s="4"/>
      <c r="C333" s="3"/>
      <c r="N333" s="4"/>
      <c r="O333" s="4"/>
      <c r="P333" s="4"/>
      <c r="Q333" s="4"/>
      <c r="R333" s="4"/>
      <c r="S333" s="4"/>
      <c r="T333" s="4"/>
      <c r="U333" s="4"/>
      <c r="V333" s="4"/>
      <c r="W333" s="4"/>
      <c r="X333" s="3"/>
      <c r="Y333" s="3"/>
      <c r="Z333" s="3"/>
    </row>
    <row r="334" spans="1:26" outlineLevel="1" x14ac:dyDescent="0.25">
      <c r="A334" s="38" t="s">
        <v>1291</v>
      </c>
      <c r="B334" s="4"/>
      <c r="C334" s="3"/>
      <c r="N334" s="4"/>
      <c r="O334" s="4"/>
      <c r="P334" s="4"/>
      <c r="Q334" s="4"/>
      <c r="R334" s="4"/>
      <c r="S334" s="4"/>
      <c r="T334" s="4"/>
      <c r="U334" s="4"/>
      <c r="V334" s="4"/>
      <c r="W334" s="4"/>
      <c r="X334" s="3"/>
      <c r="Y334" s="3"/>
      <c r="Z334" s="3"/>
    </row>
    <row r="335" spans="1:26" ht="300" outlineLevel="2" x14ac:dyDescent="0.25">
      <c r="B335" s="4" t="s">
        <v>1292</v>
      </c>
      <c r="C335" s="3" t="s">
        <v>1293</v>
      </c>
      <c r="E335" s="71" t="s">
        <v>6</v>
      </c>
      <c r="F335" s="78" t="s">
        <v>1294</v>
      </c>
      <c r="G335" s="71" t="s">
        <v>8</v>
      </c>
      <c r="H335" s="78" t="s">
        <v>347</v>
      </c>
      <c r="J335" s="71" t="s">
        <v>19</v>
      </c>
      <c r="K335" s="71" t="s">
        <v>19</v>
      </c>
      <c r="N335" s="4" t="s">
        <v>367</v>
      </c>
      <c r="O335" s="4" t="s">
        <v>349</v>
      </c>
      <c r="P335" s="4" t="s">
        <v>6</v>
      </c>
      <c r="Q335" s="4" t="s">
        <v>6</v>
      </c>
      <c r="R335" s="4" t="s">
        <v>6</v>
      </c>
      <c r="S335" s="4" t="s">
        <v>6</v>
      </c>
      <c r="T335" s="4" t="s">
        <v>6</v>
      </c>
      <c r="U335" s="4" t="s">
        <v>8</v>
      </c>
      <c r="V335" s="4" t="s">
        <v>8</v>
      </c>
      <c r="W335" s="4" t="s">
        <v>8</v>
      </c>
      <c r="X335" s="3" t="s">
        <v>1290</v>
      </c>
      <c r="Y335" s="3" t="s">
        <v>1291</v>
      </c>
      <c r="Z335" s="3" t="s">
        <v>1295</v>
      </c>
    </row>
    <row r="336" spans="1:26" ht="45" outlineLevel="2" x14ac:dyDescent="0.25">
      <c r="B336" s="4" t="s">
        <v>1296</v>
      </c>
      <c r="C336" s="3" t="s">
        <v>1297</v>
      </c>
      <c r="E336" s="71" t="s">
        <v>6</v>
      </c>
      <c r="F336" s="78" t="s">
        <v>1298</v>
      </c>
      <c r="G336" s="71" t="s">
        <v>8</v>
      </c>
      <c r="H336" s="78" t="s">
        <v>354</v>
      </c>
      <c r="J336" s="71" t="s">
        <v>19</v>
      </c>
      <c r="K336" s="71" t="s">
        <v>19</v>
      </c>
      <c r="N336" s="4" t="s">
        <v>355</v>
      </c>
      <c r="O336" s="4" t="s">
        <v>349</v>
      </c>
      <c r="P336" s="4" t="s">
        <v>6</v>
      </c>
      <c r="Q336" s="4" t="s">
        <v>6</v>
      </c>
      <c r="R336" s="4" t="s">
        <v>6</v>
      </c>
      <c r="S336" s="4" t="s">
        <v>6</v>
      </c>
      <c r="T336" s="4" t="s">
        <v>6</v>
      </c>
      <c r="U336" s="4" t="s">
        <v>8</v>
      </c>
      <c r="V336" s="4" t="s">
        <v>8</v>
      </c>
      <c r="W336" s="4" t="s">
        <v>8</v>
      </c>
      <c r="X336" s="3" t="s">
        <v>1290</v>
      </c>
      <c r="Y336" s="3" t="s">
        <v>1291</v>
      </c>
      <c r="Z336" s="3" t="s">
        <v>1299</v>
      </c>
    </row>
    <row r="337" spans="1:26" ht="105" outlineLevel="2" x14ac:dyDescent="0.25">
      <c r="B337" s="4" t="s">
        <v>1300</v>
      </c>
      <c r="C337" s="3" t="s">
        <v>1301</v>
      </c>
      <c r="E337" s="71" t="s">
        <v>6</v>
      </c>
      <c r="F337" s="78" t="s">
        <v>1298</v>
      </c>
      <c r="G337" s="71" t="s">
        <v>8</v>
      </c>
      <c r="H337" s="78" t="s">
        <v>1302</v>
      </c>
      <c r="J337" s="71" t="s">
        <v>19</v>
      </c>
      <c r="K337" s="71" t="s">
        <v>19</v>
      </c>
      <c r="N337" s="4" t="s">
        <v>355</v>
      </c>
      <c r="O337" s="4" t="s">
        <v>349</v>
      </c>
      <c r="P337" s="4" t="s">
        <v>6</v>
      </c>
      <c r="Q337" s="4" t="s">
        <v>6</v>
      </c>
      <c r="R337" s="4" t="s">
        <v>6</v>
      </c>
      <c r="S337" s="4" t="s">
        <v>6</v>
      </c>
      <c r="T337" s="4" t="s">
        <v>6</v>
      </c>
      <c r="U337" s="4" t="s">
        <v>8</v>
      </c>
      <c r="V337" s="4" t="s">
        <v>8</v>
      </c>
      <c r="W337" s="4" t="s">
        <v>8</v>
      </c>
      <c r="X337" s="3" t="s">
        <v>1290</v>
      </c>
      <c r="Y337" s="3" t="s">
        <v>1291</v>
      </c>
      <c r="Z337" s="3" t="s">
        <v>1303</v>
      </c>
    </row>
    <row r="338" spans="1:26" ht="25.5" outlineLevel="2" x14ac:dyDescent="0.25">
      <c r="B338" s="4" t="s">
        <v>1304</v>
      </c>
      <c r="C338" s="3" t="s">
        <v>1305</v>
      </c>
      <c r="E338" s="71" t="s">
        <v>6</v>
      </c>
      <c r="F338" s="78" t="s">
        <v>1298</v>
      </c>
      <c r="G338" s="71" t="s">
        <v>8</v>
      </c>
      <c r="H338" s="78" t="s">
        <v>1306</v>
      </c>
      <c r="J338" s="71" t="s">
        <v>19</v>
      </c>
      <c r="K338" s="71" t="s">
        <v>19</v>
      </c>
      <c r="N338" s="4" t="s">
        <v>370</v>
      </c>
      <c r="O338" s="4" t="s">
        <v>349</v>
      </c>
      <c r="P338" s="4" t="s">
        <v>6</v>
      </c>
      <c r="Q338" s="4" t="s">
        <v>6</v>
      </c>
      <c r="R338" s="4" t="s">
        <v>6</v>
      </c>
      <c r="S338" s="4" t="s">
        <v>6</v>
      </c>
      <c r="T338" s="4" t="s">
        <v>6</v>
      </c>
      <c r="U338" s="4" t="s">
        <v>8</v>
      </c>
      <c r="V338" s="4" t="s">
        <v>8</v>
      </c>
      <c r="W338" s="4" t="s">
        <v>8</v>
      </c>
      <c r="X338" s="3" t="s">
        <v>1290</v>
      </c>
      <c r="Y338" s="3" t="s">
        <v>1291</v>
      </c>
      <c r="Z338" s="3" t="s">
        <v>1303</v>
      </c>
    </row>
    <row r="339" spans="1:26" ht="25.5" outlineLevel="2" x14ac:dyDescent="0.25">
      <c r="B339" s="4" t="s">
        <v>1307</v>
      </c>
      <c r="C339" s="3" t="s">
        <v>1308</v>
      </c>
      <c r="E339" s="71" t="s">
        <v>6</v>
      </c>
      <c r="F339" s="78" t="s">
        <v>1298</v>
      </c>
      <c r="G339" s="71" t="s">
        <v>8</v>
      </c>
      <c r="H339" s="78" t="s">
        <v>1306</v>
      </c>
      <c r="J339" s="71" t="s">
        <v>19</v>
      </c>
      <c r="K339" s="71" t="s">
        <v>19</v>
      </c>
      <c r="N339" s="4" t="s">
        <v>597</v>
      </c>
      <c r="O339" s="4" t="s">
        <v>349</v>
      </c>
      <c r="P339" s="4" t="s">
        <v>6</v>
      </c>
      <c r="Q339" s="4" t="s">
        <v>6</v>
      </c>
      <c r="R339" s="4" t="s">
        <v>6</v>
      </c>
      <c r="S339" s="4" t="s">
        <v>6</v>
      </c>
      <c r="T339" s="4" t="s">
        <v>6</v>
      </c>
      <c r="U339" s="4" t="s">
        <v>8</v>
      </c>
      <c r="V339" s="4" t="s">
        <v>8</v>
      </c>
      <c r="W339" s="4" t="s">
        <v>8</v>
      </c>
      <c r="X339" s="3" t="s">
        <v>1290</v>
      </c>
      <c r="Y339" s="3" t="s">
        <v>1291</v>
      </c>
      <c r="Z339" s="3" t="s">
        <v>1309</v>
      </c>
    </row>
    <row r="340" spans="1:26" ht="25.5" outlineLevel="2" x14ac:dyDescent="0.25">
      <c r="B340" s="4" t="s">
        <v>1310</v>
      </c>
      <c r="C340" s="3" t="s">
        <v>1311</v>
      </c>
      <c r="E340" s="71" t="s">
        <v>6</v>
      </c>
      <c r="F340" s="78" t="s">
        <v>1298</v>
      </c>
      <c r="G340" s="71" t="s">
        <v>8</v>
      </c>
      <c r="H340" s="78" t="s">
        <v>1306</v>
      </c>
      <c r="J340" s="71" t="s">
        <v>19</v>
      </c>
      <c r="K340" s="71" t="s">
        <v>19</v>
      </c>
      <c r="N340" s="4" t="s">
        <v>355</v>
      </c>
      <c r="O340" s="4" t="s">
        <v>349</v>
      </c>
      <c r="P340" s="4" t="s">
        <v>6</v>
      </c>
      <c r="Q340" s="4" t="s">
        <v>6</v>
      </c>
      <c r="R340" s="4" t="s">
        <v>6</v>
      </c>
      <c r="S340" s="4" t="s">
        <v>6</v>
      </c>
      <c r="T340" s="4" t="s">
        <v>6</v>
      </c>
      <c r="U340" s="4" t="s">
        <v>8</v>
      </c>
      <c r="V340" s="4" t="s">
        <v>8</v>
      </c>
      <c r="W340" s="4" t="s">
        <v>8</v>
      </c>
      <c r="X340" s="3" t="s">
        <v>1290</v>
      </c>
      <c r="Y340" s="3" t="s">
        <v>1291</v>
      </c>
      <c r="Z340" s="3" t="s">
        <v>1309</v>
      </c>
    </row>
    <row r="341" spans="1:26" ht="25.5" outlineLevel="2" x14ac:dyDescent="0.25">
      <c r="B341" s="4" t="s">
        <v>1312</v>
      </c>
      <c r="C341" s="3" t="s">
        <v>1313</v>
      </c>
      <c r="E341" s="71" t="s">
        <v>6</v>
      </c>
      <c r="F341" s="78" t="s">
        <v>1298</v>
      </c>
      <c r="G341" s="71" t="s">
        <v>8</v>
      </c>
      <c r="H341" s="78" t="s">
        <v>1306</v>
      </c>
      <c r="J341" s="71" t="s">
        <v>19</v>
      </c>
      <c r="K341" s="71" t="s">
        <v>19</v>
      </c>
      <c r="N341" s="4" t="s">
        <v>432</v>
      </c>
      <c r="O341" s="4" t="s">
        <v>349</v>
      </c>
      <c r="P341" s="4" t="s">
        <v>6</v>
      </c>
      <c r="Q341" s="4" t="s">
        <v>6</v>
      </c>
      <c r="R341" s="4" t="s">
        <v>6</v>
      </c>
      <c r="S341" s="4" t="s">
        <v>6</v>
      </c>
      <c r="T341" s="4" t="s">
        <v>6</v>
      </c>
      <c r="U341" s="4" t="s">
        <v>8</v>
      </c>
      <c r="V341" s="4" t="s">
        <v>8</v>
      </c>
      <c r="W341" s="4" t="s">
        <v>8</v>
      </c>
      <c r="X341" s="3" t="s">
        <v>1290</v>
      </c>
      <c r="Y341" s="3" t="s">
        <v>1291</v>
      </c>
      <c r="Z341" s="3" t="s">
        <v>1314</v>
      </c>
    </row>
    <row r="342" spans="1:26" ht="25.5" outlineLevel="2" x14ac:dyDescent="0.25">
      <c r="B342" s="4" t="s">
        <v>1315</v>
      </c>
      <c r="C342" s="3" t="s">
        <v>1316</v>
      </c>
      <c r="E342" s="71" t="s">
        <v>10</v>
      </c>
      <c r="F342" s="78" t="s">
        <v>429</v>
      </c>
      <c r="G342" s="71" t="s">
        <v>10</v>
      </c>
      <c r="H342" s="78" t="s">
        <v>429</v>
      </c>
      <c r="J342" s="71" t="s">
        <v>19</v>
      </c>
      <c r="K342" s="71" t="s">
        <v>19</v>
      </c>
      <c r="N342" s="4" t="s">
        <v>502</v>
      </c>
      <c r="O342" s="4" t="s">
        <v>349</v>
      </c>
      <c r="P342" s="4" t="s">
        <v>8</v>
      </c>
      <c r="Q342" s="4" t="s">
        <v>8</v>
      </c>
      <c r="R342" s="4" t="s">
        <v>8</v>
      </c>
      <c r="S342" s="4" t="s">
        <v>6</v>
      </c>
      <c r="T342" s="4" t="s">
        <v>6</v>
      </c>
      <c r="U342" s="4" t="s">
        <v>8</v>
      </c>
      <c r="V342" s="4" t="s">
        <v>8</v>
      </c>
      <c r="W342" s="4" t="s">
        <v>8</v>
      </c>
      <c r="X342" s="3" t="s">
        <v>1290</v>
      </c>
      <c r="Y342" s="3" t="s">
        <v>1291</v>
      </c>
      <c r="Z342" s="3" t="s">
        <v>1317</v>
      </c>
    </row>
    <row r="343" spans="1:26" ht="25.5" outlineLevel="2" x14ac:dyDescent="0.25">
      <c r="B343" s="4" t="s">
        <v>1318</v>
      </c>
      <c r="C343" s="3" t="s">
        <v>1319</v>
      </c>
      <c r="E343" s="71" t="s">
        <v>6</v>
      </c>
      <c r="F343" s="78" t="s">
        <v>1298</v>
      </c>
      <c r="G343" s="71" t="s">
        <v>8</v>
      </c>
      <c r="H343" s="78" t="s">
        <v>1306</v>
      </c>
      <c r="J343" s="71" t="s">
        <v>19</v>
      </c>
      <c r="K343" s="71" t="s">
        <v>19</v>
      </c>
      <c r="N343" s="4" t="s">
        <v>348</v>
      </c>
      <c r="O343" s="4" t="s">
        <v>349</v>
      </c>
      <c r="P343" s="4" t="s">
        <v>6</v>
      </c>
      <c r="Q343" s="4" t="s">
        <v>6</v>
      </c>
      <c r="R343" s="4" t="s">
        <v>6</v>
      </c>
      <c r="S343" s="4" t="s">
        <v>6</v>
      </c>
      <c r="T343" s="4" t="s">
        <v>6</v>
      </c>
      <c r="U343" s="4" t="s">
        <v>8</v>
      </c>
      <c r="V343" s="4" t="s">
        <v>8</v>
      </c>
      <c r="W343" s="4" t="s">
        <v>8</v>
      </c>
      <c r="X343" s="3" t="s">
        <v>1290</v>
      </c>
      <c r="Y343" s="3" t="s">
        <v>1291</v>
      </c>
      <c r="Z343" s="3" t="s">
        <v>1320</v>
      </c>
    </row>
    <row r="344" spans="1:26" ht="25.5" outlineLevel="2" x14ac:dyDescent="0.25">
      <c r="B344" s="4" t="s">
        <v>1321</v>
      </c>
      <c r="C344" s="3" t="s">
        <v>1322</v>
      </c>
      <c r="E344" s="71" t="s">
        <v>6</v>
      </c>
      <c r="F344" s="78" t="s">
        <v>1298</v>
      </c>
      <c r="G344" s="71" t="s">
        <v>8</v>
      </c>
      <c r="H344" s="78" t="s">
        <v>1306</v>
      </c>
      <c r="J344" s="71" t="s">
        <v>19</v>
      </c>
      <c r="K344" s="71" t="s">
        <v>19</v>
      </c>
      <c r="N344" s="4" t="s">
        <v>355</v>
      </c>
      <c r="O344" s="4" t="s">
        <v>349</v>
      </c>
      <c r="P344" s="4" t="s">
        <v>6</v>
      </c>
      <c r="Q344" s="4" t="s">
        <v>6</v>
      </c>
      <c r="R344" s="4" t="s">
        <v>6</v>
      </c>
      <c r="S344" s="4" t="s">
        <v>6</v>
      </c>
      <c r="T344" s="4" t="s">
        <v>6</v>
      </c>
      <c r="U344" s="4" t="s">
        <v>8</v>
      </c>
      <c r="V344" s="4" t="s">
        <v>8</v>
      </c>
      <c r="W344" s="4" t="s">
        <v>8</v>
      </c>
      <c r="X344" s="3" t="s">
        <v>1290</v>
      </c>
      <c r="Y344" s="3" t="s">
        <v>1291</v>
      </c>
      <c r="Z344" s="3" t="s">
        <v>1323</v>
      </c>
    </row>
    <row r="345" spans="1:26" outlineLevel="1" x14ac:dyDescent="0.25">
      <c r="A345" s="38" t="s">
        <v>1324</v>
      </c>
      <c r="B345" s="4"/>
      <c r="C345" s="3"/>
      <c r="N345" s="4"/>
      <c r="O345" s="4"/>
      <c r="P345" s="4"/>
      <c r="Q345" s="4"/>
      <c r="R345" s="4"/>
      <c r="S345" s="4"/>
      <c r="T345" s="4"/>
      <c r="U345" s="4"/>
      <c r="V345" s="4"/>
      <c r="W345" s="4"/>
      <c r="X345" s="3"/>
      <c r="Y345" s="3"/>
      <c r="Z345" s="3"/>
    </row>
    <row r="346" spans="1:26" ht="25.5" outlineLevel="2" x14ac:dyDescent="0.25">
      <c r="B346" s="4" t="s">
        <v>1325</v>
      </c>
      <c r="C346" s="3" t="s">
        <v>1326</v>
      </c>
      <c r="E346" s="71" t="s">
        <v>10</v>
      </c>
      <c r="F346" s="78" t="s">
        <v>429</v>
      </c>
      <c r="G346" s="71" t="s">
        <v>10</v>
      </c>
      <c r="H346" s="78" t="s">
        <v>429</v>
      </c>
      <c r="J346" s="71" t="s">
        <v>19</v>
      </c>
      <c r="K346" s="71" t="s">
        <v>19</v>
      </c>
      <c r="N346" s="4" t="s">
        <v>502</v>
      </c>
      <c r="O346" s="4" t="s">
        <v>349</v>
      </c>
      <c r="P346" s="4" t="s">
        <v>8</v>
      </c>
      <c r="Q346" s="4" t="s">
        <v>8</v>
      </c>
      <c r="R346" s="4" t="s">
        <v>8</v>
      </c>
      <c r="S346" s="4" t="s">
        <v>6</v>
      </c>
      <c r="T346" s="4" t="s">
        <v>6</v>
      </c>
      <c r="U346" s="4" t="s">
        <v>8</v>
      </c>
      <c r="V346" s="4" t="s">
        <v>8</v>
      </c>
      <c r="W346" s="4" t="s">
        <v>8</v>
      </c>
      <c r="X346" s="3" t="s">
        <v>1290</v>
      </c>
      <c r="Y346" s="3" t="s">
        <v>1324</v>
      </c>
      <c r="Z346" s="3" t="s">
        <v>1327</v>
      </c>
    </row>
    <row r="347" spans="1:26" ht="300" outlineLevel="2" x14ac:dyDescent="0.25">
      <c r="B347" s="4" t="s">
        <v>1328</v>
      </c>
      <c r="C347" s="3" t="s">
        <v>1329</v>
      </c>
      <c r="E347" s="71" t="s">
        <v>6</v>
      </c>
      <c r="F347" s="78" t="s">
        <v>1294</v>
      </c>
      <c r="G347" s="71" t="s">
        <v>8</v>
      </c>
      <c r="H347" s="78" t="s">
        <v>354</v>
      </c>
      <c r="J347" s="71" t="s">
        <v>19</v>
      </c>
      <c r="K347" s="71" t="s">
        <v>19</v>
      </c>
      <c r="N347" s="4" t="s">
        <v>502</v>
      </c>
      <c r="O347" s="4" t="s">
        <v>349</v>
      </c>
      <c r="P347" s="4" t="s">
        <v>6</v>
      </c>
      <c r="Q347" s="4" t="s">
        <v>6</v>
      </c>
      <c r="R347" s="4" t="s">
        <v>6</v>
      </c>
      <c r="S347" s="4" t="s">
        <v>6</v>
      </c>
      <c r="T347" s="4" t="s">
        <v>6</v>
      </c>
      <c r="U347" s="4" t="s">
        <v>8</v>
      </c>
      <c r="V347" s="4" t="s">
        <v>8</v>
      </c>
      <c r="W347" s="4" t="s">
        <v>8</v>
      </c>
      <c r="X347" s="3" t="s">
        <v>1290</v>
      </c>
      <c r="Y347" s="3" t="s">
        <v>1324</v>
      </c>
      <c r="Z347" s="3" t="s">
        <v>1330</v>
      </c>
    </row>
    <row r="348" spans="1:26" ht="38.25" outlineLevel="2" x14ac:dyDescent="0.25">
      <c r="B348" s="4" t="s">
        <v>1331</v>
      </c>
      <c r="C348" s="3" t="s">
        <v>1332</v>
      </c>
      <c r="E348" s="71" t="s">
        <v>6</v>
      </c>
      <c r="F348" s="78" t="s">
        <v>1333</v>
      </c>
      <c r="G348" s="71" t="s">
        <v>8</v>
      </c>
      <c r="H348" s="78" t="s">
        <v>1333</v>
      </c>
      <c r="J348" s="71" t="s">
        <v>19</v>
      </c>
      <c r="K348" s="71" t="s">
        <v>19</v>
      </c>
      <c r="N348" s="4" t="s">
        <v>377</v>
      </c>
      <c r="O348" s="4" t="s">
        <v>349</v>
      </c>
      <c r="P348" s="4" t="s">
        <v>6</v>
      </c>
      <c r="Q348" s="4" t="s">
        <v>6</v>
      </c>
      <c r="R348" s="4" t="s">
        <v>6</v>
      </c>
      <c r="S348" s="4" t="s">
        <v>6</v>
      </c>
      <c r="T348" s="4" t="s">
        <v>6</v>
      </c>
      <c r="U348" s="4" t="s">
        <v>8</v>
      </c>
      <c r="V348" s="4" t="s">
        <v>8</v>
      </c>
      <c r="W348" s="4" t="s">
        <v>8</v>
      </c>
      <c r="X348" s="3" t="s">
        <v>1290</v>
      </c>
      <c r="Y348" s="3" t="s">
        <v>1324</v>
      </c>
      <c r="Z348" s="3" t="s">
        <v>1330</v>
      </c>
    </row>
    <row r="349" spans="1:26" ht="89.25" outlineLevel="2" x14ac:dyDescent="0.25">
      <c r="B349" s="4" t="s">
        <v>1334</v>
      </c>
      <c r="C349" s="3" t="s">
        <v>1335</v>
      </c>
      <c r="E349" s="71" t="s">
        <v>6</v>
      </c>
      <c r="F349" s="78" t="s">
        <v>1333</v>
      </c>
      <c r="G349" s="71" t="s">
        <v>8</v>
      </c>
      <c r="H349" s="78" t="s">
        <v>1333</v>
      </c>
      <c r="J349" s="71" t="s">
        <v>19</v>
      </c>
      <c r="K349" s="71" t="s">
        <v>19</v>
      </c>
      <c r="N349" s="4" t="s">
        <v>502</v>
      </c>
      <c r="O349" s="4" t="s">
        <v>349</v>
      </c>
      <c r="P349" s="4" t="s">
        <v>6</v>
      </c>
      <c r="Q349" s="4" t="s">
        <v>6</v>
      </c>
      <c r="R349" s="4" t="s">
        <v>6</v>
      </c>
      <c r="S349" s="4" t="s">
        <v>6</v>
      </c>
      <c r="T349" s="4" t="s">
        <v>6</v>
      </c>
      <c r="U349" s="4" t="s">
        <v>8</v>
      </c>
      <c r="V349" s="4" t="s">
        <v>8</v>
      </c>
      <c r="W349" s="4" t="s">
        <v>8</v>
      </c>
      <c r="X349" s="3" t="s">
        <v>1290</v>
      </c>
      <c r="Y349" s="3" t="s">
        <v>1324</v>
      </c>
      <c r="Z349" s="3" t="s">
        <v>1330</v>
      </c>
    </row>
    <row r="350" spans="1:26" ht="25.5" outlineLevel="2" x14ac:dyDescent="0.25">
      <c r="B350" s="4" t="s">
        <v>1336</v>
      </c>
      <c r="C350" s="3" t="s">
        <v>1337</v>
      </c>
      <c r="E350" s="71" t="s">
        <v>6</v>
      </c>
      <c r="F350" s="78" t="s">
        <v>1333</v>
      </c>
      <c r="G350" s="71" t="s">
        <v>8</v>
      </c>
      <c r="H350" s="78" t="s">
        <v>1333</v>
      </c>
      <c r="J350" s="71" t="s">
        <v>19</v>
      </c>
      <c r="K350" s="71" t="s">
        <v>19</v>
      </c>
      <c r="N350" s="4" t="s">
        <v>480</v>
      </c>
      <c r="O350" s="4" t="s">
        <v>349</v>
      </c>
      <c r="P350" s="4" t="s">
        <v>6</v>
      </c>
      <c r="Q350" s="4" t="s">
        <v>6</v>
      </c>
      <c r="R350" s="4" t="s">
        <v>6</v>
      </c>
      <c r="S350" s="4" t="s">
        <v>6</v>
      </c>
      <c r="T350" s="4" t="s">
        <v>6</v>
      </c>
      <c r="U350" s="4" t="s">
        <v>8</v>
      </c>
      <c r="V350" s="4" t="s">
        <v>8</v>
      </c>
      <c r="W350" s="4" t="s">
        <v>8</v>
      </c>
      <c r="X350" s="3" t="s">
        <v>1290</v>
      </c>
      <c r="Y350" s="3" t="s">
        <v>1324</v>
      </c>
      <c r="Z350" s="3" t="s">
        <v>1338</v>
      </c>
    </row>
    <row r="351" spans="1:26" ht="38.25" outlineLevel="2" x14ac:dyDescent="0.25">
      <c r="B351" s="4" t="s">
        <v>1339</v>
      </c>
      <c r="C351" s="3" t="s">
        <v>1340</v>
      </c>
      <c r="E351" s="71" t="s">
        <v>6</v>
      </c>
      <c r="F351" s="78" t="s">
        <v>1333</v>
      </c>
      <c r="G351" s="71" t="s">
        <v>8</v>
      </c>
      <c r="H351" s="78" t="s">
        <v>1333</v>
      </c>
      <c r="J351" s="71" t="s">
        <v>19</v>
      </c>
      <c r="K351" s="71" t="s">
        <v>19</v>
      </c>
      <c r="N351" s="4" t="s">
        <v>355</v>
      </c>
      <c r="O351" s="4" t="s">
        <v>349</v>
      </c>
      <c r="P351" s="4" t="s">
        <v>6</v>
      </c>
      <c r="Q351" s="4" t="s">
        <v>6</v>
      </c>
      <c r="R351" s="4" t="s">
        <v>6</v>
      </c>
      <c r="S351" s="4" t="s">
        <v>6</v>
      </c>
      <c r="T351" s="4" t="s">
        <v>6</v>
      </c>
      <c r="U351" s="4" t="s">
        <v>8</v>
      </c>
      <c r="V351" s="4" t="s">
        <v>8</v>
      </c>
      <c r="W351" s="4" t="s">
        <v>8</v>
      </c>
      <c r="X351" s="3" t="s">
        <v>1290</v>
      </c>
      <c r="Y351" s="3" t="s">
        <v>1324</v>
      </c>
      <c r="Z351" s="3" t="s">
        <v>1341</v>
      </c>
    </row>
    <row r="352" spans="1:26" outlineLevel="1" x14ac:dyDescent="0.25">
      <c r="A352" s="38" t="s">
        <v>1342</v>
      </c>
      <c r="B352" s="4"/>
      <c r="C352" s="3"/>
      <c r="N352" s="4"/>
      <c r="O352" s="4"/>
      <c r="P352" s="4"/>
      <c r="Q352" s="4"/>
      <c r="R352" s="4"/>
      <c r="S352" s="4"/>
      <c r="T352" s="4"/>
      <c r="U352" s="4"/>
      <c r="V352" s="4"/>
      <c r="W352" s="4"/>
      <c r="X352" s="3"/>
      <c r="Y352" s="3"/>
      <c r="Z352" s="3"/>
    </row>
    <row r="353" spans="2:26" ht="300" outlineLevel="2" x14ac:dyDescent="0.25">
      <c r="B353" s="4" t="s">
        <v>1343</v>
      </c>
      <c r="C353" s="3" t="s">
        <v>1344</v>
      </c>
      <c r="E353" s="71" t="s">
        <v>6</v>
      </c>
      <c r="F353" s="78" t="s">
        <v>1294</v>
      </c>
      <c r="G353" s="71" t="s">
        <v>8</v>
      </c>
      <c r="H353" s="78" t="s">
        <v>446</v>
      </c>
      <c r="J353" s="71" t="s">
        <v>19</v>
      </c>
      <c r="K353" s="71" t="s">
        <v>19</v>
      </c>
      <c r="N353" s="4" t="s">
        <v>502</v>
      </c>
      <c r="O353" s="4" t="s">
        <v>349</v>
      </c>
      <c r="P353" s="4" t="s">
        <v>6</v>
      </c>
      <c r="Q353" s="4" t="s">
        <v>6</v>
      </c>
      <c r="R353" s="4" t="s">
        <v>6</v>
      </c>
      <c r="S353" s="4" t="s">
        <v>6</v>
      </c>
      <c r="T353" s="4" t="s">
        <v>6</v>
      </c>
      <c r="U353" s="4" t="s">
        <v>8</v>
      </c>
      <c r="V353" s="4" t="s">
        <v>8</v>
      </c>
      <c r="W353" s="4" t="s">
        <v>8</v>
      </c>
      <c r="X353" s="3" t="s">
        <v>1290</v>
      </c>
      <c r="Y353" s="3" t="s">
        <v>1342</v>
      </c>
      <c r="Z353" s="3" t="s">
        <v>1345</v>
      </c>
    </row>
    <row r="354" spans="2:26" ht="25.5" outlineLevel="2" x14ac:dyDescent="0.25">
      <c r="B354" s="4" t="s">
        <v>1346</v>
      </c>
      <c r="C354" s="3" t="s">
        <v>1347</v>
      </c>
      <c r="E354" s="71" t="s">
        <v>6</v>
      </c>
      <c r="F354" s="78" t="s">
        <v>1348</v>
      </c>
      <c r="G354" s="71" t="s">
        <v>8</v>
      </c>
      <c r="H354" s="78" t="s">
        <v>1348</v>
      </c>
      <c r="J354" s="71" t="s">
        <v>19</v>
      </c>
      <c r="K354" s="71" t="s">
        <v>19</v>
      </c>
      <c r="N354" s="4" t="s">
        <v>367</v>
      </c>
      <c r="O354" s="4" t="s">
        <v>349</v>
      </c>
      <c r="P354" s="4" t="s">
        <v>6</v>
      </c>
      <c r="Q354" s="4" t="s">
        <v>6</v>
      </c>
      <c r="R354" s="4" t="s">
        <v>6</v>
      </c>
      <c r="S354" s="4" t="s">
        <v>6</v>
      </c>
      <c r="T354" s="4" t="s">
        <v>6</v>
      </c>
      <c r="U354" s="4" t="s">
        <v>8</v>
      </c>
      <c r="V354" s="4" t="s">
        <v>8</v>
      </c>
      <c r="W354" s="4" t="s">
        <v>8</v>
      </c>
      <c r="X354" s="3" t="s">
        <v>1290</v>
      </c>
      <c r="Y354" s="3" t="s">
        <v>1342</v>
      </c>
      <c r="Z354" s="3" t="s">
        <v>1349</v>
      </c>
    </row>
    <row r="355" spans="2:26" ht="45" outlineLevel="2" x14ac:dyDescent="0.25">
      <c r="B355" s="4" t="s">
        <v>1350</v>
      </c>
      <c r="C355" s="3" t="s">
        <v>1351</v>
      </c>
      <c r="E355" s="71" t="s">
        <v>6</v>
      </c>
      <c r="F355" s="78" t="s">
        <v>1348</v>
      </c>
      <c r="G355" s="71" t="s">
        <v>8</v>
      </c>
      <c r="H355" s="78" t="s">
        <v>1274</v>
      </c>
      <c r="J355" s="71" t="s">
        <v>19</v>
      </c>
      <c r="K355" s="71" t="s">
        <v>19</v>
      </c>
      <c r="N355" s="4" t="s">
        <v>502</v>
      </c>
      <c r="O355" s="4" t="s">
        <v>349</v>
      </c>
      <c r="P355" s="4" t="s">
        <v>6</v>
      </c>
      <c r="Q355" s="4" t="s">
        <v>6</v>
      </c>
      <c r="R355" s="4" t="s">
        <v>6</v>
      </c>
      <c r="S355" s="4" t="s">
        <v>6</v>
      </c>
      <c r="T355" s="4" t="s">
        <v>6</v>
      </c>
      <c r="U355" s="4" t="s">
        <v>8</v>
      </c>
      <c r="V355" s="4" t="s">
        <v>8</v>
      </c>
      <c r="W355" s="4" t="s">
        <v>8</v>
      </c>
      <c r="X355" s="3" t="s">
        <v>1290</v>
      </c>
      <c r="Y355" s="3" t="s">
        <v>1342</v>
      </c>
      <c r="Z355" s="3" t="s">
        <v>1352</v>
      </c>
    </row>
    <row r="356" spans="2:26" ht="25.5" outlineLevel="2" x14ac:dyDescent="0.25">
      <c r="B356" s="4" t="s">
        <v>1353</v>
      </c>
      <c r="C356" s="3" t="s">
        <v>1354</v>
      </c>
      <c r="E356" s="71" t="s">
        <v>6</v>
      </c>
      <c r="F356" s="78" t="s">
        <v>1348</v>
      </c>
      <c r="G356" s="71" t="s">
        <v>8</v>
      </c>
      <c r="H356" s="78" t="s">
        <v>1355</v>
      </c>
      <c r="J356" s="71" t="s">
        <v>19</v>
      </c>
      <c r="K356" s="71" t="s">
        <v>19</v>
      </c>
      <c r="N356" s="4" t="s">
        <v>355</v>
      </c>
      <c r="O356" s="4" t="s">
        <v>349</v>
      </c>
      <c r="P356" s="4" t="s">
        <v>6</v>
      </c>
      <c r="Q356" s="4" t="s">
        <v>6</v>
      </c>
      <c r="R356" s="4" t="s">
        <v>6</v>
      </c>
      <c r="S356" s="4" t="s">
        <v>6</v>
      </c>
      <c r="T356" s="4" t="s">
        <v>6</v>
      </c>
      <c r="U356" s="4" t="s">
        <v>8</v>
      </c>
      <c r="V356" s="4" t="s">
        <v>8</v>
      </c>
      <c r="W356" s="4" t="s">
        <v>8</v>
      </c>
      <c r="X356" s="3" t="s">
        <v>1290</v>
      </c>
      <c r="Y356" s="3" t="s">
        <v>1342</v>
      </c>
      <c r="Z356" s="3" t="s">
        <v>1352</v>
      </c>
    </row>
    <row r="357" spans="2:26" ht="25.5" outlineLevel="2" x14ac:dyDescent="0.25">
      <c r="B357" s="4" t="s">
        <v>1356</v>
      </c>
      <c r="C357" s="3" t="s">
        <v>1357</v>
      </c>
      <c r="E357" s="71" t="s">
        <v>10</v>
      </c>
      <c r="F357" s="78" t="s">
        <v>429</v>
      </c>
      <c r="G357" s="71" t="s">
        <v>10</v>
      </c>
      <c r="H357" s="78" t="s">
        <v>429</v>
      </c>
      <c r="J357" s="71" t="s">
        <v>19</v>
      </c>
      <c r="K357" s="71" t="s">
        <v>19</v>
      </c>
      <c r="N357" s="4" t="s">
        <v>432</v>
      </c>
      <c r="O357" s="4" t="s">
        <v>349</v>
      </c>
      <c r="P357" s="4" t="s">
        <v>8</v>
      </c>
      <c r="Q357" s="4" t="s">
        <v>8</v>
      </c>
      <c r="R357" s="4" t="s">
        <v>8</v>
      </c>
      <c r="S357" s="4" t="s">
        <v>6</v>
      </c>
      <c r="T357" s="4" t="s">
        <v>6</v>
      </c>
      <c r="U357" s="4" t="s">
        <v>8</v>
      </c>
      <c r="V357" s="4" t="s">
        <v>8</v>
      </c>
      <c r="W357" s="4" t="s">
        <v>8</v>
      </c>
      <c r="X357" s="3" t="s">
        <v>1290</v>
      </c>
      <c r="Y357" s="3" t="s">
        <v>1342</v>
      </c>
      <c r="Z357" s="3" t="s">
        <v>1358</v>
      </c>
    </row>
    <row r="358" spans="2:26" ht="38.25" outlineLevel="2" x14ac:dyDescent="0.25">
      <c r="B358" s="4" t="s">
        <v>1359</v>
      </c>
      <c r="C358" s="3" t="s">
        <v>1360</v>
      </c>
      <c r="E358" s="71" t="s">
        <v>10</v>
      </c>
      <c r="F358" s="78" t="s">
        <v>429</v>
      </c>
      <c r="G358" s="71" t="s">
        <v>10</v>
      </c>
      <c r="H358" s="78" t="s">
        <v>429</v>
      </c>
      <c r="J358" s="71" t="s">
        <v>19</v>
      </c>
      <c r="K358" s="71" t="s">
        <v>19</v>
      </c>
      <c r="N358" s="4" t="s">
        <v>502</v>
      </c>
      <c r="O358" s="4" t="s">
        <v>349</v>
      </c>
      <c r="P358" s="4" t="s">
        <v>8</v>
      </c>
      <c r="Q358" s="4" t="s">
        <v>8</v>
      </c>
      <c r="R358" s="4" t="s">
        <v>8</v>
      </c>
      <c r="S358" s="4" t="s">
        <v>6</v>
      </c>
      <c r="T358" s="4" t="s">
        <v>6</v>
      </c>
      <c r="U358" s="4" t="s">
        <v>8</v>
      </c>
      <c r="V358" s="4" t="s">
        <v>8</v>
      </c>
      <c r="W358" s="4" t="s">
        <v>8</v>
      </c>
      <c r="X358" s="3" t="s">
        <v>1290</v>
      </c>
      <c r="Y358" s="3" t="s">
        <v>1342</v>
      </c>
      <c r="Z358" s="3" t="s">
        <v>1358</v>
      </c>
    </row>
    <row r="359" spans="2:26" ht="25.5" outlineLevel="2" x14ac:dyDescent="0.25">
      <c r="B359" s="4" t="s">
        <v>1361</v>
      </c>
      <c r="C359" s="3" t="s">
        <v>1362</v>
      </c>
      <c r="E359" s="71" t="s">
        <v>10</v>
      </c>
      <c r="F359" s="78" t="s">
        <v>429</v>
      </c>
      <c r="G359" s="71" t="s">
        <v>10</v>
      </c>
      <c r="H359" s="78" t="s">
        <v>429</v>
      </c>
      <c r="J359" s="71" t="s">
        <v>19</v>
      </c>
      <c r="K359" s="71" t="s">
        <v>19</v>
      </c>
      <c r="N359" s="4" t="s">
        <v>597</v>
      </c>
      <c r="O359" s="4" t="s">
        <v>349</v>
      </c>
      <c r="P359" s="4" t="s">
        <v>8</v>
      </c>
      <c r="Q359" s="4" t="s">
        <v>8</v>
      </c>
      <c r="R359" s="4" t="s">
        <v>8</v>
      </c>
      <c r="S359" s="4" t="s">
        <v>6</v>
      </c>
      <c r="T359" s="4" t="s">
        <v>6</v>
      </c>
      <c r="U359" s="4" t="s">
        <v>8</v>
      </c>
      <c r="V359" s="4" t="s">
        <v>8</v>
      </c>
      <c r="W359" s="4" t="s">
        <v>8</v>
      </c>
      <c r="X359" s="3" t="s">
        <v>1290</v>
      </c>
      <c r="Y359" s="3" t="s">
        <v>1342</v>
      </c>
      <c r="Z359" s="3" t="s">
        <v>1363</v>
      </c>
    </row>
    <row r="360" spans="2:26" ht="210" outlineLevel="2" x14ac:dyDescent="0.25">
      <c r="B360" s="4" t="s">
        <v>1364</v>
      </c>
      <c r="C360" s="3" t="s">
        <v>1365</v>
      </c>
      <c r="E360" s="71" t="s">
        <v>6</v>
      </c>
      <c r="F360" s="78" t="s">
        <v>1106</v>
      </c>
      <c r="G360" s="71" t="s">
        <v>8</v>
      </c>
      <c r="H360" s="78" t="s">
        <v>1355</v>
      </c>
      <c r="J360" s="71" t="s">
        <v>19</v>
      </c>
      <c r="K360" s="71" t="s">
        <v>19</v>
      </c>
      <c r="N360" s="4" t="s">
        <v>370</v>
      </c>
      <c r="O360" s="4" t="s">
        <v>410</v>
      </c>
      <c r="P360" s="4" t="s">
        <v>6</v>
      </c>
      <c r="Q360" s="4" t="s">
        <v>6</v>
      </c>
      <c r="R360" s="4" t="s">
        <v>6</v>
      </c>
      <c r="S360" s="4" t="s">
        <v>6</v>
      </c>
      <c r="T360" s="4" t="s">
        <v>6</v>
      </c>
      <c r="U360" s="4" t="s">
        <v>8</v>
      </c>
      <c r="V360" s="4" t="s">
        <v>8</v>
      </c>
      <c r="W360" s="4" t="s">
        <v>8</v>
      </c>
      <c r="X360" s="3" t="s">
        <v>1290</v>
      </c>
      <c r="Y360" s="3" t="s">
        <v>1342</v>
      </c>
      <c r="Z360" s="3" t="s">
        <v>1366</v>
      </c>
    </row>
    <row r="361" spans="2:26" ht="25.5" outlineLevel="2" x14ac:dyDescent="0.25">
      <c r="B361" s="4" t="s">
        <v>1367</v>
      </c>
      <c r="C361" s="3" t="s">
        <v>1368</v>
      </c>
      <c r="E361" s="71" t="s">
        <v>6</v>
      </c>
      <c r="F361" s="78" t="s">
        <v>1369</v>
      </c>
      <c r="G361" s="71" t="s">
        <v>8</v>
      </c>
      <c r="H361" s="78" t="s">
        <v>1355</v>
      </c>
      <c r="J361" s="71" t="s">
        <v>19</v>
      </c>
      <c r="K361" s="71" t="s">
        <v>19</v>
      </c>
      <c r="N361" s="4" t="s">
        <v>367</v>
      </c>
      <c r="O361" s="4" t="s">
        <v>371</v>
      </c>
      <c r="P361" s="4" t="s">
        <v>6</v>
      </c>
      <c r="Q361" s="4" t="s">
        <v>6</v>
      </c>
      <c r="R361" s="4" t="s">
        <v>6</v>
      </c>
      <c r="S361" s="4" t="s">
        <v>6</v>
      </c>
      <c r="T361" s="4" t="s">
        <v>6</v>
      </c>
      <c r="U361" s="4" t="s">
        <v>8</v>
      </c>
      <c r="V361" s="4" t="s">
        <v>8</v>
      </c>
      <c r="W361" s="4" t="s">
        <v>8</v>
      </c>
      <c r="X361" s="3" t="s">
        <v>1290</v>
      </c>
      <c r="Y361" s="3" t="s">
        <v>1342</v>
      </c>
      <c r="Z361" s="3" t="s">
        <v>1366</v>
      </c>
    </row>
    <row r="362" spans="2:26" ht="25.5" outlineLevel="2" x14ac:dyDescent="0.25">
      <c r="B362" s="4" t="s">
        <v>1370</v>
      </c>
      <c r="C362" s="3" t="s">
        <v>1371</v>
      </c>
      <c r="E362" s="71" t="s">
        <v>6</v>
      </c>
      <c r="F362" s="78" t="s">
        <v>1369</v>
      </c>
      <c r="G362" s="71" t="s">
        <v>8</v>
      </c>
      <c r="H362" s="78" t="s">
        <v>1355</v>
      </c>
      <c r="J362" s="71" t="s">
        <v>19</v>
      </c>
      <c r="K362" s="71" t="s">
        <v>19</v>
      </c>
      <c r="N362" s="4" t="s">
        <v>367</v>
      </c>
      <c r="O362" s="4" t="s">
        <v>371</v>
      </c>
      <c r="P362" s="4" t="s">
        <v>6</v>
      </c>
      <c r="Q362" s="4" t="s">
        <v>6</v>
      </c>
      <c r="R362" s="4" t="s">
        <v>6</v>
      </c>
      <c r="S362" s="4" t="s">
        <v>6</v>
      </c>
      <c r="T362" s="4" t="s">
        <v>6</v>
      </c>
      <c r="U362" s="4" t="s">
        <v>8</v>
      </c>
      <c r="V362" s="4" t="s">
        <v>8</v>
      </c>
      <c r="W362" s="4" t="s">
        <v>8</v>
      </c>
      <c r="X362" s="3" t="s">
        <v>1290</v>
      </c>
      <c r="Y362" s="3" t="s">
        <v>1342</v>
      </c>
      <c r="Z362" s="3" t="s">
        <v>1366</v>
      </c>
    </row>
    <row r="363" spans="2:26" ht="25.5" outlineLevel="2" x14ac:dyDescent="0.25">
      <c r="B363" s="4" t="s">
        <v>1372</v>
      </c>
      <c r="C363" s="3" t="s">
        <v>1373</v>
      </c>
      <c r="E363" s="71" t="s">
        <v>6</v>
      </c>
      <c r="F363" s="78" t="s">
        <v>1369</v>
      </c>
      <c r="G363" s="71" t="s">
        <v>8</v>
      </c>
      <c r="H363" s="78" t="s">
        <v>1355</v>
      </c>
      <c r="J363" s="71" t="s">
        <v>19</v>
      </c>
      <c r="K363" s="71" t="s">
        <v>19</v>
      </c>
      <c r="N363" s="4" t="s">
        <v>355</v>
      </c>
      <c r="O363" s="4" t="s">
        <v>410</v>
      </c>
      <c r="P363" s="4" t="s">
        <v>6</v>
      </c>
      <c r="Q363" s="4" t="s">
        <v>6</v>
      </c>
      <c r="R363" s="4" t="s">
        <v>6</v>
      </c>
      <c r="S363" s="4" t="s">
        <v>6</v>
      </c>
      <c r="T363" s="4" t="s">
        <v>6</v>
      </c>
      <c r="U363" s="4" t="s">
        <v>8</v>
      </c>
      <c r="V363" s="4" t="s">
        <v>8</v>
      </c>
      <c r="W363" s="4" t="s">
        <v>8</v>
      </c>
      <c r="X363" s="3" t="s">
        <v>1290</v>
      </c>
      <c r="Y363" s="3" t="s">
        <v>1342</v>
      </c>
      <c r="Z363" s="3" t="s">
        <v>1366</v>
      </c>
    </row>
    <row r="364" spans="2:26" ht="25.5" outlineLevel="2" x14ac:dyDescent="0.25">
      <c r="B364" s="4" t="s">
        <v>1374</v>
      </c>
      <c r="C364" s="3" t="s">
        <v>1375</v>
      </c>
      <c r="E364" s="71" t="s">
        <v>6</v>
      </c>
      <c r="F364" s="78" t="s">
        <v>1369</v>
      </c>
      <c r="G364" s="71" t="s">
        <v>8</v>
      </c>
      <c r="H364" s="78" t="s">
        <v>1355</v>
      </c>
      <c r="J364" s="71" t="s">
        <v>19</v>
      </c>
      <c r="K364" s="71" t="s">
        <v>19</v>
      </c>
      <c r="N364" s="4" t="s">
        <v>370</v>
      </c>
      <c r="O364" s="4" t="s">
        <v>410</v>
      </c>
      <c r="P364" s="4" t="s">
        <v>6</v>
      </c>
      <c r="Q364" s="4" t="s">
        <v>6</v>
      </c>
      <c r="R364" s="4" t="s">
        <v>6</v>
      </c>
      <c r="S364" s="4" t="s">
        <v>6</v>
      </c>
      <c r="T364" s="4" t="s">
        <v>6</v>
      </c>
      <c r="U364" s="4" t="s">
        <v>8</v>
      </c>
      <c r="V364" s="4" t="s">
        <v>8</v>
      </c>
      <c r="W364" s="4" t="s">
        <v>8</v>
      </c>
      <c r="X364" s="3" t="s">
        <v>1290</v>
      </c>
      <c r="Y364" s="3" t="s">
        <v>1342</v>
      </c>
      <c r="Z364" s="3" t="s">
        <v>1366</v>
      </c>
    </row>
    <row r="365" spans="2:26" ht="25.5" outlineLevel="2" x14ac:dyDescent="0.25">
      <c r="B365" s="4" t="s">
        <v>1376</v>
      </c>
      <c r="C365" s="3" t="s">
        <v>1377</v>
      </c>
      <c r="E365" s="71" t="s">
        <v>6</v>
      </c>
      <c r="F365" s="78" t="s">
        <v>1369</v>
      </c>
      <c r="G365" s="71" t="s">
        <v>8</v>
      </c>
      <c r="H365" s="78" t="s">
        <v>1355</v>
      </c>
      <c r="J365" s="71" t="s">
        <v>19</v>
      </c>
      <c r="K365" s="71" t="s">
        <v>19</v>
      </c>
      <c r="N365" s="4" t="s">
        <v>361</v>
      </c>
      <c r="O365" s="4" t="s">
        <v>410</v>
      </c>
      <c r="P365" s="4" t="s">
        <v>6</v>
      </c>
      <c r="Q365" s="4" t="s">
        <v>6</v>
      </c>
      <c r="R365" s="4" t="s">
        <v>6</v>
      </c>
      <c r="S365" s="4" t="s">
        <v>6</v>
      </c>
      <c r="T365" s="4" t="s">
        <v>6</v>
      </c>
      <c r="U365" s="4" t="s">
        <v>8</v>
      </c>
      <c r="V365" s="4" t="s">
        <v>8</v>
      </c>
      <c r="W365" s="4" t="s">
        <v>8</v>
      </c>
      <c r="X365" s="3" t="s">
        <v>1290</v>
      </c>
      <c r="Y365" s="3" t="s">
        <v>1342</v>
      </c>
      <c r="Z365" s="3" t="s">
        <v>1366</v>
      </c>
    </row>
    <row r="366" spans="2:26" ht="240" outlineLevel="2" x14ac:dyDescent="0.25">
      <c r="B366" s="4" t="s">
        <v>1378</v>
      </c>
      <c r="C366" s="3" t="s">
        <v>1379</v>
      </c>
      <c r="E366" s="71" t="s">
        <v>6</v>
      </c>
      <c r="F366" s="78" t="s">
        <v>1380</v>
      </c>
      <c r="G366" s="71" t="s">
        <v>8</v>
      </c>
      <c r="H366" s="78" t="s">
        <v>1381</v>
      </c>
      <c r="J366" s="71" t="s">
        <v>19</v>
      </c>
      <c r="K366" s="71" t="s">
        <v>19</v>
      </c>
      <c r="N366" s="4" t="s">
        <v>367</v>
      </c>
      <c r="O366" s="4" t="s">
        <v>410</v>
      </c>
      <c r="P366" s="4" t="s">
        <v>6</v>
      </c>
      <c r="Q366" s="4" t="s">
        <v>6</v>
      </c>
      <c r="R366" s="4" t="s">
        <v>6</v>
      </c>
      <c r="S366" s="4" t="s">
        <v>6</v>
      </c>
      <c r="T366" s="4" t="s">
        <v>6</v>
      </c>
      <c r="U366" s="4" t="s">
        <v>8</v>
      </c>
      <c r="V366" s="4" t="s">
        <v>8</v>
      </c>
      <c r="W366" s="4" t="s">
        <v>8</v>
      </c>
      <c r="X366" s="3" t="s">
        <v>1290</v>
      </c>
      <c r="Y366" s="3" t="s">
        <v>1342</v>
      </c>
      <c r="Z366" s="3" t="s">
        <v>1382</v>
      </c>
    </row>
    <row r="367" spans="2:26" ht="25.5" outlineLevel="2" x14ac:dyDescent="0.25">
      <c r="B367" s="4" t="s">
        <v>1383</v>
      </c>
      <c r="C367" s="3" t="s">
        <v>1384</v>
      </c>
      <c r="E367" s="71" t="s">
        <v>6</v>
      </c>
      <c r="F367" s="78" t="s">
        <v>1385</v>
      </c>
      <c r="G367" s="71" t="s">
        <v>8</v>
      </c>
      <c r="H367" s="78" t="s">
        <v>1385</v>
      </c>
      <c r="J367" s="71" t="s">
        <v>19</v>
      </c>
      <c r="K367" s="71" t="s">
        <v>19</v>
      </c>
      <c r="N367" s="4" t="s">
        <v>355</v>
      </c>
      <c r="O367" s="4" t="s">
        <v>410</v>
      </c>
      <c r="P367" s="4" t="s">
        <v>6</v>
      </c>
      <c r="Q367" s="4" t="s">
        <v>6</v>
      </c>
      <c r="R367" s="4" t="s">
        <v>6</v>
      </c>
      <c r="S367" s="4" t="s">
        <v>6</v>
      </c>
      <c r="T367" s="4" t="s">
        <v>6</v>
      </c>
      <c r="U367" s="4" t="s">
        <v>8</v>
      </c>
      <c r="V367" s="4" t="s">
        <v>8</v>
      </c>
      <c r="W367" s="4" t="s">
        <v>8</v>
      </c>
      <c r="X367" s="3" t="s">
        <v>1290</v>
      </c>
      <c r="Y367" s="3" t="s">
        <v>1342</v>
      </c>
      <c r="Z367" s="3" t="s">
        <v>1382</v>
      </c>
    </row>
    <row r="368" spans="2:26" ht="240" outlineLevel="2" x14ac:dyDescent="0.25">
      <c r="B368" s="4" t="s">
        <v>1386</v>
      </c>
      <c r="C368" s="3" t="s">
        <v>1387</v>
      </c>
      <c r="E368" s="71" t="s">
        <v>6</v>
      </c>
      <c r="F368" s="78" t="s">
        <v>1388</v>
      </c>
      <c r="G368" s="71" t="s">
        <v>8</v>
      </c>
      <c r="H368" s="78" t="s">
        <v>1389</v>
      </c>
      <c r="J368" s="71" t="s">
        <v>19</v>
      </c>
      <c r="K368" s="71" t="s">
        <v>19</v>
      </c>
      <c r="N368" s="4" t="s">
        <v>348</v>
      </c>
      <c r="O368" s="4" t="s">
        <v>371</v>
      </c>
      <c r="P368" s="4" t="s">
        <v>6</v>
      </c>
      <c r="Q368" s="4" t="s">
        <v>6</v>
      </c>
      <c r="R368" s="4" t="s">
        <v>6</v>
      </c>
      <c r="S368" s="4" t="s">
        <v>6</v>
      </c>
      <c r="T368" s="4" t="s">
        <v>6</v>
      </c>
      <c r="U368" s="4" t="s">
        <v>8</v>
      </c>
      <c r="V368" s="4" t="s">
        <v>8</v>
      </c>
      <c r="W368" s="4" t="s">
        <v>8</v>
      </c>
      <c r="X368" s="3" t="s">
        <v>1290</v>
      </c>
      <c r="Y368" s="3" t="s">
        <v>1342</v>
      </c>
      <c r="Z368" s="3" t="s">
        <v>1390</v>
      </c>
    </row>
    <row r="369" spans="1:26" ht="38.25" outlineLevel="2" x14ac:dyDescent="0.25">
      <c r="B369" s="4" t="s">
        <v>1391</v>
      </c>
      <c r="C369" s="3" t="s">
        <v>1392</v>
      </c>
      <c r="E369" s="71" t="s">
        <v>6</v>
      </c>
      <c r="F369" s="78" t="s">
        <v>1369</v>
      </c>
      <c r="G369" s="71" t="s">
        <v>8</v>
      </c>
      <c r="H369" s="78" t="s">
        <v>1369</v>
      </c>
      <c r="J369" s="71" t="s">
        <v>19</v>
      </c>
      <c r="K369" s="71" t="s">
        <v>19</v>
      </c>
      <c r="N369" s="4" t="s">
        <v>367</v>
      </c>
      <c r="O369" s="4" t="s">
        <v>410</v>
      </c>
      <c r="P369" s="4" t="s">
        <v>6</v>
      </c>
      <c r="Q369" s="4" t="s">
        <v>6</v>
      </c>
      <c r="R369" s="4" t="s">
        <v>6</v>
      </c>
      <c r="S369" s="4" t="s">
        <v>6</v>
      </c>
      <c r="T369" s="4" t="s">
        <v>6</v>
      </c>
      <c r="U369" s="4" t="s">
        <v>8</v>
      </c>
      <c r="V369" s="4" t="s">
        <v>8</v>
      </c>
      <c r="W369" s="4" t="s">
        <v>8</v>
      </c>
      <c r="X369" s="3" t="s">
        <v>1290</v>
      </c>
      <c r="Y369" s="3" t="s">
        <v>1342</v>
      </c>
      <c r="Z369" s="3" t="s">
        <v>1393</v>
      </c>
    </row>
    <row r="370" spans="1:26" ht="25.5" outlineLevel="2" x14ac:dyDescent="0.25">
      <c r="B370" s="4" t="s">
        <v>1394</v>
      </c>
      <c r="C370" s="3" t="s">
        <v>1395</v>
      </c>
      <c r="E370" s="71" t="s">
        <v>6</v>
      </c>
      <c r="F370" s="78" t="s">
        <v>1369</v>
      </c>
      <c r="G370" s="71" t="s">
        <v>8</v>
      </c>
      <c r="H370" s="78" t="s">
        <v>1369</v>
      </c>
      <c r="J370" s="71" t="s">
        <v>19</v>
      </c>
      <c r="K370" s="71" t="s">
        <v>19</v>
      </c>
      <c r="N370" s="4" t="s">
        <v>367</v>
      </c>
      <c r="O370" s="4" t="s">
        <v>410</v>
      </c>
      <c r="P370" s="4" t="s">
        <v>6</v>
      </c>
      <c r="Q370" s="4" t="s">
        <v>6</v>
      </c>
      <c r="R370" s="4" t="s">
        <v>6</v>
      </c>
      <c r="S370" s="4" t="s">
        <v>6</v>
      </c>
      <c r="T370" s="4" t="s">
        <v>6</v>
      </c>
      <c r="U370" s="4" t="s">
        <v>8</v>
      </c>
      <c r="V370" s="4" t="s">
        <v>8</v>
      </c>
      <c r="W370" s="4" t="s">
        <v>8</v>
      </c>
      <c r="X370" s="3" t="s">
        <v>1290</v>
      </c>
      <c r="Y370" s="3" t="s">
        <v>1342</v>
      </c>
      <c r="Z370" s="3" t="s">
        <v>1393</v>
      </c>
    </row>
    <row r="371" spans="1:26" outlineLevel="1" x14ac:dyDescent="0.25">
      <c r="A371" s="38" t="s">
        <v>1396</v>
      </c>
      <c r="B371" s="4"/>
      <c r="C371" s="3"/>
      <c r="N371" s="4"/>
      <c r="O371" s="4"/>
      <c r="P371" s="4"/>
      <c r="Q371" s="4"/>
      <c r="R371" s="4"/>
      <c r="S371" s="4"/>
      <c r="T371" s="4"/>
      <c r="U371" s="4"/>
      <c r="V371" s="4"/>
      <c r="W371" s="4"/>
      <c r="X371" s="3"/>
      <c r="Y371" s="3"/>
      <c r="Z371" s="3"/>
    </row>
    <row r="372" spans="1:26" ht="300" outlineLevel="2" x14ac:dyDescent="0.25">
      <c r="B372" s="4" t="s">
        <v>1397</v>
      </c>
      <c r="C372" s="3" t="s">
        <v>1398</v>
      </c>
      <c r="E372" s="71" t="s">
        <v>6</v>
      </c>
      <c r="F372" s="78" t="s">
        <v>1294</v>
      </c>
      <c r="G372" s="71" t="s">
        <v>8</v>
      </c>
      <c r="H372" s="78" t="s">
        <v>1399</v>
      </c>
      <c r="J372" s="71" t="s">
        <v>19</v>
      </c>
      <c r="K372" s="71" t="s">
        <v>19</v>
      </c>
      <c r="N372" s="4" t="s">
        <v>370</v>
      </c>
      <c r="O372" s="4" t="s">
        <v>349</v>
      </c>
      <c r="P372" s="4" t="s">
        <v>6</v>
      </c>
      <c r="Q372" s="4" t="s">
        <v>6</v>
      </c>
      <c r="R372" s="4" t="s">
        <v>6</v>
      </c>
      <c r="S372" s="4" t="s">
        <v>6</v>
      </c>
      <c r="T372" s="4" t="s">
        <v>6</v>
      </c>
      <c r="U372" s="4" t="s">
        <v>8</v>
      </c>
      <c r="V372" s="4" t="s">
        <v>8</v>
      </c>
      <c r="W372" s="4" t="s">
        <v>8</v>
      </c>
      <c r="X372" s="3" t="s">
        <v>1290</v>
      </c>
      <c r="Y372" s="3" t="s">
        <v>1396</v>
      </c>
      <c r="Z372" s="3" t="s">
        <v>1400</v>
      </c>
    </row>
    <row r="373" spans="1:26" ht="45" outlineLevel="2" x14ac:dyDescent="0.25">
      <c r="B373" s="4" t="s">
        <v>1401</v>
      </c>
      <c r="C373" s="3" t="s">
        <v>1402</v>
      </c>
      <c r="E373" s="71" t="s">
        <v>6</v>
      </c>
      <c r="F373" s="78" t="s">
        <v>1403</v>
      </c>
      <c r="G373" s="71" t="s">
        <v>8</v>
      </c>
      <c r="H373" s="78" t="s">
        <v>1274</v>
      </c>
      <c r="J373" s="71" t="s">
        <v>19</v>
      </c>
      <c r="K373" s="71" t="s">
        <v>19</v>
      </c>
      <c r="N373" s="4" t="s">
        <v>370</v>
      </c>
      <c r="O373" s="4" t="s">
        <v>349</v>
      </c>
      <c r="P373" s="4" t="s">
        <v>6</v>
      </c>
      <c r="Q373" s="4" t="s">
        <v>6</v>
      </c>
      <c r="R373" s="4" t="s">
        <v>6</v>
      </c>
      <c r="S373" s="4" t="s">
        <v>6</v>
      </c>
      <c r="T373" s="4" t="s">
        <v>6</v>
      </c>
      <c r="U373" s="4" t="s">
        <v>8</v>
      </c>
      <c r="V373" s="4" t="s">
        <v>8</v>
      </c>
      <c r="W373" s="4" t="s">
        <v>8</v>
      </c>
      <c r="X373" s="3" t="s">
        <v>1290</v>
      </c>
      <c r="Y373" s="3" t="s">
        <v>1396</v>
      </c>
      <c r="Z373" s="3" t="s">
        <v>1404</v>
      </c>
    </row>
    <row r="374" spans="1:26" ht="25.5" outlineLevel="2" x14ac:dyDescent="0.25">
      <c r="B374" s="4" t="s">
        <v>1405</v>
      </c>
      <c r="C374" s="3" t="s">
        <v>1406</v>
      </c>
      <c r="E374" s="71" t="s">
        <v>10</v>
      </c>
      <c r="F374" s="78" t="s">
        <v>429</v>
      </c>
      <c r="G374" s="71" t="s">
        <v>10</v>
      </c>
      <c r="H374" s="78" t="s">
        <v>429</v>
      </c>
      <c r="J374" s="71" t="s">
        <v>19</v>
      </c>
      <c r="K374" s="71" t="s">
        <v>19</v>
      </c>
      <c r="N374" s="4" t="s">
        <v>348</v>
      </c>
      <c r="O374" s="4" t="s">
        <v>349</v>
      </c>
      <c r="P374" s="4" t="s">
        <v>8</v>
      </c>
      <c r="Q374" s="4" t="s">
        <v>8</v>
      </c>
      <c r="R374" s="4" t="s">
        <v>8</v>
      </c>
      <c r="S374" s="4" t="s">
        <v>6</v>
      </c>
      <c r="T374" s="4" t="s">
        <v>6</v>
      </c>
      <c r="U374" s="4" t="s">
        <v>8</v>
      </c>
      <c r="V374" s="4" t="s">
        <v>8</v>
      </c>
      <c r="W374" s="4" t="s">
        <v>8</v>
      </c>
      <c r="X374" s="3" t="s">
        <v>1290</v>
      </c>
      <c r="Y374" s="3" t="s">
        <v>1396</v>
      </c>
      <c r="Z374" s="3" t="s">
        <v>1404</v>
      </c>
    </row>
    <row r="375" spans="1:26" ht="25.5" outlineLevel="2" x14ac:dyDescent="0.25">
      <c r="B375" s="4" t="s">
        <v>1407</v>
      </c>
      <c r="C375" s="3" t="s">
        <v>1408</v>
      </c>
      <c r="E375" s="71" t="s">
        <v>6</v>
      </c>
      <c r="F375" s="78" t="s">
        <v>1403</v>
      </c>
      <c r="G375" s="71" t="s">
        <v>8</v>
      </c>
      <c r="H375" s="78" t="s">
        <v>1409</v>
      </c>
      <c r="J375" s="71" t="s">
        <v>19</v>
      </c>
      <c r="K375" s="71" t="s">
        <v>19</v>
      </c>
      <c r="N375" s="4" t="s">
        <v>377</v>
      </c>
      <c r="O375" s="4" t="s">
        <v>349</v>
      </c>
      <c r="P375" s="4" t="s">
        <v>6</v>
      </c>
      <c r="Q375" s="4" t="s">
        <v>6</v>
      </c>
      <c r="R375" s="4" t="s">
        <v>6</v>
      </c>
      <c r="S375" s="4" t="s">
        <v>6</v>
      </c>
      <c r="T375" s="4" t="s">
        <v>6</v>
      </c>
      <c r="U375" s="4" t="s">
        <v>8</v>
      </c>
      <c r="V375" s="4" t="s">
        <v>8</v>
      </c>
      <c r="W375" s="4" t="s">
        <v>8</v>
      </c>
      <c r="X375" s="3" t="s">
        <v>1290</v>
      </c>
      <c r="Y375" s="3" t="s">
        <v>1396</v>
      </c>
      <c r="Z375" s="3" t="s">
        <v>1404</v>
      </c>
    </row>
    <row r="376" spans="1:26" x14ac:dyDescent="0.25">
      <c r="A376" s="38" t="s">
        <v>1410</v>
      </c>
      <c r="B376" s="4"/>
      <c r="C376" s="3"/>
      <c r="N376" s="4"/>
      <c r="O376" s="4"/>
      <c r="P376" s="4"/>
      <c r="Q376" s="4"/>
      <c r="R376" s="4"/>
      <c r="S376" s="4"/>
      <c r="T376" s="4"/>
      <c r="U376" s="4"/>
      <c r="V376" s="4"/>
      <c r="W376" s="4"/>
      <c r="X376" s="3"/>
      <c r="Y376" s="3"/>
      <c r="Z376" s="3"/>
    </row>
    <row r="377" spans="1:26" outlineLevel="1" x14ac:dyDescent="0.25">
      <c r="A377" s="38" t="s">
        <v>1411</v>
      </c>
      <c r="B377" s="4"/>
      <c r="C377" s="3"/>
      <c r="N377" s="4"/>
      <c r="O377" s="4"/>
      <c r="P377" s="4"/>
      <c r="Q377" s="4"/>
      <c r="R377" s="4"/>
      <c r="S377" s="4"/>
      <c r="T377" s="4"/>
      <c r="U377" s="4"/>
      <c r="V377" s="4"/>
      <c r="W377" s="4"/>
      <c r="X377" s="3"/>
      <c r="Y377" s="3"/>
      <c r="Z377" s="3"/>
    </row>
    <row r="378" spans="1:26" ht="165" outlineLevel="2" x14ac:dyDescent="0.25">
      <c r="B378" s="4" t="s">
        <v>1412</v>
      </c>
      <c r="C378" s="3" t="s">
        <v>1413</v>
      </c>
      <c r="E378" s="71" t="s">
        <v>6</v>
      </c>
      <c r="F378" s="78" t="s">
        <v>1414</v>
      </c>
      <c r="G378" s="71" t="s">
        <v>8</v>
      </c>
      <c r="H378" s="78" t="s">
        <v>1415</v>
      </c>
      <c r="J378" s="71" t="s">
        <v>19</v>
      </c>
      <c r="K378" s="71" t="s">
        <v>19</v>
      </c>
      <c r="N378" s="4" t="s">
        <v>355</v>
      </c>
      <c r="O378" s="4" t="s">
        <v>404</v>
      </c>
      <c r="P378" s="4" t="s">
        <v>6</v>
      </c>
      <c r="Q378" s="4" t="s">
        <v>6</v>
      </c>
      <c r="R378" s="4" t="s">
        <v>6</v>
      </c>
      <c r="S378" s="4" t="s">
        <v>6</v>
      </c>
      <c r="T378" s="4" t="s">
        <v>6</v>
      </c>
      <c r="U378" s="4" t="s">
        <v>8</v>
      </c>
      <c r="V378" s="4" t="s">
        <v>8</v>
      </c>
      <c r="W378" s="4" t="s">
        <v>8</v>
      </c>
      <c r="X378" s="3" t="s">
        <v>1410</v>
      </c>
      <c r="Y378" s="3" t="s">
        <v>1411</v>
      </c>
      <c r="Z378" s="3" t="s">
        <v>1416</v>
      </c>
    </row>
    <row r="379" spans="1:26" outlineLevel="2" x14ac:dyDescent="0.25">
      <c r="B379" s="4" t="s">
        <v>1417</v>
      </c>
      <c r="C379" s="3" t="s">
        <v>1418</v>
      </c>
      <c r="E379" s="71" t="s">
        <v>6</v>
      </c>
      <c r="F379" s="78" t="s">
        <v>1419</v>
      </c>
      <c r="G379" s="71" t="s">
        <v>8</v>
      </c>
      <c r="H379" s="78" t="s">
        <v>1419</v>
      </c>
      <c r="J379" s="71" t="s">
        <v>19</v>
      </c>
      <c r="K379" s="71" t="s">
        <v>19</v>
      </c>
      <c r="N379" s="4" t="s">
        <v>377</v>
      </c>
      <c r="O379" s="4" t="s">
        <v>404</v>
      </c>
      <c r="P379" s="4" t="s">
        <v>6</v>
      </c>
      <c r="Q379" s="4" t="s">
        <v>6</v>
      </c>
      <c r="R379" s="4" t="s">
        <v>6</v>
      </c>
      <c r="S379" s="4" t="s">
        <v>6</v>
      </c>
      <c r="T379" s="4" t="s">
        <v>6</v>
      </c>
      <c r="U379" s="4" t="s">
        <v>8</v>
      </c>
      <c r="V379" s="4" t="s">
        <v>8</v>
      </c>
      <c r="W379" s="4" t="s">
        <v>8</v>
      </c>
      <c r="X379" s="3" t="s">
        <v>1410</v>
      </c>
      <c r="Y379" s="3" t="s">
        <v>1411</v>
      </c>
      <c r="Z379" s="3" t="s">
        <v>1420</v>
      </c>
    </row>
    <row r="380" spans="1:26" ht="25.5" outlineLevel="2" x14ac:dyDescent="0.25">
      <c r="B380" s="4" t="s">
        <v>1421</v>
      </c>
      <c r="C380" s="3" t="s">
        <v>1422</v>
      </c>
      <c r="E380" s="71" t="s">
        <v>6</v>
      </c>
      <c r="F380" s="78" t="s">
        <v>1419</v>
      </c>
      <c r="G380" s="71" t="s">
        <v>8</v>
      </c>
      <c r="H380" s="78" t="s">
        <v>1419</v>
      </c>
      <c r="J380" s="71" t="s">
        <v>19</v>
      </c>
      <c r="K380" s="71" t="s">
        <v>19</v>
      </c>
      <c r="N380" s="4" t="s">
        <v>367</v>
      </c>
      <c r="O380" s="4" t="s">
        <v>404</v>
      </c>
      <c r="P380" s="4" t="s">
        <v>6</v>
      </c>
      <c r="Q380" s="4" t="s">
        <v>6</v>
      </c>
      <c r="R380" s="4" t="s">
        <v>6</v>
      </c>
      <c r="S380" s="4" t="s">
        <v>6</v>
      </c>
      <c r="T380" s="4" t="s">
        <v>6</v>
      </c>
      <c r="U380" s="4" t="s">
        <v>8</v>
      </c>
      <c r="V380" s="4" t="s">
        <v>8</v>
      </c>
      <c r="W380" s="4" t="s">
        <v>8</v>
      </c>
      <c r="X380" s="3" t="s">
        <v>1410</v>
      </c>
      <c r="Y380" s="3" t="s">
        <v>1411</v>
      </c>
      <c r="Z380" s="3" t="s">
        <v>1423</v>
      </c>
    </row>
    <row r="381" spans="1:26" ht="45" outlineLevel="2" x14ac:dyDescent="0.25">
      <c r="B381" s="4" t="s">
        <v>1424</v>
      </c>
      <c r="C381" s="3" t="s">
        <v>1425</v>
      </c>
      <c r="E381" s="71" t="s">
        <v>6</v>
      </c>
      <c r="F381" s="78" t="s">
        <v>1419</v>
      </c>
      <c r="G381" s="71" t="s">
        <v>8</v>
      </c>
      <c r="H381" s="78" t="s">
        <v>1274</v>
      </c>
      <c r="J381" s="71" t="s">
        <v>19</v>
      </c>
      <c r="K381" s="71" t="s">
        <v>19</v>
      </c>
      <c r="N381" s="4" t="s">
        <v>432</v>
      </c>
      <c r="O381" s="4" t="s">
        <v>349</v>
      </c>
      <c r="P381" s="4" t="s">
        <v>6</v>
      </c>
      <c r="Q381" s="4" t="s">
        <v>6</v>
      </c>
      <c r="R381" s="4" t="s">
        <v>6</v>
      </c>
      <c r="S381" s="4" t="s">
        <v>6</v>
      </c>
      <c r="T381" s="4" t="s">
        <v>6</v>
      </c>
      <c r="U381" s="4" t="s">
        <v>8</v>
      </c>
      <c r="V381" s="4" t="s">
        <v>8</v>
      </c>
      <c r="W381" s="4" t="s">
        <v>8</v>
      </c>
      <c r="X381" s="3" t="s">
        <v>1410</v>
      </c>
      <c r="Y381" s="3" t="s">
        <v>1411</v>
      </c>
      <c r="Z381" s="3" t="s">
        <v>1426</v>
      </c>
    </row>
    <row r="382" spans="1:26" ht="25.5" outlineLevel="2" x14ac:dyDescent="0.25">
      <c r="B382" s="4" t="s">
        <v>1427</v>
      </c>
      <c r="C382" s="3" t="s">
        <v>1428</v>
      </c>
      <c r="E382" s="71" t="s">
        <v>6</v>
      </c>
      <c r="F382" s="78" t="s">
        <v>1419</v>
      </c>
      <c r="G382" s="71" t="s">
        <v>8</v>
      </c>
      <c r="H382" s="78" t="s">
        <v>1429</v>
      </c>
      <c r="J382" s="71" t="s">
        <v>19</v>
      </c>
      <c r="K382" s="71" t="s">
        <v>19</v>
      </c>
      <c r="N382" s="4" t="s">
        <v>480</v>
      </c>
      <c r="O382" s="4" t="s">
        <v>371</v>
      </c>
      <c r="P382" s="4" t="s">
        <v>6</v>
      </c>
      <c r="Q382" s="4" t="s">
        <v>6</v>
      </c>
      <c r="R382" s="4" t="s">
        <v>6</v>
      </c>
      <c r="S382" s="4" t="s">
        <v>6</v>
      </c>
      <c r="T382" s="4" t="s">
        <v>6</v>
      </c>
      <c r="U382" s="4" t="s">
        <v>8</v>
      </c>
      <c r="V382" s="4" t="s">
        <v>8</v>
      </c>
      <c r="W382" s="4" t="s">
        <v>8</v>
      </c>
      <c r="X382" s="3" t="s">
        <v>1410</v>
      </c>
      <c r="Y382" s="3" t="s">
        <v>1411</v>
      </c>
      <c r="Z382" s="3" t="s">
        <v>1430</v>
      </c>
    </row>
    <row r="383" spans="1:26" ht="25.5" outlineLevel="2" x14ac:dyDescent="0.25">
      <c r="B383" s="4" t="s">
        <v>1431</v>
      </c>
      <c r="C383" s="3" t="s">
        <v>1432</v>
      </c>
      <c r="E383" s="71" t="s">
        <v>6</v>
      </c>
      <c r="F383" s="78" t="s">
        <v>1419</v>
      </c>
      <c r="G383" s="71" t="s">
        <v>8</v>
      </c>
      <c r="H383" s="78" t="s">
        <v>1429</v>
      </c>
      <c r="J383" s="71" t="s">
        <v>19</v>
      </c>
      <c r="K383" s="71" t="s">
        <v>19</v>
      </c>
      <c r="N383" s="4" t="s">
        <v>348</v>
      </c>
      <c r="O383" s="4" t="s">
        <v>371</v>
      </c>
      <c r="P383" s="4" t="s">
        <v>6</v>
      </c>
      <c r="Q383" s="4" t="s">
        <v>6</v>
      </c>
      <c r="R383" s="4" t="s">
        <v>6</v>
      </c>
      <c r="S383" s="4" t="s">
        <v>6</v>
      </c>
      <c r="T383" s="4" t="s">
        <v>6</v>
      </c>
      <c r="U383" s="4" t="s">
        <v>8</v>
      </c>
      <c r="V383" s="4" t="s">
        <v>8</v>
      </c>
      <c r="W383" s="4" t="s">
        <v>8</v>
      </c>
      <c r="X383" s="3" t="s">
        <v>1410</v>
      </c>
      <c r="Y383" s="3" t="s">
        <v>1411</v>
      </c>
      <c r="Z383" s="3" t="s">
        <v>1430</v>
      </c>
    </row>
    <row r="384" spans="1:26" ht="38.25" outlineLevel="2" x14ac:dyDescent="0.25">
      <c r="B384" s="4" t="s">
        <v>1433</v>
      </c>
      <c r="C384" s="3" t="s">
        <v>1434</v>
      </c>
      <c r="E384" s="71" t="s">
        <v>6</v>
      </c>
      <c r="F384" s="78" t="s">
        <v>1419</v>
      </c>
      <c r="G384" s="71" t="s">
        <v>8</v>
      </c>
      <c r="H384" s="78" t="s">
        <v>1429</v>
      </c>
      <c r="J384" s="71" t="s">
        <v>19</v>
      </c>
      <c r="K384" s="71" t="s">
        <v>19</v>
      </c>
      <c r="N384" s="4" t="s">
        <v>348</v>
      </c>
      <c r="O384" s="4" t="s">
        <v>1435</v>
      </c>
      <c r="P384" s="4" t="s">
        <v>6</v>
      </c>
      <c r="Q384" s="4" t="s">
        <v>6</v>
      </c>
      <c r="R384" s="4" t="s">
        <v>6</v>
      </c>
      <c r="S384" s="4" t="s">
        <v>6</v>
      </c>
      <c r="T384" s="4" t="s">
        <v>6</v>
      </c>
      <c r="U384" s="4" t="s">
        <v>8</v>
      </c>
      <c r="V384" s="4" t="s">
        <v>8</v>
      </c>
      <c r="W384" s="4" t="s">
        <v>8</v>
      </c>
      <c r="X384" s="3" t="s">
        <v>1410</v>
      </c>
      <c r="Y384" s="3" t="s">
        <v>1411</v>
      </c>
      <c r="Z384" s="3" t="s">
        <v>1436</v>
      </c>
    </row>
    <row r="385" spans="1:26" ht="25.5" outlineLevel="2" x14ac:dyDescent="0.25">
      <c r="B385" s="4" t="s">
        <v>1437</v>
      </c>
      <c r="C385" s="3" t="s">
        <v>1438</v>
      </c>
      <c r="E385" s="71" t="s">
        <v>6</v>
      </c>
      <c r="F385" s="78" t="s">
        <v>1419</v>
      </c>
      <c r="G385" s="71" t="s">
        <v>8</v>
      </c>
      <c r="H385" s="78" t="s">
        <v>1429</v>
      </c>
      <c r="J385" s="71" t="s">
        <v>19</v>
      </c>
      <c r="K385" s="71" t="s">
        <v>19</v>
      </c>
      <c r="N385" s="4" t="s">
        <v>502</v>
      </c>
      <c r="O385" s="4" t="s">
        <v>639</v>
      </c>
      <c r="P385" s="4" t="s">
        <v>6</v>
      </c>
      <c r="Q385" s="4" t="s">
        <v>6</v>
      </c>
      <c r="R385" s="4" t="s">
        <v>6</v>
      </c>
      <c r="S385" s="4" t="s">
        <v>6</v>
      </c>
      <c r="T385" s="4" t="s">
        <v>6</v>
      </c>
      <c r="U385" s="4" t="s">
        <v>8</v>
      </c>
      <c r="V385" s="4" t="s">
        <v>8</v>
      </c>
      <c r="W385" s="4" t="s">
        <v>8</v>
      </c>
      <c r="X385" s="3" t="s">
        <v>1410</v>
      </c>
      <c r="Y385" s="3" t="s">
        <v>1411</v>
      </c>
      <c r="Z385" s="3" t="s">
        <v>1436</v>
      </c>
    </row>
    <row r="386" spans="1:26" outlineLevel="2" x14ac:dyDescent="0.25">
      <c r="B386" s="4" t="s">
        <v>1439</v>
      </c>
      <c r="C386" s="3" t="s">
        <v>1440</v>
      </c>
      <c r="E386" s="71" t="s">
        <v>6</v>
      </c>
      <c r="F386" s="78" t="s">
        <v>1419</v>
      </c>
      <c r="G386" s="71" t="s">
        <v>8</v>
      </c>
      <c r="H386" s="78" t="s">
        <v>1429</v>
      </c>
      <c r="J386" s="71" t="s">
        <v>19</v>
      </c>
      <c r="K386" s="71" t="s">
        <v>19</v>
      </c>
      <c r="N386" s="4" t="s">
        <v>432</v>
      </c>
      <c r="O386" s="4" t="s">
        <v>410</v>
      </c>
      <c r="P386" s="4" t="s">
        <v>6</v>
      </c>
      <c r="Q386" s="4" t="s">
        <v>6</v>
      </c>
      <c r="R386" s="4" t="s">
        <v>6</v>
      </c>
      <c r="S386" s="4" t="s">
        <v>6</v>
      </c>
      <c r="T386" s="4" t="s">
        <v>6</v>
      </c>
      <c r="U386" s="4" t="s">
        <v>8</v>
      </c>
      <c r="V386" s="4" t="s">
        <v>8</v>
      </c>
      <c r="W386" s="4" t="s">
        <v>8</v>
      </c>
      <c r="X386" s="3" t="s">
        <v>1410</v>
      </c>
      <c r="Y386" s="3" t="s">
        <v>1411</v>
      </c>
      <c r="Z386" s="3" t="s">
        <v>1441</v>
      </c>
    </row>
    <row r="387" spans="1:26" ht="180" outlineLevel="2" x14ac:dyDescent="0.25">
      <c r="B387" s="4" t="s">
        <v>1442</v>
      </c>
      <c r="C387" s="3" t="s">
        <v>1443</v>
      </c>
      <c r="E387" s="71" t="s">
        <v>6</v>
      </c>
      <c r="F387" s="78" t="s">
        <v>1444</v>
      </c>
      <c r="G387" s="71" t="s">
        <v>6</v>
      </c>
      <c r="H387" s="78" t="s">
        <v>1445</v>
      </c>
      <c r="J387" s="71" t="s">
        <v>19</v>
      </c>
      <c r="K387" s="71" t="s">
        <v>19</v>
      </c>
      <c r="N387" s="4" t="s">
        <v>377</v>
      </c>
      <c r="O387" s="4" t="s">
        <v>371</v>
      </c>
      <c r="P387" s="4" t="s">
        <v>6</v>
      </c>
      <c r="Q387" s="4" t="s">
        <v>6</v>
      </c>
      <c r="R387" s="4" t="s">
        <v>6</v>
      </c>
      <c r="S387" s="4" t="s">
        <v>6</v>
      </c>
      <c r="T387" s="4" t="s">
        <v>6</v>
      </c>
      <c r="U387" s="4" t="s">
        <v>8</v>
      </c>
      <c r="V387" s="4" t="s">
        <v>8</v>
      </c>
      <c r="W387" s="4" t="s">
        <v>8</v>
      </c>
      <c r="X387" s="3" t="s">
        <v>1410</v>
      </c>
      <c r="Y387" s="3" t="s">
        <v>1411</v>
      </c>
      <c r="Z387" s="3" t="s">
        <v>1441</v>
      </c>
    </row>
    <row r="388" spans="1:26" outlineLevel="2" x14ac:dyDescent="0.25">
      <c r="B388" s="4" t="s">
        <v>1446</v>
      </c>
      <c r="C388" s="3" t="s">
        <v>1447</v>
      </c>
      <c r="E388" s="71" t="s">
        <v>6</v>
      </c>
      <c r="F388" s="78" t="s">
        <v>1419</v>
      </c>
      <c r="G388" s="71" t="s">
        <v>8</v>
      </c>
      <c r="H388" s="78" t="s">
        <v>1429</v>
      </c>
      <c r="J388" s="71" t="s">
        <v>19</v>
      </c>
      <c r="K388" s="71" t="s">
        <v>19</v>
      </c>
      <c r="N388" s="4" t="s">
        <v>355</v>
      </c>
      <c r="O388" s="4" t="s">
        <v>1435</v>
      </c>
      <c r="P388" s="4" t="s">
        <v>6</v>
      </c>
      <c r="Q388" s="4" t="s">
        <v>6</v>
      </c>
      <c r="R388" s="4" t="s">
        <v>6</v>
      </c>
      <c r="S388" s="4" t="s">
        <v>6</v>
      </c>
      <c r="T388" s="4" t="s">
        <v>6</v>
      </c>
      <c r="U388" s="4" t="s">
        <v>8</v>
      </c>
      <c r="V388" s="4" t="s">
        <v>8</v>
      </c>
      <c r="W388" s="4" t="s">
        <v>8</v>
      </c>
      <c r="X388" s="3" t="s">
        <v>1410</v>
      </c>
      <c r="Y388" s="3" t="s">
        <v>1411</v>
      </c>
      <c r="Z388" s="3" t="s">
        <v>1448</v>
      </c>
    </row>
    <row r="389" spans="1:26" outlineLevel="2" x14ac:dyDescent="0.25">
      <c r="B389" s="4" t="s">
        <v>1449</v>
      </c>
      <c r="C389" s="3" t="s">
        <v>1450</v>
      </c>
      <c r="E389" s="71" t="s">
        <v>6</v>
      </c>
      <c r="F389" s="78" t="s">
        <v>1419</v>
      </c>
      <c r="G389" s="71" t="s">
        <v>8</v>
      </c>
      <c r="H389" s="78" t="s">
        <v>1429</v>
      </c>
      <c r="J389" s="71" t="s">
        <v>19</v>
      </c>
      <c r="K389" s="71" t="s">
        <v>19</v>
      </c>
      <c r="N389" s="4" t="s">
        <v>361</v>
      </c>
      <c r="O389" s="4" t="s">
        <v>1435</v>
      </c>
      <c r="P389" s="4" t="s">
        <v>6</v>
      </c>
      <c r="Q389" s="4" t="s">
        <v>6</v>
      </c>
      <c r="R389" s="4" t="s">
        <v>6</v>
      </c>
      <c r="S389" s="4" t="s">
        <v>6</v>
      </c>
      <c r="T389" s="4" t="s">
        <v>6</v>
      </c>
      <c r="U389" s="4" t="s">
        <v>8</v>
      </c>
      <c r="V389" s="4" t="s">
        <v>8</v>
      </c>
      <c r="W389" s="4" t="s">
        <v>8</v>
      </c>
      <c r="X389" s="3" t="s">
        <v>1410</v>
      </c>
      <c r="Y389" s="3" t="s">
        <v>1411</v>
      </c>
      <c r="Z389" s="3" t="s">
        <v>1448</v>
      </c>
    </row>
    <row r="390" spans="1:26" ht="38.25" outlineLevel="2" x14ac:dyDescent="0.25">
      <c r="B390" s="4" t="s">
        <v>1451</v>
      </c>
      <c r="C390" s="3" t="s">
        <v>1452</v>
      </c>
      <c r="E390" s="71" t="s">
        <v>6</v>
      </c>
      <c r="F390" s="78" t="s">
        <v>1419</v>
      </c>
      <c r="G390" s="71" t="s">
        <v>8</v>
      </c>
      <c r="H390" s="78" t="s">
        <v>1429</v>
      </c>
      <c r="J390" s="71" t="s">
        <v>19</v>
      </c>
      <c r="K390" s="71" t="s">
        <v>19</v>
      </c>
      <c r="N390" s="4" t="s">
        <v>432</v>
      </c>
      <c r="O390" s="4" t="s">
        <v>1435</v>
      </c>
      <c r="P390" s="4" t="s">
        <v>6</v>
      </c>
      <c r="Q390" s="4" t="s">
        <v>6</v>
      </c>
      <c r="R390" s="4" t="s">
        <v>6</v>
      </c>
      <c r="S390" s="4" t="s">
        <v>6</v>
      </c>
      <c r="T390" s="4" t="s">
        <v>6</v>
      </c>
      <c r="U390" s="4" t="s">
        <v>8</v>
      </c>
      <c r="V390" s="4" t="s">
        <v>8</v>
      </c>
      <c r="W390" s="4" t="s">
        <v>8</v>
      </c>
      <c r="X390" s="3" t="s">
        <v>1410</v>
      </c>
      <c r="Y390" s="3" t="s">
        <v>1411</v>
      </c>
      <c r="Z390" s="3" t="s">
        <v>1453</v>
      </c>
    </row>
    <row r="391" spans="1:26" ht="25.5" outlineLevel="2" x14ac:dyDescent="0.25">
      <c r="B391" s="4" t="s">
        <v>1454</v>
      </c>
      <c r="C391" s="3" t="s">
        <v>1455</v>
      </c>
      <c r="E391" s="71" t="s">
        <v>6</v>
      </c>
      <c r="F391" s="78" t="s">
        <v>1419</v>
      </c>
      <c r="G391" s="71" t="s">
        <v>8</v>
      </c>
      <c r="H391" s="78" t="s">
        <v>1429</v>
      </c>
      <c r="J391" s="71" t="s">
        <v>19</v>
      </c>
      <c r="K391" s="71" t="s">
        <v>19</v>
      </c>
      <c r="N391" s="4" t="s">
        <v>348</v>
      </c>
      <c r="O391" s="4" t="s">
        <v>1435</v>
      </c>
      <c r="P391" s="4" t="s">
        <v>6</v>
      </c>
      <c r="Q391" s="4" t="s">
        <v>6</v>
      </c>
      <c r="R391" s="4" t="s">
        <v>6</v>
      </c>
      <c r="S391" s="4" t="s">
        <v>6</v>
      </c>
      <c r="T391" s="4" t="s">
        <v>6</v>
      </c>
      <c r="U391" s="4" t="s">
        <v>8</v>
      </c>
      <c r="V391" s="4" t="s">
        <v>8</v>
      </c>
      <c r="W391" s="4" t="s">
        <v>8</v>
      </c>
      <c r="X391" s="3" t="s">
        <v>1410</v>
      </c>
      <c r="Y391" s="3" t="s">
        <v>1411</v>
      </c>
      <c r="Z391" s="3" t="s">
        <v>1453</v>
      </c>
    </row>
    <row r="392" spans="1:26" outlineLevel="1" x14ac:dyDescent="0.25">
      <c r="A392" s="38" t="s">
        <v>1456</v>
      </c>
      <c r="B392" s="4"/>
      <c r="C392" s="3"/>
      <c r="N392" s="4"/>
      <c r="O392" s="4"/>
      <c r="P392" s="4"/>
      <c r="Q392" s="4"/>
      <c r="R392" s="4"/>
      <c r="S392" s="4"/>
      <c r="T392" s="4"/>
      <c r="U392" s="4"/>
      <c r="V392" s="4"/>
      <c r="W392" s="4"/>
      <c r="X392" s="3"/>
      <c r="Y392" s="3"/>
      <c r="Z392" s="3"/>
    </row>
    <row r="393" spans="1:26" ht="285" outlineLevel="2" x14ac:dyDescent="0.25">
      <c r="B393" s="4" t="s">
        <v>1457</v>
      </c>
      <c r="C393" s="3" t="s">
        <v>1458</v>
      </c>
      <c r="E393" s="71" t="s">
        <v>6</v>
      </c>
      <c r="F393" s="78" t="s">
        <v>1459</v>
      </c>
      <c r="G393" s="71" t="s">
        <v>8</v>
      </c>
      <c r="H393" s="78" t="s">
        <v>1460</v>
      </c>
      <c r="J393" s="71" t="s">
        <v>19</v>
      </c>
      <c r="K393" s="71" t="s">
        <v>19</v>
      </c>
      <c r="N393" s="4" t="s">
        <v>432</v>
      </c>
      <c r="O393" s="4" t="s">
        <v>404</v>
      </c>
      <c r="P393" s="4" t="s">
        <v>6</v>
      </c>
      <c r="Q393" s="4" t="s">
        <v>6</v>
      </c>
      <c r="R393" s="4" t="s">
        <v>6</v>
      </c>
      <c r="S393" s="4" t="s">
        <v>6</v>
      </c>
      <c r="T393" s="4" t="s">
        <v>6</v>
      </c>
      <c r="U393" s="4" t="s">
        <v>8</v>
      </c>
      <c r="V393" s="4" t="s">
        <v>8</v>
      </c>
      <c r="W393" s="4" t="s">
        <v>8</v>
      </c>
      <c r="X393" s="3" t="s">
        <v>1410</v>
      </c>
      <c r="Y393" s="3" t="s">
        <v>1456</v>
      </c>
      <c r="Z393" s="3" t="s">
        <v>1461</v>
      </c>
    </row>
    <row r="394" spans="1:26" ht="120" outlineLevel="2" x14ac:dyDescent="0.25">
      <c r="B394" s="4" t="s">
        <v>1462</v>
      </c>
      <c r="C394" s="3" t="s">
        <v>1463</v>
      </c>
      <c r="E394" s="71" t="s">
        <v>6</v>
      </c>
      <c r="F394" s="78" t="s">
        <v>1464</v>
      </c>
      <c r="G394" s="71" t="s">
        <v>8</v>
      </c>
      <c r="H394" s="78" t="s">
        <v>1465</v>
      </c>
      <c r="J394" s="71" t="s">
        <v>19</v>
      </c>
      <c r="K394" s="71" t="s">
        <v>19</v>
      </c>
      <c r="N394" s="4" t="s">
        <v>348</v>
      </c>
      <c r="O394" s="4" t="s">
        <v>371</v>
      </c>
      <c r="P394" s="4" t="s">
        <v>6</v>
      </c>
      <c r="Q394" s="4" t="s">
        <v>6</v>
      </c>
      <c r="R394" s="4" t="s">
        <v>6</v>
      </c>
      <c r="S394" s="4" t="s">
        <v>6</v>
      </c>
      <c r="T394" s="4" t="s">
        <v>6</v>
      </c>
      <c r="U394" s="4" t="s">
        <v>8</v>
      </c>
      <c r="V394" s="4" t="s">
        <v>8</v>
      </c>
      <c r="W394" s="4" t="s">
        <v>8</v>
      </c>
      <c r="X394" s="3" t="s">
        <v>1410</v>
      </c>
      <c r="Y394" s="3" t="s">
        <v>1456</v>
      </c>
      <c r="Z394" s="3" t="s">
        <v>1466</v>
      </c>
    </row>
    <row r="395" spans="1:26" ht="25.5" outlineLevel="2" x14ac:dyDescent="0.25">
      <c r="B395" s="4" t="s">
        <v>1467</v>
      </c>
      <c r="C395" s="3" t="s">
        <v>1468</v>
      </c>
      <c r="E395" s="71" t="s">
        <v>10</v>
      </c>
      <c r="F395" s="78" t="s">
        <v>429</v>
      </c>
      <c r="G395" s="71" t="s">
        <v>10</v>
      </c>
      <c r="H395" s="78" t="s">
        <v>429</v>
      </c>
      <c r="J395" s="71" t="s">
        <v>19</v>
      </c>
      <c r="K395" s="71" t="s">
        <v>19</v>
      </c>
      <c r="N395" s="4" t="s">
        <v>377</v>
      </c>
      <c r="O395" s="4" t="s">
        <v>371</v>
      </c>
      <c r="P395" s="4" t="s">
        <v>8</v>
      </c>
      <c r="Q395" s="4" t="s">
        <v>8</v>
      </c>
      <c r="R395" s="4" t="s">
        <v>8</v>
      </c>
      <c r="S395" s="4" t="s">
        <v>6</v>
      </c>
      <c r="T395" s="4" t="s">
        <v>6</v>
      </c>
      <c r="U395" s="4" t="s">
        <v>8</v>
      </c>
      <c r="V395" s="4" t="s">
        <v>8</v>
      </c>
      <c r="W395" s="4" t="s">
        <v>8</v>
      </c>
      <c r="X395" s="3" t="s">
        <v>1410</v>
      </c>
      <c r="Y395" s="3" t="s">
        <v>1456</v>
      </c>
      <c r="Z395" s="3" t="s">
        <v>1466</v>
      </c>
    </row>
    <row r="396" spans="1:26" ht="38.25" outlineLevel="2" x14ac:dyDescent="0.25">
      <c r="B396" s="4" t="s">
        <v>1469</v>
      </c>
      <c r="C396" s="3" t="s">
        <v>1470</v>
      </c>
      <c r="E396" s="71" t="s">
        <v>10</v>
      </c>
      <c r="F396" s="78" t="s">
        <v>429</v>
      </c>
      <c r="G396" s="71" t="s">
        <v>10</v>
      </c>
      <c r="H396" s="78" t="s">
        <v>429</v>
      </c>
      <c r="J396" s="71" t="s">
        <v>19</v>
      </c>
      <c r="K396" s="71" t="s">
        <v>19</v>
      </c>
      <c r="N396" s="4" t="s">
        <v>377</v>
      </c>
      <c r="O396" s="4" t="s">
        <v>371</v>
      </c>
      <c r="P396" s="4" t="s">
        <v>8</v>
      </c>
      <c r="Q396" s="4" t="s">
        <v>8</v>
      </c>
      <c r="R396" s="4" t="s">
        <v>8</v>
      </c>
      <c r="S396" s="4" t="s">
        <v>8</v>
      </c>
      <c r="T396" s="4" t="s">
        <v>6</v>
      </c>
      <c r="U396" s="4" t="s">
        <v>8</v>
      </c>
      <c r="V396" s="4" t="s">
        <v>8</v>
      </c>
      <c r="W396" s="4" t="s">
        <v>8</v>
      </c>
      <c r="X396" s="3" t="s">
        <v>1410</v>
      </c>
      <c r="Y396" s="3" t="s">
        <v>1456</v>
      </c>
      <c r="Z396" s="3" t="s">
        <v>1471</v>
      </c>
    </row>
    <row r="397" spans="1:26" ht="38.25" outlineLevel="2" x14ac:dyDescent="0.25">
      <c r="B397" s="4" t="s">
        <v>1472</v>
      </c>
      <c r="C397" s="3" t="s">
        <v>1473</v>
      </c>
      <c r="E397" s="71" t="s">
        <v>6</v>
      </c>
      <c r="F397" s="78" t="s">
        <v>1464</v>
      </c>
      <c r="G397" s="71" t="s">
        <v>8</v>
      </c>
      <c r="H397" s="78" t="s">
        <v>1474</v>
      </c>
      <c r="J397" s="71" t="s">
        <v>19</v>
      </c>
      <c r="K397" s="71" t="s">
        <v>19</v>
      </c>
      <c r="N397" s="4" t="s">
        <v>348</v>
      </c>
      <c r="O397" s="4" t="s">
        <v>371</v>
      </c>
      <c r="P397" s="4" t="s">
        <v>6</v>
      </c>
      <c r="Q397" s="4" t="s">
        <v>6</v>
      </c>
      <c r="R397" s="4" t="s">
        <v>6</v>
      </c>
      <c r="S397" s="4" t="s">
        <v>6</v>
      </c>
      <c r="T397" s="4" t="s">
        <v>6</v>
      </c>
      <c r="U397" s="4" t="s">
        <v>8</v>
      </c>
      <c r="V397" s="4" t="s">
        <v>8</v>
      </c>
      <c r="W397" s="4" t="s">
        <v>8</v>
      </c>
      <c r="X397" s="3" t="s">
        <v>1410</v>
      </c>
      <c r="Y397" s="3" t="s">
        <v>1456</v>
      </c>
      <c r="Z397" s="3" t="s">
        <v>1475</v>
      </c>
    </row>
    <row r="398" spans="1:26" ht="25.5" outlineLevel="2" x14ac:dyDescent="0.25">
      <c r="B398" s="4" t="s">
        <v>1476</v>
      </c>
      <c r="C398" s="3" t="s">
        <v>1477</v>
      </c>
      <c r="E398" s="71" t="s">
        <v>6</v>
      </c>
      <c r="F398" s="78" t="s">
        <v>1464</v>
      </c>
      <c r="G398" s="71" t="s">
        <v>8</v>
      </c>
      <c r="H398" s="78" t="s">
        <v>1474</v>
      </c>
      <c r="J398" s="71" t="s">
        <v>19</v>
      </c>
      <c r="K398" s="71" t="s">
        <v>19</v>
      </c>
      <c r="N398" s="4" t="s">
        <v>370</v>
      </c>
      <c r="O398" s="4" t="s">
        <v>371</v>
      </c>
      <c r="P398" s="4" t="s">
        <v>6</v>
      </c>
      <c r="Q398" s="4" t="s">
        <v>6</v>
      </c>
      <c r="R398" s="4" t="s">
        <v>6</v>
      </c>
      <c r="S398" s="4" t="s">
        <v>6</v>
      </c>
      <c r="T398" s="4" t="s">
        <v>6</v>
      </c>
      <c r="U398" s="4" t="s">
        <v>8</v>
      </c>
      <c r="V398" s="4" t="s">
        <v>8</v>
      </c>
      <c r="W398" s="4" t="s">
        <v>8</v>
      </c>
      <c r="X398" s="3" t="s">
        <v>1410</v>
      </c>
      <c r="Y398" s="3" t="s">
        <v>1456</v>
      </c>
      <c r="Z398" s="3" t="s">
        <v>1475</v>
      </c>
    </row>
    <row r="399" spans="1:26" ht="25.5" outlineLevel="2" x14ac:dyDescent="0.25">
      <c r="B399" s="4" t="s">
        <v>1478</v>
      </c>
      <c r="C399" s="3" t="s">
        <v>1479</v>
      </c>
      <c r="E399" s="71" t="s">
        <v>6</v>
      </c>
      <c r="F399" s="78" t="s">
        <v>1464</v>
      </c>
      <c r="G399" s="71" t="s">
        <v>8</v>
      </c>
      <c r="H399" s="78" t="s">
        <v>1474</v>
      </c>
      <c r="J399" s="71" t="s">
        <v>19</v>
      </c>
      <c r="K399" s="71" t="s">
        <v>19</v>
      </c>
      <c r="N399" s="4" t="s">
        <v>377</v>
      </c>
      <c r="O399" s="4" t="s">
        <v>371</v>
      </c>
      <c r="P399" s="4" t="s">
        <v>6</v>
      </c>
      <c r="Q399" s="4" t="s">
        <v>6</v>
      </c>
      <c r="R399" s="4" t="s">
        <v>6</v>
      </c>
      <c r="S399" s="4" t="s">
        <v>6</v>
      </c>
      <c r="T399" s="4" t="s">
        <v>6</v>
      </c>
      <c r="U399" s="4" t="s">
        <v>8</v>
      </c>
      <c r="V399" s="4" t="s">
        <v>8</v>
      </c>
      <c r="W399" s="4" t="s">
        <v>8</v>
      </c>
      <c r="X399" s="3" t="s">
        <v>1410</v>
      </c>
      <c r="Y399" s="3" t="s">
        <v>1456</v>
      </c>
      <c r="Z399" s="3" t="s">
        <v>1475</v>
      </c>
    </row>
    <row r="400" spans="1:26" ht="25.5" outlineLevel="2" x14ac:dyDescent="0.25">
      <c r="B400" s="4" t="s">
        <v>1480</v>
      </c>
      <c r="C400" s="3" t="s">
        <v>1481</v>
      </c>
      <c r="E400" s="71" t="s">
        <v>10</v>
      </c>
      <c r="F400" s="78" t="s">
        <v>429</v>
      </c>
      <c r="G400" s="71" t="s">
        <v>10</v>
      </c>
      <c r="H400" s="78" t="s">
        <v>429</v>
      </c>
      <c r="J400" s="71" t="s">
        <v>19</v>
      </c>
      <c r="K400" s="71" t="s">
        <v>19</v>
      </c>
      <c r="N400" s="4" t="s">
        <v>348</v>
      </c>
      <c r="O400" s="4" t="s">
        <v>371</v>
      </c>
      <c r="P400" s="4" t="s">
        <v>8</v>
      </c>
      <c r="Q400" s="4" t="s">
        <v>8</v>
      </c>
      <c r="R400" s="4" t="s">
        <v>8</v>
      </c>
      <c r="S400" s="4" t="s">
        <v>6</v>
      </c>
      <c r="T400" s="4" t="s">
        <v>6</v>
      </c>
      <c r="U400" s="4" t="s">
        <v>8</v>
      </c>
      <c r="V400" s="4" t="s">
        <v>8</v>
      </c>
      <c r="W400" s="4" t="s">
        <v>8</v>
      </c>
      <c r="X400" s="3" t="s">
        <v>1410</v>
      </c>
      <c r="Y400" s="3" t="s">
        <v>1456</v>
      </c>
      <c r="Z400" s="3" t="s">
        <v>1482</v>
      </c>
    </row>
    <row r="401" spans="1:26" ht="38.25" outlineLevel="2" x14ac:dyDescent="0.25">
      <c r="B401" s="4" t="s">
        <v>1483</v>
      </c>
      <c r="C401" s="3" t="s">
        <v>1484</v>
      </c>
      <c r="E401" s="71" t="s">
        <v>6</v>
      </c>
      <c r="F401" s="78" t="s">
        <v>1464</v>
      </c>
      <c r="G401" s="71" t="s">
        <v>8</v>
      </c>
      <c r="H401" s="78" t="s">
        <v>1474</v>
      </c>
      <c r="J401" s="71" t="s">
        <v>19</v>
      </c>
      <c r="K401" s="71" t="s">
        <v>19</v>
      </c>
      <c r="N401" s="4" t="s">
        <v>432</v>
      </c>
      <c r="O401" s="4" t="s">
        <v>371</v>
      </c>
      <c r="P401" s="4" t="s">
        <v>6</v>
      </c>
      <c r="Q401" s="4" t="s">
        <v>6</v>
      </c>
      <c r="R401" s="4" t="s">
        <v>6</v>
      </c>
      <c r="S401" s="4" t="s">
        <v>6</v>
      </c>
      <c r="T401" s="4" t="s">
        <v>6</v>
      </c>
      <c r="U401" s="4" t="s">
        <v>8</v>
      </c>
      <c r="V401" s="4" t="s">
        <v>8</v>
      </c>
      <c r="W401" s="4" t="s">
        <v>8</v>
      </c>
      <c r="X401" s="3" t="s">
        <v>1410</v>
      </c>
      <c r="Y401" s="3" t="s">
        <v>1456</v>
      </c>
      <c r="Z401" s="3" t="s">
        <v>1485</v>
      </c>
    </row>
    <row r="402" spans="1:26" ht="38.25" outlineLevel="2" x14ac:dyDescent="0.25">
      <c r="B402" s="4" t="s">
        <v>1486</v>
      </c>
      <c r="C402" s="3" t="s">
        <v>1487</v>
      </c>
      <c r="E402" s="71" t="s">
        <v>6</v>
      </c>
      <c r="F402" s="78" t="s">
        <v>1464</v>
      </c>
      <c r="G402" s="71" t="s">
        <v>8</v>
      </c>
      <c r="H402" s="78" t="s">
        <v>1474</v>
      </c>
      <c r="J402" s="71" t="s">
        <v>19</v>
      </c>
      <c r="K402" s="71" t="s">
        <v>19</v>
      </c>
      <c r="N402" s="4" t="s">
        <v>370</v>
      </c>
      <c r="O402" s="4" t="s">
        <v>371</v>
      </c>
      <c r="P402" s="4" t="s">
        <v>6</v>
      </c>
      <c r="Q402" s="4" t="s">
        <v>6</v>
      </c>
      <c r="R402" s="4" t="s">
        <v>6</v>
      </c>
      <c r="S402" s="4" t="s">
        <v>6</v>
      </c>
      <c r="T402" s="4" t="s">
        <v>6</v>
      </c>
      <c r="U402" s="4" t="s">
        <v>8</v>
      </c>
      <c r="V402" s="4" t="s">
        <v>8</v>
      </c>
      <c r="W402" s="4" t="s">
        <v>8</v>
      </c>
      <c r="X402" s="3" t="s">
        <v>1410</v>
      </c>
      <c r="Y402" s="3" t="s">
        <v>1456</v>
      </c>
      <c r="Z402" s="3" t="s">
        <v>1488</v>
      </c>
    </row>
    <row r="403" spans="1:26" ht="38.25" outlineLevel="2" x14ac:dyDescent="0.25">
      <c r="B403" s="4" t="s">
        <v>1489</v>
      </c>
      <c r="C403" s="3" t="s">
        <v>1490</v>
      </c>
      <c r="E403" s="71" t="s">
        <v>10</v>
      </c>
      <c r="F403" s="78" t="s">
        <v>429</v>
      </c>
      <c r="G403" s="71" t="s">
        <v>10</v>
      </c>
      <c r="H403" s="78" t="s">
        <v>429</v>
      </c>
      <c r="J403" s="71" t="s">
        <v>19</v>
      </c>
      <c r="K403" s="71" t="s">
        <v>19</v>
      </c>
      <c r="N403" s="4" t="s">
        <v>348</v>
      </c>
      <c r="O403" s="4" t="s">
        <v>371</v>
      </c>
      <c r="P403" s="4" t="s">
        <v>8</v>
      </c>
      <c r="Q403" s="4" t="s">
        <v>8</v>
      </c>
      <c r="R403" s="4" t="s">
        <v>8</v>
      </c>
      <c r="S403" s="4" t="s">
        <v>6</v>
      </c>
      <c r="T403" s="4" t="s">
        <v>6</v>
      </c>
      <c r="U403" s="4" t="s">
        <v>8</v>
      </c>
      <c r="V403" s="4" t="s">
        <v>8</v>
      </c>
      <c r="W403" s="4" t="s">
        <v>8</v>
      </c>
      <c r="X403" s="3" t="s">
        <v>1410</v>
      </c>
      <c r="Y403" s="3" t="s">
        <v>1456</v>
      </c>
      <c r="Z403" s="3" t="s">
        <v>1491</v>
      </c>
    </row>
    <row r="404" spans="1:26" ht="25.5" outlineLevel="2" x14ac:dyDescent="0.25">
      <c r="B404" s="4" t="s">
        <v>1492</v>
      </c>
      <c r="C404" s="3" t="s">
        <v>1493</v>
      </c>
      <c r="E404" s="71" t="s">
        <v>6</v>
      </c>
      <c r="F404" s="78" t="s">
        <v>1464</v>
      </c>
      <c r="G404" s="71" t="s">
        <v>8</v>
      </c>
      <c r="H404" s="78" t="s">
        <v>1474</v>
      </c>
      <c r="J404" s="71" t="s">
        <v>19</v>
      </c>
      <c r="K404" s="71" t="s">
        <v>19</v>
      </c>
      <c r="N404" s="4" t="s">
        <v>377</v>
      </c>
      <c r="O404" s="4" t="s">
        <v>371</v>
      </c>
      <c r="P404" s="4" t="s">
        <v>6</v>
      </c>
      <c r="Q404" s="4" t="s">
        <v>6</v>
      </c>
      <c r="R404" s="4" t="s">
        <v>6</v>
      </c>
      <c r="S404" s="4" t="s">
        <v>6</v>
      </c>
      <c r="T404" s="4" t="s">
        <v>6</v>
      </c>
      <c r="U404" s="4" t="s">
        <v>8</v>
      </c>
      <c r="V404" s="4" t="s">
        <v>8</v>
      </c>
      <c r="W404" s="4" t="s">
        <v>8</v>
      </c>
      <c r="X404" s="3" t="s">
        <v>1410</v>
      </c>
      <c r="Y404" s="3" t="s">
        <v>1456</v>
      </c>
      <c r="Z404" s="3" t="s">
        <v>1494</v>
      </c>
    </row>
    <row r="405" spans="1:26" ht="25.5" outlineLevel="2" x14ac:dyDescent="0.25">
      <c r="B405" s="4" t="s">
        <v>1495</v>
      </c>
      <c r="C405" s="3" t="s">
        <v>1496</v>
      </c>
      <c r="E405" s="71" t="s">
        <v>10</v>
      </c>
      <c r="F405" s="78" t="s">
        <v>429</v>
      </c>
      <c r="G405" s="71" t="s">
        <v>10</v>
      </c>
      <c r="H405" s="78" t="s">
        <v>429</v>
      </c>
      <c r="J405" s="71" t="s">
        <v>19</v>
      </c>
      <c r="K405" s="71" t="s">
        <v>19</v>
      </c>
      <c r="N405" s="4" t="s">
        <v>348</v>
      </c>
      <c r="O405" s="4" t="s">
        <v>371</v>
      </c>
      <c r="P405" s="4" t="s">
        <v>8</v>
      </c>
      <c r="Q405" s="4" t="s">
        <v>8</v>
      </c>
      <c r="R405" s="4" t="s">
        <v>8</v>
      </c>
      <c r="S405" s="4" t="s">
        <v>6</v>
      </c>
      <c r="T405" s="4" t="s">
        <v>6</v>
      </c>
      <c r="U405" s="4" t="s">
        <v>8</v>
      </c>
      <c r="V405" s="4" t="s">
        <v>8</v>
      </c>
      <c r="W405" s="4" t="s">
        <v>8</v>
      </c>
      <c r="X405" s="3" t="s">
        <v>1410</v>
      </c>
      <c r="Y405" s="3" t="s">
        <v>1456</v>
      </c>
      <c r="Z405" s="3" t="s">
        <v>1497</v>
      </c>
    </row>
    <row r="406" spans="1:26" outlineLevel="2" x14ac:dyDescent="0.25">
      <c r="B406" s="4" t="s">
        <v>1498</v>
      </c>
      <c r="C406" s="3" t="s">
        <v>1499</v>
      </c>
      <c r="E406" s="71" t="s">
        <v>6</v>
      </c>
      <c r="F406" s="78" t="s">
        <v>1464</v>
      </c>
      <c r="G406" s="71" t="s">
        <v>8</v>
      </c>
      <c r="H406" s="78" t="s">
        <v>1474</v>
      </c>
      <c r="J406" s="71" t="s">
        <v>19</v>
      </c>
      <c r="K406" s="71" t="s">
        <v>19</v>
      </c>
      <c r="N406" s="4" t="s">
        <v>355</v>
      </c>
      <c r="O406" s="4" t="s">
        <v>800</v>
      </c>
      <c r="P406" s="4" t="s">
        <v>6</v>
      </c>
      <c r="Q406" s="4" t="s">
        <v>6</v>
      </c>
      <c r="R406" s="4" t="s">
        <v>6</v>
      </c>
      <c r="S406" s="4" t="s">
        <v>6</v>
      </c>
      <c r="T406" s="4" t="s">
        <v>6</v>
      </c>
      <c r="U406" s="4" t="s">
        <v>8</v>
      </c>
      <c r="V406" s="4" t="s">
        <v>8</v>
      </c>
      <c r="W406" s="4" t="s">
        <v>8</v>
      </c>
      <c r="X406" s="3" t="s">
        <v>1410</v>
      </c>
      <c r="Y406" s="3" t="s">
        <v>1456</v>
      </c>
      <c r="Z406" s="3" t="s">
        <v>1500</v>
      </c>
    </row>
    <row r="407" spans="1:26" outlineLevel="1" x14ac:dyDescent="0.25">
      <c r="A407" s="38" t="s">
        <v>1501</v>
      </c>
      <c r="B407" s="4"/>
      <c r="C407" s="3"/>
      <c r="N407" s="4"/>
      <c r="O407" s="4"/>
      <c r="P407" s="4"/>
      <c r="Q407" s="4"/>
      <c r="R407" s="4"/>
      <c r="S407" s="4"/>
      <c r="T407" s="4"/>
      <c r="U407" s="4"/>
      <c r="V407" s="4"/>
      <c r="W407" s="4"/>
      <c r="X407" s="3"/>
      <c r="Y407" s="3"/>
      <c r="Z407" s="3"/>
    </row>
    <row r="408" spans="1:26" ht="210" outlineLevel="2" x14ac:dyDescent="0.25">
      <c r="B408" s="4" t="s">
        <v>1502</v>
      </c>
      <c r="C408" s="3" t="s">
        <v>1503</v>
      </c>
      <c r="E408" s="71" t="s">
        <v>6</v>
      </c>
      <c r="F408" s="78" t="s">
        <v>1504</v>
      </c>
      <c r="G408" s="71" t="s">
        <v>8</v>
      </c>
      <c r="H408" s="78" t="s">
        <v>1460</v>
      </c>
      <c r="J408" s="71" t="s">
        <v>19</v>
      </c>
      <c r="K408" s="71" t="s">
        <v>19</v>
      </c>
      <c r="N408" s="4" t="s">
        <v>377</v>
      </c>
      <c r="O408" s="4" t="s">
        <v>404</v>
      </c>
      <c r="P408" s="4" t="s">
        <v>6</v>
      </c>
      <c r="Q408" s="4" t="s">
        <v>6</v>
      </c>
      <c r="R408" s="4" t="s">
        <v>6</v>
      </c>
      <c r="S408" s="4" t="s">
        <v>6</v>
      </c>
      <c r="T408" s="4" t="s">
        <v>6</v>
      </c>
      <c r="U408" s="4" t="s">
        <v>8</v>
      </c>
      <c r="V408" s="4" t="s">
        <v>8</v>
      </c>
      <c r="W408" s="4" t="s">
        <v>8</v>
      </c>
      <c r="X408" s="3" t="s">
        <v>1410</v>
      </c>
      <c r="Y408" s="3" t="s">
        <v>1501</v>
      </c>
      <c r="Z408" s="3" t="s">
        <v>1505</v>
      </c>
    </row>
    <row r="409" spans="1:26" ht="120" outlineLevel="2" x14ac:dyDescent="0.25">
      <c r="B409" s="4" t="s">
        <v>1506</v>
      </c>
      <c r="C409" s="3" t="s">
        <v>1507</v>
      </c>
      <c r="E409" s="71" t="s">
        <v>6</v>
      </c>
      <c r="F409" s="78" t="s">
        <v>1508</v>
      </c>
      <c r="G409" s="71" t="s">
        <v>8</v>
      </c>
      <c r="H409" s="78" t="s">
        <v>1465</v>
      </c>
      <c r="J409" s="71" t="s">
        <v>19</v>
      </c>
      <c r="K409" s="71" t="s">
        <v>19</v>
      </c>
      <c r="N409" s="4" t="s">
        <v>432</v>
      </c>
      <c r="O409" s="4" t="s">
        <v>371</v>
      </c>
      <c r="P409" s="4" t="s">
        <v>6</v>
      </c>
      <c r="Q409" s="4" t="s">
        <v>6</v>
      </c>
      <c r="R409" s="4" t="s">
        <v>6</v>
      </c>
      <c r="S409" s="4" t="s">
        <v>6</v>
      </c>
      <c r="T409" s="4" t="s">
        <v>6</v>
      </c>
      <c r="U409" s="4" t="s">
        <v>8</v>
      </c>
      <c r="V409" s="4" t="s">
        <v>8</v>
      </c>
      <c r="W409" s="4" t="s">
        <v>8</v>
      </c>
      <c r="X409" s="3" t="s">
        <v>1410</v>
      </c>
      <c r="Y409" s="3" t="s">
        <v>1501</v>
      </c>
      <c r="Z409" s="3" t="s">
        <v>1509</v>
      </c>
    </row>
    <row r="410" spans="1:26" ht="25.5" outlineLevel="2" x14ac:dyDescent="0.25">
      <c r="B410" s="4" t="s">
        <v>1510</v>
      </c>
      <c r="C410" s="3" t="s">
        <v>1511</v>
      </c>
      <c r="E410" s="71" t="s">
        <v>6</v>
      </c>
      <c r="F410" s="78" t="s">
        <v>1508</v>
      </c>
      <c r="G410" s="71" t="s">
        <v>8</v>
      </c>
      <c r="H410" s="78" t="s">
        <v>1333</v>
      </c>
      <c r="J410" s="71" t="s">
        <v>19</v>
      </c>
      <c r="K410" s="71" t="s">
        <v>19</v>
      </c>
      <c r="N410" s="4" t="s">
        <v>370</v>
      </c>
      <c r="O410" s="4" t="s">
        <v>422</v>
      </c>
      <c r="P410" s="4" t="s">
        <v>6</v>
      </c>
      <c r="Q410" s="4" t="s">
        <v>6</v>
      </c>
      <c r="R410" s="4" t="s">
        <v>6</v>
      </c>
      <c r="S410" s="4" t="s">
        <v>6</v>
      </c>
      <c r="T410" s="4" t="s">
        <v>6</v>
      </c>
      <c r="U410" s="4" t="s">
        <v>8</v>
      </c>
      <c r="V410" s="4" t="s">
        <v>8</v>
      </c>
      <c r="W410" s="4" t="s">
        <v>8</v>
      </c>
      <c r="X410" s="3" t="s">
        <v>1410</v>
      </c>
      <c r="Y410" s="3" t="s">
        <v>1501</v>
      </c>
      <c r="Z410" s="3" t="s">
        <v>1512</v>
      </c>
    </row>
    <row r="411" spans="1:26" ht="25.5" outlineLevel="2" x14ac:dyDescent="0.25">
      <c r="B411" s="4" t="s">
        <v>1513</v>
      </c>
      <c r="C411" s="3" t="s">
        <v>1514</v>
      </c>
      <c r="E411" s="71" t="s">
        <v>6</v>
      </c>
      <c r="F411" s="78" t="s">
        <v>1508</v>
      </c>
      <c r="G411" s="71" t="s">
        <v>8</v>
      </c>
      <c r="H411" s="78" t="s">
        <v>1333</v>
      </c>
      <c r="J411" s="71" t="s">
        <v>19</v>
      </c>
      <c r="K411" s="71" t="s">
        <v>19</v>
      </c>
      <c r="N411" s="4" t="s">
        <v>367</v>
      </c>
      <c r="O411" s="4" t="s">
        <v>439</v>
      </c>
      <c r="P411" s="4" t="s">
        <v>6</v>
      </c>
      <c r="Q411" s="4" t="s">
        <v>6</v>
      </c>
      <c r="R411" s="4" t="s">
        <v>6</v>
      </c>
      <c r="S411" s="4" t="s">
        <v>6</v>
      </c>
      <c r="T411" s="4" t="s">
        <v>6</v>
      </c>
      <c r="U411" s="4" t="s">
        <v>8</v>
      </c>
      <c r="V411" s="4" t="s">
        <v>8</v>
      </c>
      <c r="W411" s="4" t="s">
        <v>8</v>
      </c>
      <c r="X411" s="3" t="s">
        <v>1410</v>
      </c>
      <c r="Y411" s="3" t="s">
        <v>1501</v>
      </c>
      <c r="Z411" s="3" t="s">
        <v>1512</v>
      </c>
    </row>
    <row r="412" spans="1:26" ht="38.25" outlineLevel="2" x14ac:dyDescent="0.25">
      <c r="B412" s="4" t="s">
        <v>1515</v>
      </c>
      <c r="C412" s="3" t="s">
        <v>1516</v>
      </c>
      <c r="E412" s="71" t="s">
        <v>6</v>
      </c>
      <c r="F412" s="78" t="s">
        <v>1508</v>
      </c>
      <c r="G412" s="71" t="s">
        <v>8</v>
      </c>
      <c r="H412" s="78" t="s">
        <v>1333</v>
      </c>
      <c r="J412" s="71" t="s">
        <v>19</v>
      </c>
      <c r="K412" s="71" t="s">
        <v>19</v>
      </c>
      <c r="N412" s="4" t="s">
        <v>361</v>
      </c>
      <c r="O412" s="4" t="s">
        <v>410</v>
      </c>
      <c r="P412" s="4" t="s">
        <v>6</v>
      </c>
      <c r="Q412" s="4" t="s">
        <v>6</v>
      </c>
      <c r="R412" s="4" t="s">
        <v>6</v>
      </c>
      <c r="S412" s="4" t="s">
        <v>6</v>
      </c>
      <c r="T412" s="4" t="s">
        <v>6</v>
      </c>
      <c r="U412" s="4" t="s">
        <v>8</v>
      </c>
      <c r="V412" s="4" t="s">
        <v>8</v>
      </c>
      <c r="W412" s="4" t="s">
        <v>8</v>
      </c>
      <c r="X412" s="3" t="s">
        <v>1410</v>
      </c>
      <c r="Y412" s="3" t="s">
        <v>1501</v>
      </c>
      <c r="Z412" s="3" t="s">
        <v>1517</v>
      </c>
    </row>
    <row r="413" spans="1:26" ht="25.5" outlineLevel="2" x14ac:dyDescent="0.25">
      <c r="B413" s="4" t="s">
        <v>1518</v>
      </c>
      <c r="C413" s="3" t="s">
        <v>1519</v>
      </c>
      <c r="E413" s="71" t="s">
        <v>6</v>
      </c>
      <c r="F413" s="78" t="s">
        <v>1508</v>
      </c>
      <c r="G413" s="71" t="s">
        <v>8</v>
      </c>
      <c r="H413" s="78" t="s">
        <v>1333</v>
      </c>
      <c r="J413" s="71" t="s">
        <v>19</v>
      </c>
      <c r="K413" s="71" t="s">
        <v>19</v>
      </c>
      <c r="N413" s="4" t="s">
        <v>355</v>
      </c>
      <c r="O413" s="4" t="s">
        <v>639</v>
      </c>
      <c r="P413" s="4" t="s">
        <v>6</v>
      </c>
      <c r="Q413" s="4" t="s">
        <v>6</v>
      </c>
      <c r="R413" s="4" t="s">
        <v>6</v>
      </c>
      <c r="S413" s="4" t="s">
        <v>6</v>
      </c>
      <c r="T413" s="4" t="s">
        <v>6</v>
      </c>
      <c r="U413" s="4" t="s">
        <v>8</v>
      </c>
      <c r="V413" s="4" t="s">
        <v>8</v>
      </c>
      <c r="W413" s="4" t="s">
        <v>8</v>
      </c>
      <c r="X413" s="3" t="s">
        <v>1410</v>
      </c>
      <c r="Y413" s="3" t="s">
        <v>1501</v>
      </c>
      <c r="Z413" s="3" t="s">
        <v>1517</v>
      </c>
    </row>
    <row r="414" spans="1:26" ht="25.5" outlineLevel="2" x14ac:dyDescent="0.25">
      <c r="B414" s="4" t="s">
        <v>1520</v>
      </c>
      <c r="C414" s="3" t="s">
        <v>1521</v>
      </c>
      <c r="E414" s="71" t="s">
        <v>6</v>
      </c>
      <c r="F414" s="78" t="s">
        <v>1508</v>
      </c>
      <c r="G414" s="71" t="s">
        <v>8</v>
      </c>
      <c r="H414" s="78" t="s">
        <v>1333</v>
      </c>
      <c r="J414" s="71" t="s">
        <v>19</v>
      </c>
      <c r="K414" s="71" t="s">
        <v>19</v>
      </c>
      <c r="N414" s="4" t="s">
        <v>355</v>
      </c>
      <c r="O414" s="4" t="s">
        <v>639</v>
      </c>
      <c r="P414" s="4" t="s">
        <v>6</v>
      </c>
      <c r="Q414" s="4" t="s">
        <v>6</v>
      </c>
      <c r="R414" s="4" t="s">
        <v>6</v>
      </c>
      <c r="S414" s="4" t="s">
        <v>6</v>
      </c>
      <c r="T414" s="4" t="s">
        <v>6</v>
      </c>
      <c r="U414" s="4" t="s">
        <v>8</v>
      </c>
      <c r="V414" s="4" t="s">
        <v>8</v>
      </c>
      <c r="W414" s="4" t="s">
        <v>8</v>
      </c>
      <c r="X414" s="3" t="s">
        <v>1410</v>
      </c>
      <c r="Y414" s="3" t="s">
        <v>1501</v>
      </c>
      <c r="Z414" s="3" t="s">
        <v>1517</v>
      </c>
    </row>
    <row r="415" spans="1:26" ht="25.5" outlineLevel="2" x14ac:dyDescent="0.25">
      <c r="B415" s="4" t="s">
        <v>1522</v>
      </c>
      <c r="C415" s="3" t="s">
        <v>1523</v>
      </c>
      <c r="E415" s="71" t="s">
        <v>6</v>
      </c>
      <c r="F415" s="78" t="s">
        <v>1508</v>
      </c>
      <c r="G415" s="71" t="s">
        <v>8</v>
      </c>
      <c r="H415" s="78" t="s">
        <v>1333</v>
      </c>
      <c r="J415" s="71" t="s">
        <v>19</v>
      </c>
      <c r="K415" s="71" t="s">
        <v>19</v>
      </c>
      <c r="N415" s="4" t="s">
        <v>355</v>
      </c>
      <c r="O415" s="4" t="s">
        <v>639</v>
      </c>
      <c r="P415" s="4" t="s">
        <v>6</v>
      </c>
      <c r="Q415" s="4" t="s">
        <v>6</v>
      </c>
      <c r="R415" s="4" t="s">
        <v>6</v>
      </c>
      <c r="S415" s="4" t="s">
        <v>6</v>
      </c>
      <c r="T415" s="4" t="s">
        <v>6</v>
      </c>
      <c r="U415" s="4" t="s">
        <v>8</v>
      </c>
      <c r="V415" s="4" t="s">
        <v>8</v>
      </c>
      <c r="W415" s="4" t="s">
        <v>8</v>
      </c>
      <c r="X415" s="3" t="s">
        <v>1410</v>
      </c>
      <c r="Y415" s="3" t="s">
        <v>1501</v>
      </c>
      <c r="Z415" s="3" t="s">
        <v>1517</v>
      </c>
    </row>
    <row r="416" spans="1:26" ht="25.5" outlineLevel="2" x14ac:dyDescent="0.25">
      <c r="B416" s="4" t="s">
        <v>1524</v>
      </c>
      <c r="C416" s="3" t="s">
        <v>1525</v>
      </c>
      <c r="E416" s="71" t="s">
        <v>6</v>
      </c>
      <c r="F416" s="78" t="s">
        <v>1508</v>
      </c>
      <c r="G416" s="71" t="s">
        <v>8</v>
      </c>
      <c r="H416" s="78" t="s">
        <v>1333</v>
      </c>
      <c r="J416" s="71" t="s">
        <v>19</v>
      </c>
      <c r="K416" s="71" t="s">
        <v>19</v>
      </c>
      <c r="N416" s="4" t="s">
        <v>355</v>
      </c>
      <c r="O416" s="4" t="s">
        <v>639</v>
      </c>
      <c r="P416" s="4" t="s">
        <v>6</v>
      </c>
      <c r="Q416" s="4" t="s">
        <v>6</v>
      </c>
      <c r="R416" s="4" t="s">
        <v>6</v>
      </c>
      <c r="S416" s="4" t="s">
        <v>6</v>
      </c>
      <c r="T416" s="4" t="s">
        <v>6</v>
      </c>
      <c r="U416" s="4" t="s">
        <v>8</v>
      </c>
      <c r="V416" s="4" t="s">
        <v>8</v>
      </c>
      <c r="W416" s="4" t="s">
        <v>8</v>
      </c>
      <c r="X416" s="3" t="s">
        <v>1410</v>
      </c>
      <c r="Y416" s="3" t="s">
        <v>1501</v>
      </c>
      <c r="Z416" s="3" t="s">
        <v>1517</v>
      </c>
    </row>
    <row r="417" spans="1:26" ht="25.5" outlineLevel="2" x14ac:dyDescent="0.25">
      <c r="B417" s="4" t="s">
        <v>1526</v>
      </c>
      <c r="C417" s="3" t="s">
        <v>1527</v>
      </c>
      <c r="E417" s="71" t="s">
        <v>6</v>
      </c>
      <c r="F417" s="78" t="s">
        <v>1508</v>
      </c>
      <c r="G417" s="71" t="s">
        <v>8</v>
      </c>
      <c r="H417" s="78" t="s">
        <v>1333</v>
      </c>
      <c r="J417" s="71" t="s">
        <v>19</v>
      </c>
      <c r="K417" s="71" t="s">
        <v>19</v>
      </c>
      <c r="N417" s="4" t="s">
        <v>355</v>
      </c>
      <c r="O417" s="4" t="s">
        <v>639</v>
      </c>
      <c r="P417" s="4" t="s">
        <v>6</v>
      </c>
      <c r="Q417" s="4" t="s">
        <v>6</v>
      </c>
      <c r="R417" s="4" t="s">
        <v>6</v>
      </c>
      <c r="S417" s="4" t="s">
        <v>6</v>
      </c>
      <c r="T417" s="4" t="s">
        <v>6</v>
      </c>
      <c r="U417" s="4" t="s">
        <v>8</v>
      </c>
      <c r="V417" s="4" t="s">
        <v>8</v>
      </c>
      <c r="W417" s="4" t="s">
        <v>8</v>
      </c>
      <c r="X417" s="3" t="s">
        <v>1410</v>
      </c>
      <c r="Y417" s="3" t="s">
        <v>1501</v>
      </c>
      <c r="Z417" s="3" t="s">
        <v>1517</v>
      </c>
    </row>
    <row r="418" spans="1:26" ht="25.5" outlineLevel="2" x14ac:dyDescent="0.25">
      <c r="B418" s="4" t="s">
        <v>1528</v>
      </c>
      <c r="C418" s="3" t="s">
        <v>1529</v>
      </c>
      <c r="E418" s="71" t="s">
        <v>6</v>
      </c>
      <c r="F418" s="78" t="s">
        <v>1508</v>
      </c>
      <c r="G418" s="71" t="s">
        <v>8</v>
      </c>
      <c r="H418" s="78" t="s">
        <v>1333</v>
      </c>
      <c r="J418" s="71" t="s">
        <v>19</v>
      </c>
      <c r="K418" s="71" t="s">
        <v>19</v>
      </c>
      <c r="N418" s="4" t="s">
        <v>355</v>
      </c>
      <c r="O418" s="4" t="s">
        <v>639</v>
      </c>
      <c r="P418" s="4" t="s">
        <v>6</v>
      </c>
      <c r="Q418" s="4" t="s">
        <v>6</v>
      </c>
      <c r="R418" s="4" t="s">
        <v>6</v>
      </c>
      <c r="S418" s="4" t="s">
        <v>6</v>
      </c>
      <c r="T418" s="4" t="s">
        <v>6</v>
      </c>
      <c r="U418" s="4" t="s">
        <v>8</v>
      </c>
      <c r="V418" s="4" t="s">
        <v>8</v>
      </c>
      <c r="W418" s="4" t="s">
        <v>8</v>
      </c>
      <c r="X418" s="3" t="s">
        <v>1410</v>
      </c>
      <c r="Y418" s="3" t="s">
        <v>1501</v>
      </c>
      <c r="Z418" s="3" t="s">
        <v>1517</v>
      </c>
    </row>
    <row r="419" spans="1:26" ht="25.5" outlineLevel="2" x14ac:dyDescent="0.25">
      <c r="B419" s="4" t="s">
        <v>1530</v>
      </c>
      <c r="C419" s="3" t="s">
        <v>1531</v>
      </c>
      <c r="E419" s="71" t="s">
        <v>6</v>
      </c>
      <c r="F419" s="78" t="s">
        <v>1508</v>
      </c>
      <c r="G419" s="71" t="s">
        <v>8</v>
      </c>
      <c r="H419" s="78" t="s">
        <v>1333</v>
      </c>
      <c r="J419" s="71" t="s">
        <v>19</v>
      </c>
      <c r="K419" s="71" t="s">
        <v>19</v>
      </c>
      <c r="N419" s="4" t="s">
        <v>480</v>
      </c>
      <c r="O419" s="4" t="s">
        <v>639</v>
      </c>
      <c r="P419" s="4" t="s">
        <v>6</v>
      </c>
      <c r="Q419" s="4" t="s">
        <v>6</v>
      </c>
      <c r="R419" s="4" t="s">
        <v>6</v>
      </c>
      <c r="S419" s="4" t="s">
        <v>6</v>
      </c>
      <c r="T419" s="4" t="s">
        <v>6</v>
      </c>
      <c r="U419" s="4" t="s">
        <v>8</v>
      </c>
      <c r="V419" s="4" t="s">
        <v>8</v>
      </c>
      <c r="W419" s="4" t="s">
        <v>8</v>
      </c>
      <c r="X419" s="3" t="s">
        <v>1410</v>
      </c>
      <c r="Y419" s="3" t="s">
        <v>1501</v>
      </c>
      <c r="Z419" s="3" t="s">
        <v>1517</v>
      </c>
    </row>
    <row r="420" spans="1:26" ht="38.25" outlineLevel="2" x14ac:dyDescent="0.25">
      <c r="B420" s="4" t="s">
        <v>1532</v>
      </c>
      <c r="C420" s="3" t="s">
        <v>1533</v>
      </c>
      <c r="E420" s="71" t="s">
        <v>10</v>
      </c>
      <c r="F420" s="78" t="s">
        <v>429</v>
      </c>
      <c r="G420" s="71" t="s">
        <v>10</v>
      </c>
      <c r="H420" s="78" t="s">
        <v>429</v>
      </c>
      <c r="J420" s="71" t="s">
        <v>19</v>
      </c>
      <c r="K420" s="71" t="s">
        <v>19</v>
      </c>
      <c r="N420" s="4" t="s">
        <v>361</v>
      </c>
      <c r="O420" s="4" t="s">
        <v>371</v>
      </c>
      <c r="P420" s="4" t="s">
        <v>8</v>
      </c>
      <c r="Q420" s="4" t="s">
        <v>8</v>
      </c>
      <c r="R420" s="4" t="s">
        <v>8</v>
      </c>
      <c r="S420" s="4" t="s">
        <v>6</v>
      </c>
      <c r="T420" s="4" t="s">
        <v>8</v>
      </c>
      <c r="U420" s="4" t="s">
        <v>8</v>
      </c>
      <c r="V420" s="4" t="s">
        <v>8</v>
      </c>
      <c r="W420" s="4" t="s">
        <v>8</v>
      </c>
      <c r="X420" s="3" t="s">
        <v>1410</v>
      </c>
      <c r="Y420" s="3" t="s">
        <v>1501</v>
      </c>
      <c r="Z420" s="3" t="s">
        <v>1534</v>
      </c>
    </row>
    <row r="421" spans="1:26" ht="38.25" outlineLevel="2" x14ac:dyDescent="0.25">
      <c r="B421" s="4" t="s">
        <v>1535</v>
      </c>
      <c r="C421" s="3" t="s">
        <v>1536</v>
      </c>
      <c r="E421" s="71" t="s">
        <v>10</v>
      </c>
      <c r="F421" s="78" t="s">
        <v>429</v>
      </c>
      <c r="G421" s="71" t="s">
        <v>10</v>
      </c>
      <c r="H421" s="78" t="s">
        <v>429</v>
      </c>
      <c r="J421" s="71" t="s">
        <v>19</v>
      </c>
      <c r="K421" s="71" t="s">
        <v>19</v>
      </c>
      <c r="N421" s="4" t="s">
        <v>361</v>
      </c>
      <c r="O421" s="4" t="s">
        <v>371</v>
      </c>
      <c r="P421" s="4" t="s">
        <v>8</v>
      </c>
      <c r="Q421" s="4" t="s">
        <v>8</v>
      </c>
      <c r="R421" s="4" t="s">
        <v>8</v>
      </c>
      <c r="S421" s="4" t="s">
        <v>8</v>
      </c>
      <c r="T421" s="4" t="s">
        <v>6</v>
      </c>
      <c r="U421" s="4" t="s">
        <v>8</v>
      </c>
      <c r="V421" s="4" t="s">
        <v>8</v>
      </c>
      <c r="W421" s="4" t="s">
        <v>8</v>
      </c>
      <c r="X421" s="3" t="s">
        <v>1410</v>
      </c>
      <c r="Y421" s="3" t="s">
        <v>1501</v>
      </c>
      <c r="Z421" s="3" t="s">
        <v>1534</v>
      </c>
    </row>
    <row r="422" spans="1:26" ht="25.5" outlineLevel="2" x14ac:dyDescent="0.25">
      <c r="B422" s="4" t="s">
        <v>1537</v>
      </c>
      <c r="C422" s="3" t="s">
        <v>1538</v>
      </c>
      <c r="E422" s="71" t="s">
        <v>6</v>
      </c>
      <c r="F422" s="78" t="s">
        <v>1508</v>
      </c>
      <c r="G422" s="71" t="s">
        <v>8</v>
      </c>
      <c r="H422" s="78" t="s">
        <v>1333</v>
      </c>
      <c r="J422" s="71" t="s">
        <v>19</v>
      </c>
      <c r="K422" s="71" t="s">
        <v>19</v>
      </c>
      <c r="N422" s="4" t="s">
        <v>377</v>
      </c>
      <c r="O422" s="4" t="s">
        <v>371</v>
      </c>
      <c r="P422" s="4" t="s">
        <v>6</v>
      </c>
      <c r="Q422" s="4" t="s">
        <v>6</v>
      </c>
      <c r="R422" s="4" t="s">
        <v>6</v>
      </c>
      <c r="S422" s="4" t="s">
        <v>6</v>
      </c>
      <c r="T422" s="4" t="s">
        <v>6</v>
      </c>
      <c r="U422" s="4" t="s">
        <v>8</v>
      </c>
      <c r="V422" s="4" t="s">
        <v>8</v>
      </c>
      <c r="W422" s="4" t="s">
        <v>8</v>
      </c>
      <c r="X422" s="3" t="s">
        <v>1410</v>
      </c>
      <c r="Y422" s="3" t="s">
        <v>1501</v>
      </c>
      <c r="Z422" s="3" t="s">
        <v>1539</v>
      </c>
    </row>
    <row r="423" spans="1:26" outlineLevel="2" x14ac:dyDescent="0.25">
      <c r="B423" s="4" t="s">
        <v>1540</v>
      </c>
      <c r="C423" s="3" t="s">
        <v>1541</v>
      </c>
      <c r="E423" s="71" t="s">
        <v>6</v>
      </c>
      <c r="F423" s="78" t="s">
        <v>1508</v>
      </c>
      <c r="G423" s="71" t="s">
        <v>8</v>
      </c>
      <c r="H423" s="78" t="s">
        <v>1333</v>
      </c>
      <c r="J423" s="71" t="s">
        <v>19</v>
      </c>
      <c r="K423" s="71" t="s">
        <v>19</v>
      </c>
      <c r="N423" s="4" t="s">
        <v>377</v>
      </c>
      <c r="O423" s="4" t="s">
        <v>639</v>
      </c>
      <c r="P423" s="4" t="s">
        <v>6</v>
      </c>
      <c r="Q423" s="4" t="s">
        <v>6</v>
      </c>
      <c r="R423" s="4" t="s">
        <v>6</v>
      </c>
      <c r="S423" s="4" t="s">
        <v>6</v>
      </c>
      <c r="T423" s="4" t="s">
        <v>6</v>
      </c>
      <c r="U423" s="4" t="s">
        <v>8</v>
      </c>
      <c r="V423" s="4" t="s">
        <v>8</v>
      </c>
      <c r="W423" s="4" t="s">
        <v>8</v>
      </c>
      <c r="X423" s="3" t="s">
        <v>1410</v>
      </c>
      <c r="Y423" s="3" t="s">
        <v>1501</v>
      </c>
      <c r="Z423" s="3" t="s">
        <v>1539</v>
      </c>
    </row>
    <row r="424" spans="1:26" ht="25.5" outlineLevel="2" x14ac:dyDescent="0.25">
      <c r="B424" s="4" t="s">
        <v>1542</v>
      </c>
      <c r="C424" s="3" t="s">
        <v>1543</v>
      </c>
      <c r="E424" s="71" t="s">
        <v>6</v>
      </c>
      <c r="F424" s="78" t="s">
        <v>1508</v>
      </c>
      <c r="G424" s="71" t="s">
        <v>8</v>
      </c>
      <c r="H424" s="78" t="s">
        <v>1333</v>
      </c>
      <c r="J424" s="71" t="s">
        <v>19</v>
      </c>
      <c r="K424" s="71" t="s">
        <v>19</v>
      </c>
      <c r="N424" s="4" t="s">
        <v>367</v>
      </c>
      <c r="O424" s="4" t="s">
        <v>639</v>
      </c>
      <c r="P424" s="4" t="s">
        <v>6</v>
      </c>
      <c r="Q424" s="4" t="s">
        <v>6</v>
      </c>
      <c r="R424" s="4" t="s">
        <v>6</v>
      </c>
      <c r="S424" s="4" t="s">
        <v>6</v>
      </c>
      <c r="T424" s="4" t="s">
        <v>6</v>
      </c>
      <c r="U424" s="4" t="s">
        <v>8</v>
      </c>
      <c r="V424" s="4" t="s">
        <v>8</v>
      </c>
      <c r="W424" s="4" t="s">
        <v>8</v>
      </c>
      <c r="X424" s="3" t="s">
        <v>1410</v>
      </c>
      <c r="Y424" s="3" t="s">
        <v>1501</v>
      </c>
      <c r="Z424" s="3" t="s">
        <v>1539</v>
      </c>
    </row>
    <row r="425" spans="1:26" outlineLevel="2" x14ac:dyDescent="0.25">
      <c r="B425" s="4" t="s">
        <v>1544</v>
      </c>
      <c r="C425" s="3" t="s">
        <v>1545</v>
      </c>
      <c r="E425" s="71" t="s">
        <v>6</v>
      </c>
      <c r="F425" s="78" t="s">
        <v>1508</v>
      </c>
      <c r="G425" s="71" t="s">
        <v>8</v>
      </c>
      <c r="H425" s="78" t="s">
        <v>1333</v>
      </c>
      <c r="J425" s="71" t="s">
        <v>19</v>
      </c>
      <c r="K425" s="71" t="s">
        <v>19</v>
      </c>
      <c r="N425" s="4" t="s">
        <v>348</v>
      </c>
      <c r="O425" s="4" t="s">
        <v>388</v>
      </c>
      <c r="P425" s="4" t="s">
        <v>6</v>
      </c>
      <c r="Q425" s="4" t="s">
        <v>6</v>
      </c>
      <c r="R425" s="4" t="s">
        <v>6</v>
      </c>
      <c r="S425" s="4" t="s">
        <v>6</v>
      </c>
      <c r="T425" s="4" t="s">
        <v>6</v>
      </c>
      <c r="U425" s="4" t="s">
        <v>8</v>
      </c>
      <c r="V425" s="4" t="s">
        <v>8</v>
      </c>
      <c r="W425" s="4" t="s">
        <v>8</v>
      </c>
      <c r="X425" s="3" t="s">
        <v>1410</v>
      </c>
      <c r="Y425" s="3" t="s">
        <v>1501</v>
      </c>
      <c r="Z425" s="3" t="s">
        <v>1546</v>
      </c>
    </row>
    <row r="426" spans="1:26" ht="25.5" outlineLevel="2" x14ac:dyDescent="0.25">
      <c r="B426" s="4" t="s">
        <v>1547</v>
      </c>
      <c r="C426" s="3" t="s">
        <v>1548</v>
      </c>
      <c r="E426" s="71" t="s">
        <v>6</v>
      </c>
      <c r="F426" s="78" t="s">
        <v>1508</v>
      </c>
      <c r="G426" s="71" t="s">
        <v>8</v>
      </c>
      <c r="H426" s="78" t="s">
        <v>1333</v>
      </c>
      <c r="J426" s="71" t="s">
        <v>19</v>
      </c>
      <c r="K426" s="71" t="s">
        <v>19</v>
      </c>
      <c r="N426" s="4" t="s">
        <v>377</v>
      </c>
      <c r="O426" s="4" t="s">
        <v>371</v>
      </c>
      <c r="P426" s="4" t="s">
        <v>6</v>
      </c>
      <c r="Q426" s="4" t="s">
        <v>6</v>
      </c>
      <c r="R426" s="4" t="s">
        <v>6</v>
      </c>
      <c r="S426" s="4" t="s">
        <v>6</v>
      </c>
      <c r="T426" s="4" t="s">
        <v>6</v>
      </c>
      <c r="U426" s="4" t="s">
        <v>8</v>
      </c>
      <c r="V426" s="4" t="s">
        <v>8</v>
      </c>
      <c r="W426" s="4" t="s">
        <v>8</v>
      </c>
      <c r="X426" s="3" t="s">
        <v>1410</v>
      </c>
      <c r="Y426" s="3" t="s">
        <v>1501</v>
      </c>
      <c r="Z426" s="3" t="s">
        <v>1546</v>
      </c>
    </row>
    <row r="427" spans="1:26" ht="25.5" outlineLevel="2" x14ac:dyDescent="0.25">
      <c r="B427" s="4" t="s">
        <v>1549</v>
      </c>
      <c r="C427" s="3" t="s">
        <v>1550</v>
      </c>
      <c r="E427" s="71" t="s">
        <v>6</v>
      </c>
      <c r="F427" s="78" t="s">
        <v>1508</v>
      </c>
      <c r="G427" s="71" t="s">
        <v>8</v>
      </c>
      <c r="H427" s="78" t="s">
        <v>1333</v>
      </c>
      <c r="J427" s="71" t="s">
        <v>19</v>
      </c>
      <c r="K427" s="71" t="s">
        <v>19</v>
      </c>
      <c r="N427" s="4" t="s">
        <v>348</v>
      </c>
      <c r="O427" s="4" t="s">
        <v>388</v>
      </c>
      <c r="P427" s="4" t="s">
        <v>6</v>
      </c>
      <c r="Q427" s="4" t="s">
        <v>6</v>
      </c>
      <c r="R427" s="4" t="s">
        <v>6</v>
      </c>
      <c r="S427" s="4" t="s">
        <v>6</v>
      </c>
      <c r="T427" s="4" t="s">
        <v>6</v>
      </c>
      <c r="U427" s="4" t="s">
        <v>8</v>
      </c>
      <c r="V427" s="4" t="s">
        <v>8</v>
      </c>
      <c r="W427" s="4" t="s">
        <v>8</v>
      </c>
      <c r="X427" s="3" t="s">
        <v>1410</v>
      </c>
      <c r="Y427" s="3" t="s">
        <v>1501</v>
      </c>
      <c r="Z427" s="3" t="s">
        <v>1551</v>
      </c>
    </row>
    <row r="428" spans="1:26" ht="38.25" outlineLevel="2" x14ac:dyDescent="0.25">
      <c r="B428" s="4" t="s">
        <v>1552</v>
      </c>
      <c r="C428" s="3" t="s">
        <v>1553</v>
      </c>
      <c r="E428" s="71" t="s">
        <v>6</v>
      </c>
      <c r="F428" s="78" t="s">
        <v>1508</v>
      </c>
      <c r="G428" s="71" t="s">
        <v>8</v>
      </c>
      <c r="H428" s="78" t="s">
        <v>1333</v>
      </c>
      <c r="J428" s="71" t="s">
        <v>19</v>
      </c>
      <c r="K428" s="71" t="s">
        <v>19</v>
      </c>
      <c r="N428" s="4" t="s">
        <v>377</v>
      </c>
      <c r="O428" s="4" t="s">
        <v>371</v>
      </c>
      <c r="P428" s="4" t="s">
        <v>6</v>
      </c>
      <c r="Q428" s="4" t="s">
        <v>6</v>
      </c>
      <c r="R428" s="4" t="s">
        <v>6</v>
      </c>
      <c r="S428" s="4" t="s">
        <v>6</v>
      </c>
      <c r="T428" s="4" t="s">
        <v>6</v>
      </c>
      <c r="U428" s="4" t="s">
        <v>8</v>
      </c>
      <c r="V428" s="4" t="s">
        <v>8</v>
      </c>
      <c r="W428" s="4" t="s">
        <v>8</v>
      </c>
      <c r="X428" s="3" t="s">
        <v>1410</v>
      </c>
      <c r="Y428" s="3" t="s">
        <v>1501</v>
      </c>
      <c r="Z428" s="3" t="s">
        <v>1551</v>
      </c>
    </row>
    <row r="429" spans="1:26" outlineLevel="2" x14ac:dyDescent="0.25">
      <c r="B429" s="4" t="s">
        <v>1554</v>
      </c>
      <c r="C429" s="3" t="s">
        <v>1555</v>
      </c>
      <c r="E429" s="71" t="s">
        <v>6</v>
      </c>
      <c r="F429" s="78" t="s">
        <v>1508</v>
      </c>
      <c r="G429" s="71" t="s">
        <v>8</v>
      </c>
      <c r="H429" s="78" t="s">
        <v>1333</v>
      </c>
      <c r="J429" s="71" t="s">
        <v>19</v>
      </c>
      <c r="K429" s="71" t="s">
        <v>19</v>
      </c>
      <c r="N429" s="4" t="s">
        <v>370</v>
      </c>
      <c r="O429" s="4" t="s">
        <v>371</v>
      </c>
      <c r="P429" s="4" t="s">
        <v>8</v>
      </c>
      <c r="Q429" s="4" t="s">
        <v>6</v>
      </c>
      <c r="R429" s="4" t="s">
        <v>6</v>
      </c>
      <c r="S429" s="4" t="s">
        <v>6</v>
      </c>
      <c r="T429" s="4" t="s">
        <v>6</v>
      </c>
      <c r="U429" s="4" t="s">
        <v>8</v>
      </c>
      <c r="V429" s="4" t="s">
        <v>8</v>
      </c>
      <c r="W429" s="4" t="s">
        <v>8</v>
      </c>
      <c r="X429" s="3" t="s">
        <v>1410</v>
      </c>
      <c r="Y429" s="3" t="s">
        <v>1501</v>
      </c>
      <c r="Z429" s="3" t="s">
        <v>1556</v>
      </c>
    </row>
    <row r="430" spans="1:26" ht="38.25" outlineLevel="2" x14ac:dyDescent="0.25">
      <c r="B430" s="4" t="s">
        <v>1557</v>
      </c>
      <c r="C430" s="3" t="s">
        <v>1558</v>
      </c>
      <c r="E430" s="71" t="s">
        <v>6</v>
      </c>
      <c r="F430" s="78" t="s">
        <v>1508</v>
      </c>
      <c r="G430" s="71" t="s">
        <v>8</v>
      </c>
      <c r="H430" s="78" t="s">
        <v>1333</v>
      </c>
      <c r="J430" s="71" t="s">
        <v>19</v>
      </c>
      <c r="K430" s="71" t="s">
        <v>19</v>
      </c>
      <c r="N430" s="4" t="s">
        <v>377</v>
      </c>
      <c r="O430" s="4" t="s">
        <v>422</v>
      </c>
      <c r="P430" s="4" t="s">
        <v>8</v>
      </c>
      <c r="Q430" s="4" t="s">
        <v>6</v>
      </c>
      <c r="R430" s="4" t="s">
        <v>6</v>
      </c>
      <c r="S430" s="4" t="s">
        <v>6</v>
      </c>
      <c r="T430" s="4" t="s">
        <v>8</v>
      </c>
      <c r="U430" s="4" t="s">
        <v>8</v>
      </c>
      <c r="V430" s="4" t="s">
        <v>8</v>
      </c>
      <c r="W430" s="4" t="s">
        <v>8</v>
      </c>
      <c r="X430" s="3" t="s">
        <v>1410</v>
      </c>
      <c r="Y430" s="3" t="s">
        <v>1501</v>
      </c>
      <c r="Z430" s="3" t="s">
        <v>1556</v>
      </c>
    </row>
    <row r="431" spans="1:26" outlineLevel="1" x14ac:dyDescent="0.25">
      <c r="A431" s="38" t="s">
        <v>1559</v>
      </c>
      <c r="B431" s="4"/>
      <c r="C431" s="3"/>
      <c r="N431" s="4"/>
      <c r="O431" s="4"/>
      <c r="P431" s="4"/>
      <c r="Q431" s="4"/>
      <c r="R431" s="4"/>
      <c r="S431" s="4"/>
      <c r="T431" s="4"/>
      <c r="U431" s="4"/>
      <c r="V431" s="4"/>
      <c r="W431" s="4"/>
      <c r="X431" s="3"/>
      <c r="Y431" s="3"/>
      <c r="Z431" s="3"/>
    </row>
    <row r="432" spans="1:26" ht="195" outlineLevel="2" x14ac:dyDescent="0.25">
      <c r="B432" s="4" t="s">
        <v>1560</v>
      </c>
      <c r="C432" s="3" t="s">
        <v>1561</v>
      </c>
      <c r="E432" s="71" t="s">
        <v>6</v>
      </c>
      <c r="F432" s="78" t="s">
        <v>1562</v>
      </c>
      <c r="G432" s="71" t="s">
        <v>8</v>
      </c>
      <c r="H432" s="78" t="s">
        <v>1460</v>
      </c>
      <c r="J432" s="71" t="s">
        <v>19</v>
      </c>
      <c r="K432" s="71" t="s">
        <v>19</v>
      </c>
      <c r="N432" s="4" t="s">
        <v>377</v>
      </c>
      <c r="O432" s="4" t="s">
        <v>404</v>
      </c>
      <c r="P432" s="4" t="s">
        <v>6</v>
      </c>
      <c r="Q432" s="4" t="s">
        <v>6</v>
      </c>
      <c r="R432" s="4" t="s">
        <v>6</v>
      </c>
      <c r="S432" s="4" t="s">
        <v>6</v>
      </c>
      <c r="T432" s="4" t="s">
        <v>6</v>
      </c>
      <c r="U432" s="4" t="s">
        <v>8</v>
      </c>
      <c r="V432" s="4" t="s">
        <v>8</v>
      </c>
      <c r="W432" s="4" t="s">
        <v>8</v>
      </c>
      <c r="X432" s="3" t="s">
        <v>1410</v>
      </c>
      <c r="Y432" s="3" t="s">
        <v>1559</v>
      </c>
      <c r="Z432" s="3" t="s">
        <v>1563</v>
      </c>
    </row>
    <row r="433" spans="1:26" ht="120" outlineLevel="2" x14ac:dyDescent="0.25">
      <c r="B433" s="4" t="s">
        <v>1564</v>
      </c>
      <c r="C433" s="3" t="s">
        <v>1565</v>
      </c>
      <c r="E433" s="71" t="s">
        <v>6</v>
      </c>
      <c r="F433" s="78" t="s">
        <v>1566</v>
      </c>
      <c r="G433" s="71" t="s">
        <v>8</v>
      </c>
      <c r="H433" s="78" t="s">
        <v>1465</v>
      </c>
      <c r="J433" s="71" t="s">
        <v>19</v>
      </c>
      <c r="K433" s="71" t="s">
        <v>19</v>
      </c>
      <c r="N433" s="4" t="s">
        <v>377</v>
      </c>
      <c r="O433" s="4" t="s">
        <v>371</v>
      </c>
      <c r="P433" s="4" t="s">
        <v>6</v>
      </c>
      <c r="Q433" s="4" t="s">
        <v>6</v>
      </c>
      <c r="R433" s="4" t="s">
        <v>6</v>
      </c>
      <c r="S433" s="4" t="s">
        <v>6</v>
      </c>
      <c r="T433" s="4" t="s">
        <v>6</v>
      </c>
      <c r="U433" s="4" t="s">
        <v>8</v>
      </c>
      <c r="V433" s="4" t="s">
        <v>8</v>
      </c>
      <c r="W433" s="4" t="s">
        <v>8</v>
      </c>
      <c r="X433" s="3" t="s">
        <v>1410</v>
      </c>
      <c r="Y433" s="3" t="s">
        <v>1559</v>
      </c>
      <c r="Z433" s="3" t="s">
        <v>1567</v>
      </c>
    </row>
    <row r="434" spans="1:26" ht="25.5" outlineLevel="2" x14ac:dyDescent="0.25">
      <c r="B434" s="4" t="s">
        <v>1568</v>
      </c>
      <c r="C434" s="3" t="s">
        <v>1569</v>
      </c>
      <c r="E434" s="71" t="s">
        <v>6</v>
      </c>
      <c r="F434" s="78" t="s">
        <v>1566</v>
      </c>
      <c r="G434" s="71" t="s">
        <v>8</v>
      </c>
      <c r="H434" s="78" t="s">
        <v>1570</v>
      </c>
      <c r="J434" s="71" t="s">
        <v>19</v>
      </c>
      <c r="K434" s="71" t="s">
        <v>19</v>
      </c>
      <c r="N434" s="4" t="s">
        <v>348</v>
      </c>
      <c r="O434" s="4" t="s">
        <v>371</v>
      </c>
      <c r="P434" s="4" t="s">
        <v>6</v>
      </c>
      <c r="Q434" s="4" t="s">
        <v>6</v>
      </c>
      <c r="R434" s="4" t="s">
        <v>6</v>
      </c>
      <c r="S434" s="4" t="s">
        <v>6</v>
      </c>
      <c r="T434" s="4" t="s">
        <v>6</v>
      </c>
      <c r="U434" s="4" t="s">
        <v>8</v>
      </c>
      <c r="V434" s="4" t="s">
        <v>8</v>
      </c>
      <c r="W434" s="4" t="s">
        <v>8</v>
      </c>
      <c r="X434" s="3" t="s">
        <v>1410</v>
      </c>
      <c r="Y434" s="3" t="s">
        <v>1559</v>
      </c>
      <c r="Z434" s="3" t="s">
        <v>1567</v>
      </c>
    </row>
    <row r="435" spans="1:26" x14ac:dyDescent="0.25">
      <c r="A435" s="38" t="s">
        <v>1571</v>
      </c>
      <c r="B435" s="4"/>
      <c r="C435" s="3"/>
      <c r="N435" s="4"/>
      <c r="O435" s="4"/>
      <c r="P435" s="4"/>
      <c r="Q435" s="4"/>
      <c r="R435" s="4"/>
      <c r="S435" s="4"/>
      <c r="T435" s="4"/>
      <c r="U435" s="4"/>
      <c r="V435" s="4"/>
      <c r="W435" s="4"/>
      <c r="X435" s="3"/>
      <c r="Y435" s="3"/>
      <c r="Z435" s="3"/>
    </row>
    <row r="436" spans="1:26" outlineLevel="1" x14ac:dyDescent="0.25">
      <c r="A436" s="38" t="s">
        <v>1572</v>
      </c>
      <c r="B436" s="4"/>
      <c r="C436" s="3"/>
      <c r="N436" s="4"/>
      <c r="O436" s="4"/>
      <c r="P436" s="4"/>
      <c r="Q436" s="4"/>
      <c r="R436" s="4"/>
      <c r="S436" s="4"/>
      <c r="T436" s="4"/>
      <c r="U436" s="4"/>
      <c r="V436" s="4"/>
      <c r="W436" s="4"/>
      <c r="X436" s="3"/>
      <c r="Y436" s="3"/>
      <c r="Z436" s="3"/>
    </row>
    <row r="437" spans="1:26" ht="405" outlineLevel="2" x14ac:dyDescent="0.25">
      <c r="B437" s="4" t="s">
        <v>1573</v>
      </c>
      <c r="C437" s="3" t="s">
        <v>1574</v>
      </c>
      <c r="E437" s="71" t="s">
        <v>6</v>
      </c>
      <c r="F437" s="78" t="s">
        <v>1575</v>
      </c>
      <c r="G437" s="71" t="s">
        <v>8</v>
      </c>
      <c r="H437" s="78" t="s">
        <v>1274</v>
      </c>
      <c r="J437" s="71" t="s">
        <v>19</v>
      </c>
      <c r="K437" s="71" t="s">
        <v>19</v>
      </c>
      <c r="N437" s="4" t="s">
        <v>355</v>
      </c>
      <c r="O437" s="4" t="s">
        <v>522</v>
      </c>
      <c r="P437" s="4" t="s">
        <v>6</v>
      </c>
      <c r="Q437" s="4" t="s">
        <v>6</v>
      </c>
      <c r="R437" s="4" t="s">
        <v>6</v>
      </c>
      <c r="S437" s="4" t="s">
        <v>6</v>
      </c>
      <c r="T437" s="4" t="s">
        <v>6</v>
      </c>
      <c r="U437" s="4" t="s">
        <v>8</v>
      </c>
      <c r="V437" s="4" t="s">
        <v>8</v>
      </c>
      <c r="W437" s="4" t="s">
        <v>8</v>
      </c>
      <c r="X437" s="3" t="s">
        <v>1571</v>
      </c>
      <c r="Y437" s="3" t="s">
        <v>1572</v>
      </c>
      <c r="Z437" s="3" t="s">
        <v>1576</v>
      </c>
    </row>
    <row r="438" spans="1:26" ht="210" outlineLevel="2" x14ac:dyDescent="0.25">
      <c r="B438" s="4" t="s">
        <v>125</v>
      </c>
      <c r="C438" s="3" t="s">
        <v>1577</v>
      </c>
      <c r="E438" s="71" t="s">
        <v>6</v>
      </c>
      <c r="F438" s="78" t="s">
        <v>1578</v>
      </c>
      <c r="G438" s="71" t="s">
        <v>6</v>
      </c>
      <c r="H438" s="78" t="s">
        <v>1579</v>
      </c>
      <c r="J438" s="71" t="s">
        <v>19</v>
      </c>
      <c r="K438" s="71" t="s">
        <v>19</v>
      </c>
      <c r="N438" s="4" t="s">
        <v>432</v>
      </c>
      <c r="O438" s="4" t="s">
        <v>404</v>
      </c>
      <c r="P438" s="4" t="s">
        <v>6</v>
      </c>
      <c r="Q438" s="4" t="s">
        <v>6</v>
      </c>
      <c r="R438" s="4" t="s">
        <v>6</v>
      </c>
      <c r="S438" s="4" t="s">
        <v>6</v>
      </c>
      <c r="T438" s="4" t="s">
        <v>6</v>
      </c>
      <c r="U438" s="4" t="s">
        <v>8</v>
      </c>
      <c r="V438" s="4" t="s">
        <v>8</v>
      </c>
      <c r="W438" s="4" t="s">
        <v>6</v>
      </c>
      <c r="X438" s="3" t="s">
        <v>1571</v>
      </c>
      <c r="Y438" s="3" t="s">
        <v>1572</v>
      </c>
      <c r="Z438" s="3" t="s">
        <v>1580</v>
      </c>
    </row>
    <row r="439" spans="1:26" ht="225" outlineLevel="2" x14ac:dyDescent="0.25">
      <c r="B439" s="4" t="s">
        <v>1581</v>
      </c>
      <c r="C439" s="3" t="s">
        <v>1582</v>
      </c>
      <c r="E439" s="71" t="s">
        <v>6</v>
      </c>
      <c r="F439" s="78" t="s">
        <v>1583</v>
      </c>
      <c r="G439" s="71" t="s">
        <v>6</v>
      </c>
      <c r="H439" s="78" t="s">
        <v>1584</v>
      </c>
      <c r="J439" s="71" t="s">
        <v>19</v>
      </c>
      <c r="K439" s="71" t="s">
        <v>19</v>
      </c>
      <c r="N439" s="4" t="s">
        <v>432</v>
      </c>
      <c r="O439" s="4" t="s">
        <v>404</v>
      </c>
      <c r="P439" s="4" t="s">
        <v>6</v>
      </c>
      <c r="Q439" s="4" t="s">
        <v>6</v>
      </c>
      <c r="R439" s="4" t="s">
        <v>6</v>
      </c>
      <c r="S439" s="4" t="s">
        <v>6</v>
      </c>
      <c r="T439" s="4" t="s">
        <v>6</v>
      </c>
      <c r="U439" s="4" t="s">
        <v>8</v>
      </c>
      <c r="V439" s="4" t="s">
        <v>8</v>
      </c>
      <c r="W439" s="4" t="s">
        <v>8</v>
      </c>
      <c r="X439" s="3" t="s">
        <v>1571</v>
      </c>
      <c r="Y439" s="3" t="s">
        <v>1572</v>
      </c>
      <c r="Z439" s="3" t="s">
        <v>1580</v>
      </c>
    </row>
    <row r="440" spans="1:26" ht="210" outlineLevel="2" x14ac:dyDescent="0.25">
      <c r="B440" s="4" t="s">
        <v>1585</v>
      </c>
      <c r="C440" s="3" t="s">
        <v>1586</v>
      </c>
      <c r="E440" s="71" t="s">
        <v>6</v>
      </c>
      <c r="F440" s="78" t="s">
        <v>1587</v>
      </c>
      <c r="G440" s="71" t="s">
        <v>6</v>
      </c>
      <c r="H440" s="78" t="s">
        <v>1588</v>
      </c>
      <c r="J440" s="71" t="s">
        <v>19</v>
      </c>
      <c r="K440" s="71" t="s">
        <v>19</v>
      </c>
      <c r="N440" s="4" t="s">
        <v>367</v>
      </c>
      <c r="O440" s="4" t="s">
        <v>439</v>
      </c>
      <c r="P440" s="4" t="s">
        <v>6</v>
      </c>
      <c r="Q440" s="4" t="s">
        <v>6</v>
      </c>
      <c r="R440" s="4" t="s">
        <v>6</v>
      </c>
      <c r="S440" s="4" t="s">
        <v>6</v>
      </c>
      <c r="T440" s="4" t="s">
        <v>6</v>
      </c>
      <c r="U440" s="4" t="s">
        <v>8</v>
      </c>
      <c r="V440" s="4" t="s">
        <v>8</v>
      </c>
      <c r="W440" s="4" t="s">
        <v>8</v>
      </c>
      <c r="X440" s="3" t="s">
        <v>1571</v>
      </c>
      <c r="Y440" s="3" t="s">
        <v>1572</v>
      </c>
      <c r="Z440" s="3" t="s">
        <v>1589</v>
      </c>
    </row>
    <row r="441" spans="1:26" outlineLevel="2" x14ac:dyDescent="0.25">
      <c r="B441" s="4" t="s">
        <v>1590</v>
      </c>
      <c r="C441" s="3" t="s">
        <v>1591</v>
      </c>
      <c r="E441" s="71" t="s">
        <v>6</v>
      </c>
      <c r="F441" s="78" t="s">
        <v>1592</v>
      </c>
      <c r="G441" s="71" t="s">
        <v>8</v>
      </c>
      <c r="H441" s="78" t="s">
        <v>1593</v>
      </c>
      <c r="J441" s="71" t="s">
        <v>19</v>
      </c>
      <c r="K441" s="71" t="s">
        <v>19</v>
      </c>
      <c r="N441" s="4" t="s">
        <v>355</v>
      </c>
      <c r="O441" s="4" t="s">
        <v>639</v>
      </c>
      <c r="P441" s="4" t="s">
        <v>6</v>
      </c>
      <c r="Q441" s="4" t="s">
        <v>6</v>
      </c>
      <c r="R441" s="4" t="s">
        <v>6</v>
      </c>
      <c r="S441" s="4" t="s">
        <v>6</v>
      </c>
      <c r="T441" s="4" t="s">
        <v>6</v>
      </c>
      <c r="U441" s="4" t="s">
        <v>8</v>
      </c>
      <c r="V441" s="4" t="s">
        <v>8</v>
      </c>
      <c r="W441" s="4" t="s">
        <v>8</v>
      </c>
      <c r="X441" s="3" t="s">
        <v>1571</v>
      </c>
      <c r="Y441" s="3" t="s">
        <v>1572</v>
      </c>
      <c r="Z441" s="3" t="s">
        <v>1589</v>
      </c>
    </row>
    <row r="442" spans="1:26" outlineLevel="2" x14ac:dyDescent="0.25">
      <c r="B442" s="4" t="s">
        <v>1594</v>
      </c>
      <c r="C442" s="3" t="s">
        <v>1595</v>
      </c>
      <c r="E442" s="71" t="s">
        <v>6</v>
      </c>
      <c r="F442" s="78" t="s">
        <v>1592</v>
      </c>
      <c r="G442" s="71" t="s">
        <v>8</v>
      </c>
      <c r="H442" s="78" t="s">
        <v>1593</v>
      </c>
      <c r="J442" s="71" t="s">
        <v>19</v>
      </c>
      <c r="K442" s="71" t="s">
        <v>19</v>
      </c>
      <c r="N442" s="4" t="s">
        <v>361</v>
      </c>
      <c r="O442" s="4" t="s">
        <v>439</v>
      </c>
      <c r="P442" s="4" t="s">
        <v>6</v>
      </c>
      <c r="Q442" s="4" t="s">
        <v>6</v>
      </c>
      <c r="R442" s="4" t="s">
        <v>6</v>
      </c>
      <c r="S442" s="4" t="s">
        <v>6</v>
      </c>
      <c r="T442" s="4" t="s">
        <v>6</v>
      </c>
      <c r="U442" s="4" t="s">
        <v>8</v>
      </c>
      <c r="V442" s="4" t="s">
        <v>8</v>
      </c>
      <c r="W442" s="4" t="s">
        <v>8</v>
      </c>
      <c r="X442" s="3" t="s">
        <v>1571</v>
      </c>
      <c r="Y442" s="3" t="s">
        <v>1572</v>
      </c>
      <c r="Z442" s="3" t="s">
        <v>1589</v>
      </c>
    </row>
    <row r="443" spans="1:26" ht="225" outlineLevel="2" x14ac:dyDescent="0.25">
      <c r="B443" s="4" t="s">
        <v>1596</v>
      </c>
      <c r="C443" s="3" t="s">
        <v>1597</v>
      </c>
      <c r="E443" s="71" t="s">
        <v>6</v>
      </c>
      <c r="F443" s="78" t="s">
        <v>1598</v>
      </c>
      <c r="G443" s="71" t="s">
        <v>6</v>
      </c>
      <c r="H443" s="78" t="s">
        <v>1599</v>
      </c>
      <c r="J443" s="71" t="s">
        <v>19</v>
      </c>
      <c r="K443" s="71" t="s">
        <v>19</v>
      </c>
      <c r="N443" s="4" t="s">
        <v>361</v>
      </c>
      <c r="O443" s="4" t="s">
        <v>1175</v>
      </c>
      <c r="P443" s="4" t="s">
        <v>6</v>
      </c>
      <c r="Q443" s="4" t="s">
        <v>6</v>
      </c>
      <c r="R443" s="4" t="s">
        <v>6</v>
      </c>
      <c r="S443" s="4" t="s">
        <v>6</v>
      </c>
      <c r="T443" s="4" t="s">
        <v>6</v>
      </c>
      <c r="U443" s="4" t="s">
        <v>8</v>
      </c>
      <c r="V443" s="4" t="s">
        <v>8</v>
      </c>
      <c r="W443" s="4" t="s">
        <v>8</v>
      </c>
      <c r="X443" s="3" t="s">
        <v>1571</v>
      </c>
      <c r="Y443" s="3" t="s">
        <v>1572</v>
      </c>
      <c r="Z443" s="3" t="s">
        <v>1600</v>
      </c>
    </row>
    <row r="444" spans="1:26" ht="195" outlineLevel="2" x14ac:dyDescent="0.25">
      <c r="B444" s="4" t="s">
        <v>1601</v>
      </c>
      <c r="C444" s="3" t="s">
        <v>1602</v>
      </c>
      <c r="E444" s="71" t="s">
        <v>6</v>
      </c>
      <c r="F444" s="78" t="s">
        <v>1592</v>
      </c>
      <c r="G444" s="71" t="s">
        <v>6</v>
      </c>
      <c r="H444" s="78" t="s">
        <v>1603</v>
      </c>
      <c r="J444" s="71" t="s">
        <v>19</v>
      </c>
      <c r="K444" s="71" t="s">
        <v>19</v>
      </c>
      <c r="N444" s="4" t="s">
        <v>377</v>
      </c>
      <c r="O444" s="4" t="s">
        <v>484</v>
      </c>
      <c r="P444" s="4" t="s">
        <v>6</v>
      </c>
      <c r="Q444" s="4" t="s">
        <v>6</v>
      </c>
      <c r="R444" s="4" t="s">
        <v>6</v>
      </c>
      <c r="S444" s="4" t="s">
        <v>6</v>
      </c>
      <c r="T444" s="4" t="s">
        <v>6</v>
      </c>
      <c r="U444" s="4" t="s">
        <v>8</v>
      </c>
      <c r="V444" s="4" t="s">
        <v>8</v>
      </c>
      <c r="W444" s="4" t="s">
        <v>8</v>
      </c>
      <c r="X444" s="3" t="s">
        <v>1571</v>
      </c>
      <c r="Y444" s="3" t="s">
        <v>1572</v>
      </c>
      <c r="Z444" s="3" t="s">
        <v>1600</v>
      </c>
    </row>
    <row r="445" spans="1:26" ht="165" outlineLevel="2" x14ac:dyDescent="0.25">
      <c r="B445" s="4" t="s">
        <v>1604</v>
      </c>
      <c r="C445" s="3" t="s">
        <v>1605</v>
      </c>
      <c r="E445" s="71" t="s">
        <v>6</v>
      </c>
      <c r="F445" s="78" t="s">
        <v>1592</v>
      </c>
      <c r="G445" s="71" t="s">
        <v>6</v>
      </c>
      <c r="H445" s="78" t="s">
        <v>1606</v>
      </c>
      <c r="J445" s="71" t="s">
        <v>19</v>
      </c>
      <c r="K445" s="71" t="s">
        <v>19</v>
      </c>
      <c r="N445" s="4" t="s">
        <v>447</v>
      </c>
      <c r="O445" s="4" t="s">
        <v>364</v>
      </c>
      <c r="P445" s="4" t="s">
        <v>6</v>
      </c>
      <c r="Q445" s="4" t="s">
        <v>6</v>
      </c>
      <c r="R445" s="4" t="s">
        <v>6</v>
      </c>
      <c r="S445" s="4" t="s">
        <v>6</v>
      </c>
      <c r="T445" s="4" t="s">
        <v>6</v>
      </c>
      <c r="U445" s="4" t="s">
        <v>8</v>
      </c>
      <c r="V445" s="4" t="s">
        <v>8</v>
      </c>
      <c r="W445" s="4" t="s">
        <v>8</v>
      </c>
      <c r="X445" s="3" t="s">
        <v>1571</v>
      </c>
      <c r="Y445" s="3" t="s">
        <v>1572</v>
      </c>
      <c r="Z445" s="3" t="s">
        <v>1600</v>
      </c>
    </row>
    <row r="446" spans="1:26" ht="25.5" outlineLevel="2" x14ac:dyDescent="0.25">
      <c r="B446" s="4" t="s">
        <v>1607</v>
      </c>
      <c r="C446" s="3" t="s">
        <v>1608</v>
      </c>
      <c r="E446" s="71" t="s">
        <v>6</v>
      </c>
      <c r="F446" s="78" t="s">
        <v>1592</v>
      </c>
      <c r="G446" s="71" t="s">
        <v>6</v>
      </c>
      <c r="H446" s="78" t="s">
        <v>1609</v>
      </c>
      <c r="J446" s="71" t="s">
        <v>19</v>
      </c>
      <c r="K446" s="71" t="s">
        <v>19</v>
      </c>
      <c r="N446" s="4" t="s">
        <v>597</v>
      </c>
      <c r="O446" s="4" t="s">
        <v>364</v>
      </c>
      <c r="P446" s="4" t="s">
        <v>6</v>
      </c>
      <c r="Q446" s="4" t="s">
        <v>6</v>
      </c>
      <c r="R446" s="4" t="s">
        <v>6</v>
      </c>
      <c r="S446" s="4" t="s">
        <v>6</v>
      </c>
      <c r="T446" s="4" t="s">
        <v>6</v>
      </c>
      <c r="U446" s="4" t="s">
        <v>8</v>
      </c>
      <c r="V446" s="4" t="s">
        <v>8</v>
      </c>
      <c r="W446" s="4" t="s">
        <v>8</v>
      </c>
      <c r="X446" s="3" t="s">
        <v>1571</v>
      </c>
      <c r="Y446" s="3" t="s">
        <v>1572</v>
      </c>
      <c r="Z446" s="3" t="s">
        <v>1600</v>
      </c>
    </row>
    <row r="447" spans="1:26" outlineLevel="2" x14ac:dyDescent="0.25">
      <c r="B447" s="4" t="s">
        <v>1610</v>
      </c>
      <c r="C447" s="3" t="s">
        <v>1611</v>
      </c>
      <c r="E447" s="71" t="s">
        <v>6</v>
      </c>
      <c r="F447" s="78" t="s">
        <v>1592</v>
      </c>
      <c r="G447" s="71" t="s">
        <v>6</v>
      </c>
      <c r="H447" s="78" t="s">
        <v>1609</v>
      </c>
      <c r="J447" s="71" t="s">
        <v>19</v>
      </c>
      <c r="K447" s="71" t="s">
        <v>19</v>
      </c>
      <c r="N447" s="4" t="s">
        <v>377</v>
      </c>
      <c r="O447" s="4" t="s">
        <v>371</v>
      </c>
      <c r="P447" s="4" t="s">
        <v>6</v>
      </c>
      <c r="Q447" s="4" t="s">
        <v>6</v>
      </c>
      <c r="R447" s="4" t="s">
        <v>6</v>
      </c>
      <c r="S447" s="4" t="s">
        <v>6</v>
      </c>
      <c r="T447" s="4" t="s">
        <v>6</v>
      </c>
      <c r="U447" s="4" t="s">
        <v>8</v>
      </c>
      <c r="V447" s="4" t="s">
        <v>8</v>
      </c>
      <c r="W447" s="4" t="s">
        <v>8</v>
      </c>
      <c r="X447" s="3" t="s">
        <v>1571</v>
      </c>
      <c r="Y447" s="3" t="s">
        <v>1572</v>
      </c>
      <c r="Z447" s="3" t="s">
        <v>1600</v>
      </c>
    </row>
    <row r="448" spans="1:26" ht="210" outlineLevel="2" x14ac:dyDescent="0.25">
      <c r="B448" s="4" t="s">
        <v>269</v>
      </c>
      <c r="C448" s="3" t="s">
        <v>1612</v>
      </c>
      <c r="E448" s="71" t="s">
        <v>6</v>
      </c>
      <c r="F448" s="78" t="s">
        <v>1587</v>
      </c>
      <c r="G448" s="71" t="s">
        <v>6</v>
      </c>
      <c r="H448" s="78" t="s">
        <v>1613</v>
      </c>
      <c r="J448" s="71" t="s">
        <v>19</v>
      </c>
      <c r="K448" s="71" t="s">
        <v>19</v>
      </c>
      <c r="N448" s="4" t="s">
        <v>361</v>
      </c>
      <c r="O448" s="4" t="s">
        <v>701</v>
      </c>
      <c r="P448" s="4" t="s">
        <v>6</v>
      </c>
      <c r="Q448" s="4" t="s">
        <v>6</v>
      </c>
      <c r="R448" s="4" t="s">
        <v>6</v>
      </c>
      <c r="S448" s="4" t="s">
        <v>6</v>
      </c>
      <c r="T448" s="4" t="s">
        <v>6</v>
      </c>
      <c r="U448" s="4" t="s">
        <v>6</v>
      </c>
      <c r="V448" s="4" t="s">
        <v>6</v>
      </c>
      <c r="W448" s="4" t="s">
        <v>6</v>
      </c>
      <c r="X448" s="3" t="s">
        <v>1571</v>
      </c>
      <c r="Y448" s="3" t="s">
        <v>1572</v>
      </c>
      <c r="Z448" s="3" t="s">
        <v>1600</v>
      </c>
    </row>
    <row r="449" spans="2:26" ht="210" outlineLevel="2" x14ac:dyDescent="0.25">
      <c r="B449" s="4" t="s">
        <v>302</v>
      </c>
      <c r="C449" s="3" t="s">
        <v>1614</v>
      </c>
      <c r="E449" s="71" t="s">
        <v>6</v>
      </c>
      <c r="F449" s="78" t="s">
        <v>1587</v>
      </c>
      <c r="G449" s="71" t="s">
        <v>6</v>
      </c>
      <c r="H449" s="78" t="s">
        <v>1613</v>
      </c>
      <c r="J449" s="71" t="s">
        <v>19</v>
      </c>
      <c r="K449" s="71" t="s">
        <v>19</v>
      </c>
      <c r="N449" s="4" t="s">
        <v>361</v>
      </c>
      <c r="O449" s="4" t="s">
        <v>701</v>
      </c>
      <c r="P449" s="4" t="s">
        <v>6</v>
      </c>
      <c r="Q449" s="4" t="s">
        <v>6</v>
      </c>
      <c r="R449" s="4" t="s">
        <v>6</v>
      </c>
      <c r="S449" s="4" t="s">
        <v>6</v>
      </c>
      <c r="T449" s="4" t="s">
        <v>6</v>
      </c>
      <c r="U449" s="4" t="s">
        <v>8</v>
      </c>
      <c r="V449" s="4" t="s">
        <v>8</v>
      </c>
      <c r="W449" s="4" t="s">
        <v>6</v>
      </c>
      <c r="X449" s="3" t="s">
        <v>1571</v>
      </c>
      <c r="Y449" s="3" t="s">
        <v>1572</v>
      </c>
      <c r="Z449" s="3" t="s">
        <v>1600</v>
      </c>
    </row>
    <row r="450" spans="2:26" outlineLevel="2" x14ac:dyDescent="0.25">
      <c r="B450" s="4" t="s">
        <v>1615</v>
      </c>
      <c r="C450" s="3" t="s">
        <v>1616</v>
      </c>
      <c r="E450" s="71" t="s">
        <v>6</v>
      </c>
      <c r="F450" s="78" t="s">
        <v>1592</v>
      </c>
      <c r="G450" s="71" t="s">
        <v>6</v>
      </c>
      <c r="H450" s="78" t="s">
        <v>1609</v>
      </c>
      <c r="J450" s="71" t="s">
        <v>19</v>
      </c>
      <c r="K450" s="71" t="s">
        <v>19</v>
      </c>
      <c r="N450" s="4" t="s">
        <v>367</v>
      </c>
      <c r="O450" s="4" t="s">
        <v>639</v>
      </c>
      <c r="P450" s="4" t="s">
        <v>6</v>
      </c>
      <c r="Q450" s="4" t="s">
        <v>6</v>
      </c>
      <c r="R450" s="4" t="s">
        <v>6</v>
      </c>
      <c r="S450" s="4" t="s">
        <v>6</v>
      </c>
      <c r="T450" s="4" t="s">
        <v>6</v>
      </c>
      <c r="U450" s="4" t="s">
        <v>8</v>
      </c>
      <c r="V450" s="4" t="s">
        <v>8</v>
      </c>
      <c r="W450" s="4" t="s">
        <v>8</v>
      </c>
      <c r="X450" s="3" t="s">
        <v>1571</v>
      </c>
      <c r="Y450" s="3" t="s">
        <v>1572</v>
      </c>
      <c r="Z450" s="3" t="s">
        <v>1600</v>
      </c>
    </row>
    <row r="451" spans="2:26" ht="25.5" outlineLevel="2" x14ac:dyDescent="0.25">
      <c r="B451" s="4" t="s">
        <v>1617</v>
      </c>
      <c r="C451" s="3" t="s">
        <v>1618</v>
      </c>
      <c r="E451" s="71" t="s">
        <v>6</v>
      </c>
      <c r="F451" s="78" t="s">
        <v>1592</v>
      </c>
      <c r="G451" s="71" t="s">
        <v>6</v>
      </c>
      <c r="H451" s="78" t="s">
        <v>1609</v>
      </c>
      <c r="J451" s="71" t="s">
        <v>19</v>
      </c>
      <c r="K451" s="71" t="s">
        <v>19</v>
      </c>
      <c r="N451" s="4" t="s">
        <v>361</v>
      </c>
      <c r="O451" s="4" t="s">
        <v>639</v>
      </c>
      <c r="P451" s="4" t="s">
        <v>6</v>
      </c>
      <c r="Q451" s="4" t="s">
        <v>6</v>
      </c>
      <c r="R451" s="4" t="s">
        <v>6</v>
      </c>
      <c r="S451" s="4" t="s">
        <v>6</v>
      </c>
      <c r="T451" s="4" t="s">
        <v>6</v>
      </c>
      <c r="U451" s="4" t="s">
        <v>8</v>
      </c>
      <c r="V451" s="4" t="s">
        <v>8</v>
      </c>
      <c r="W451" s="4" t="s">
        <v>8</v>
      </c>
      <c r="X451" s="3" t="s">
        <v>1571</v>
      </c>
      <c r="Y451" s="3" t="s">
        <v>1572</v>
      </c>
      <c r="Z451" s="3" t="s">
        <v>1600</v>
      </c>
    </row>
    <row r="452" spans="2:26" ht="240" outlineLevel="2" x14ac:dyDescent="0.25">
      <c r="B452" s="4" t="s">
        <v>1619</v>
      </c>
      <c r="C452" s="3" t="s">
        <v>1620</v>
      </c>
      <c r="E452" s="71" t="s">
        <v>6</v>
      </c>
      <c r="F452" s="78" t="s">
        <v>1592</v>
      </c>
      <c r="G452" s="71" t="s">
        <v>6</v>
      </c>
      <c r="H452" s="78" t="s">
        <v>1621</v>
      </c>
      <c r="J452" s="71" t="s">
        <v>19</v>
      </c>
      <c r="K452" s="71" t="s">
        <v>19</v>
      </c>
      <c r="N452" s="4" t="s">
        <v>355</v>
      </c>
      <c r="O452" s="4" t="s">
        <v>701</v>
      </c>
      <c r="P452" s="4" t="s">
        <v>6</v>
      </c>
      <c r="Q452" s="4" t="s">
        <v>6</v>
      </c>
      <c r="R452" s="4" t="s">
        <v>6</v>
      </c>
      <c r="S452" s="4" t="s">
        <v>6</v>
      </c>
      <c r="T452" s="4" t="s">
        <v>6</v>
      </c>
      <c r="U452" s="4" t="s">
        <v>8</v>
      </c>
      <c r="V452" s="4" t="s">
        <v>8</v>
      </c>
      <c r="W452" s="4" t="s">
        <v>8</v>
      </c>
      <c r="X452" s="3" t="s">
        <v>1571</v>
      </c>
      <c r="Y452" s="3" t="s">
        <v>1572</v>
      </c>
      <c r="Z452" s="3" t="s">
        <v>1600</v>
      </c>
    </row>
    <row r="453" spans="2:26" ht="225" outlineLevel="2" x14ac:dyDescent="0.25">
      <c r="B453" s="4" t="s">
        <v>1622</v>
      </c>
      <c r="C453" s="3" t="s">
        <v>1623</v>
      </c>
      <c r="E453" s="71" t="s">
        <v>6</v>
      </c>
      <c r="F453" s="78" t="s">
        <v>1592</v>
      </c>
      <c r="G453" s="71" t="s">
        <v>6</v>
      </c>
      <c r="H453" s="78" t="s">
        <v>1624</v>
      </c>
      <c r="J453" s="71" t="s">
        <v>19</v>
      </c>
      <c r="K453" s="71" t="s">
        <v>19</v>
      </c>
      <c r="N453" s="4" t="s">
        <v>370</v>
      </c>
      <c r="O453" s="4" t="s">
        <v>639</v>
      </c>
      <c r="P453" s="4" t="s">
        <v>6</v>
      </c>
      <c r="Q453" s="4" t="s">
        <v>6</v>
      </c>
      <c r="R453" s="4" t="s">
        <v>6</v>
      </c>
      <c r="S453" s="4" t="s">
        <v>6</v>
      </c>
      <c r="T453" s="4" t="s">
        <v>6</v>
      </c>
      <c r="U453" s="4" t="s">
        <v>8</v>
      </c>
      <c r="V453" s="4" t="s">
        <v>8</v>
      </c>
      <c r="W453" s="4" t="s">
        <v>8</v>
      </c>
      <c r="X453" s="3" t="s">
        <v>1571</v>
      </c>
      <c r="Y453" s="3" t="s">
        <v>1572</v>
      </c>
      <c r="Z453" s="3" t="s">
        <v>1600</v>
      </c>
    </row>
    <row r="454" spans="2:26" ht="240" outlineLevel="2" x14ac:dyDescent="0.25">
      <c r="B454" s="4" t="s">
        <v>1625</v>
      </c>
      <c r="C454" s="3" t="s">
        <v>1626</v>
      </c>
      <c r="E454" s="71" t="s">
        <v>6</v>
      </c>
      <c r="F454" s="78" t="s">
        <v>1592</v>
      </c>
      <c r="G454" s="71" t="s">
        <v>6</v>
      </c>
      <c r="H454" s="78" t="s">
        <v>1627</v>
      </c>
      <c r="J454" s="71" t="s">
        <v>19</v>
      </c>
      <c r="K454" s="71" t="s">
        <v>19</v>
      </c>
      <c r="N454" s="4" t="s">
        <v>355</v>
      </c>
      <c r="O454" s="4" t="s">
        <v>639</v>
      </c>
      <c r="P454" s="4" t="s">
        <v>6</v>
      </c>
      <c r="Q454" s="4" t="s">
        <v>6</v>
      </c>
      <c r="R454" s="4" t="s">
        <v>6</v>
      </c>
      <c r="S454" s="4" t="s">
        <v>6</v>
      </c>
      <c r="T454" s="4" t="s">
        <v>6</v>
      </c>
      <c r="U454" s="4" t="s">
        <v>8</v>
      </c>
      <c r="V454" s="4" t="s">
        <v>8</v>
      </c>
      <c r="W454" s="4" t="s">
        <v>8</v>
      </c>
      <c r="X454" s="3" t="s">
        <v>1571</v>
      </c>
      <c r="Y454" s="3" t="s">
        <v>1572</v>
      </c>
      <c r="Z454" s="3" t="s">
        <v>1628</v>
      </c>
    </row>
    <row r="455" spans="2:26" outlineLevel="2" x14ac:dyDescent="0.25">
      <c r="B455" s="4" t="s">
        <v>1629</v>
      </c>
      <c r="C455" s="3" t="s">
        <v>1630</v>
      </c>
      <c r="E455" s="71" t="s">
        <v>6</v>
      </c>
      <c r="F455" s="78" t="s">
        <v>1592</v>
      </c>
      <c r="G455" s="71" t="s">
        <v>6</v>
      </c>
      <c r="H455" s="78" t="s">
        <v>1631</v>
      </c>
      <c r="J455" s="71" t="s">
        <v>19</v>
      </c>
      <c r="K455" s="71" t="s">
        <v>19</v>
      </c>
      <c r="N455" s="4" t="s">
        <v>502</v>
      </c>
      <c r="O455" s="4" t="s">
        <v>639</v>
      </c>
      <c r="P455" s="4" t="s">
        <v>6</v>
      </c>
      <c r="Q455" s="4" t="s">
        <v>6</v>
      </c>
      <c r="R455" s="4" t="s">
        <v>6</v>
      </c>
      <c r="S455" s="4" t="s">
        <v>6</v>
      </c>
      <c r="T455" s="4" t="s">
        <v>6</v>
      </c>
      <c r="U455" s="4" t="s">
        <v>8</v>
      </c>
      <c r="V455" s="4" t="s">
        <v>8</v>
      </c>
      <c r="W455" s="4" t="s">
        <v>8</v>
      </c>
      <c r="X455" s="3" t="s">
        <v>1571</v>
      </c>
      <c r="Y455" s="3" t="s">
        <v>1572</v>
      </c>
      <c r="Z455" s="3" t="s">
        <v>1628</v>
      </c>
    </row>
    <row r="456" spans="2:26" outlineLevel="2" x14ac:dyDescent="0.25">
      <c r="B456" s="4" t="s">
        <v>222</v>
      </c>
      <c r="C456" s="3" t="s">
        <v>1632</v>
      </c>
      <c r="E456" s="71" t="s">
        <v>6</v>
      </c>
      <c r="F456" s="78" t="s">
        <v>1592</v>
      </c>
      <c r="G456" s="71" t="s">
        <v>6</v>
      </c>
      <c r="H456" s="78" t="s">
        <v>1631</v>
      </c>
      <c r="J456" s="71" t="s">
        <v>19</v>
      </c>
      <c r="K456" s="71" t="s">
        <v>19</v>
      </c>
      <c r="N456" s="4" t="s">
        <v>597</v>
      </c>
      <c r="O456" s="4" t="s">
        <v>701</v>
      </c>
      <c r="P456" s="4" t="s">
        <v>6</v>
      </c>
      <c r="Q456" s="4" t="s">
        <v>6</v>
      </c>
      <c r="R456" s="4" t="s">
        <v>6</v>
      </c>
      <c r="S456" s="4" t="s">
        <v>6</v>
      </c>
      <c r="T456" s="4" t="s">
        <v>6</v>
      </c>
      <c r="U456" s="4" t="s">
        <v>6</v>
      </c>
      <c r="V456" s="4" t="s">
        <v>6</v>
      </c>
      <c r="W456" s="4" t="s">
        <v>6</v>
      </c>
      <c r="X456" s="3" t="s">
        <v>1571</v>
      </c>
      <c r="Y456" s="3" t="s">
        <v>1572</v>
      </c>
      <c r="Z456" s="3" t="s">
        <v>221</v>
      </c>
    </row>
    <row r="457" spans="2:26" ht="210" outlineLevel="2" x14ac:dyDescent="0.25">
      <c r="B457" s="4" t="s">
        <v>228</v>
      </c>
      <c r="C457" s="3" t="s">
        <v>1633</v>
      </c>
      <c r="E457" s="71" t="s">
        <v>6</v>
      </c>
      <c r="F457" s="78" t="s">
        <v>1634</v>
      </c>
      <c r="G457" s="71" t="s">
        <v>8</v>
      </c>
      <c r="H457" s="78" t="s">
        <v>1635</v>
      </c>
      <c r="J457" s="71" t="s">
        <v>19</v>
      </c>
      <c r="K457" s="71" t="s">
        <v>19</v>
      </c>
      <c r="N457" s="4" t="s">
        <v>370</v>
      </c>
      <c r="O457" s="4" t="s">
        <v>701</v>
      </c>
      <c r="P457" s="4" t="s">
        <v>6</v>
      </c>
      <c r="Q457" s="4" t="s">
        <v>6</v>
      </c>
      <c r="R457" s="4" t="s">
        <v>6</v>
      </c>
      <c r="S457" s="4" t="s">
        <v>6</v>
      </c>
      <c r="T457" s="4" t="s">
        <v>6</v>
      </c>
      <c r="U457" s="4" t="s">
        <v>8</v>
      </c>
      <c r="V457" s="4" t="s">
        <v>6</v>
      </c>
      <c r="W457" s="4" t="s">
        <v>6</v>
      </c>
      <c r="X457" s="3" t="s">
        <v>1571</v>
      </c>
      <c r="Y457" s="3" t="s">
        <v>1572</v>
      </c>
      <c r="Z457" s="3" t="s">
        <v>221</v>
      </c>
    </row>
    <row r="458" spans="2:26" ht="30" outlineLevel="2" x14ac:dyDescent="0.25">
      <c r="B458" s="4" t="s">
        <v>239</v>
      </c>
      <c r="C458" s="3" t="s">
        <v>1636</v>
      </c>
      <c r="E458" s="71" t="s">
        <v>6</v>
      </c>
      <c r="F458" s="78" t="s">
        <v>1637</v>
      </c>
      <c r="G458" s="71" t="s">
        <v>8</v>
      </c>
      <c r="H458" s="78" t="s">
        <v>1638</v>
      </c>
      <c r="J458" s="71" t="s">
        <v>19</v>
      </c>
      <c r="K458" s="71" t="s">
        <v>19</v>
      </c>
      <c r="N458" s="4" t="s">
        <v>361</v>
      </c>
      <c r="O458" s="4" t="s">
        <v>701</v>
      </c>
      <c r="P458" s="4" t="s">
        <v>6</v>
      </c>
      <c r="Q458" s="4" t="s">
        <v>6</v>
      </c>
      <c r="R458" s="4" t="s">
        <v>6</v>
      </c>
      <c r="S458" s="4" t="s">
        <v>6</v>
      </c>
      <c r="T458" s="4" t="s">
        <v>6</v>
      </c>
      <c r="U458" s="4" t="s">
        <v>8</v>
      </c>
      <c r="V458" s="4" t="s">
        <v>8</v>
      </c>
      <c r="W458" s="4" t="s">
        <v>6</v>
      </c>
      <c r="X458" s="3" t="s">
        <v>1571</v>
      </c>
      <c r="Y458" s="3" t="s">
        <v>1572</v>
      </c>
      <c r="Z458" s="3" t="s">
        <v>221</v>
      </c>
    </row>
    <row r="459" spans="2:26" ht="25.5" outlineLevel="2" x14ac:dyDescent="0.25">
      <c r="B459" s="4" t="s">
        <v>224</v>
      </c>
      <c r="C459" s="3" t="s">
        <v>1639</v>
      </c>
      <c r="E459" s="71" t="s">
        <v>6</v>
      </c>
      <c r="F459" s="78" t="s">
        <v>1592</v>
      </c>
      <c r="G459" s="71" t="s">
        <v>6</v>
      </c>
      <c r="H459" s="78" t="s">
        <v>1631</v>
      </c>
      <c r="J459" s="71" t="s">
        <v>19</v>
      </c>
      <c r="K459" s="71" t="s">
        <v>19</v>
      </c>
      <c r="N459" s="4" t="s">
        <v>361</v>
      </c>
      <c r="O459" s="4" t="s">
        <v>388</v>
      </c>
      <c r="P459" s="4" t="s">
        <v>6</v>
      </c>
      <c r="Q459" s="4" t="s">
        <v>6</v>
      </c>
      <c r="R459" s="4" t="s">
        <v>6</v>
      </c>
      <c r="S459" s="4" t="s">
        <v>6</v>
      </c>
      <c r="T459" s="4" t="s">
        <v>6</v>
      </c>
      <c r="U459" s="4" t="s">
        <v>6</v>
      </c>
      <c r="V459" s="4" t="s">
        <v>6</v>
      </c>
      <c r="W459" s="4" t="s">
        <v>6</v>
      </c>
      <c r="X459" s="3" t="s">
        <v>1571</v>
      </c>
      <c r="Y459" s="3" t="s">
        <v>1572</v>
      </c>
      <c r="Z459" s="3" t="s">
        <v>221</v>
      </c>
    </row>
    <row r="460" spans="2:26" ht="25.5" outlineLevel="2" x14ac:dyDescent="0.25">
      <c r="B460" s="4" t="s">
        <v>230</v>
      </c>
      <c r="C460" s="3" t="s">
        <v>1640</v>
      </c>
      <c r="E460" s="71" t="s">
        <v>6</v>
      </c>
      <c r="F460" s="78" t="s">
        <v>1592</v>
      </c>
      <c r="G460" s="71" t="s">
        <v>6</v>
      </c>
      <c r="H460" s="78" t="s">
        <v>1631</v>
      </c>
      <c r="J460" s="71" t="s">
        <v>19</v>
      </c>
      <c r="K460" s="71" t="s">
        <v>19</v>
      </c>
      <c r="N460" s="4" t="s">
        <v>361</v>
      </c>
      <c r="O460" s="4" t="s">
        <v>388</v>
      </c>
      <c r="P460" s="4" t="s">
        <v>6</v>
      </c>
      <c r="Q460" s="4" t="s">
        <v>6</v>
      </c>
      <c r="R460" s="4" t="s">
        <v>6</v>
      </c>
      <c r="S460" s="4" t="s">
        <v>6</v>
      </c>
      <c r="T460" s="4" t="s">
        <v>6</v>
      </c>
      <c r="U460" s="4" t="s">
        <v>8</v>
      </c>
      <c r="V460" s="4" t="s">
        <v>6</v>
      </c>
      <c r="W460" s="4" t="s">
        <v>6</v>
      </c>
      <c r="X460" s="3" t="s">
        <v>1571</v>
      </c>
      <c r="Y460" s="3" t="s">
        <v>1572</v>
      </c>
      <c r="Z460" s="3" t="s">
        <v>221</v>
      </c>
    </row>
    <row r="461" spans="2:26" ht="38.25" outlineLevel="2" x14ac:dyDescent="0.25">
      <c r="B461" s="4" t="s">
        <v>226</v>
      </c>
      <c r="C461" s="3" t="s">
        <v>1641</v>
      </c>
      <c r="E461" s="71" t="s">
        <v>6</v>
      </c>
      <c r="F461" s="78" t="s">
        <v>1592</v>
      </c>
      <c r="G461" s="71" t="s">
        <v>6</v>
      </c>
      <c r="H461" s="78" t="s">
        <v>1631</v>
      </c>
      <c r="J461" s="71" t="s">
        <v>19</v>
      </c>
      <c r="K461" s="71" t="s">
        <v>19</v>
      </c>
      <c r="N461" s="4" t="s">
        <v>361</v>
      </c>
      <c r="O461" s="4" t="s">
        <v>701</v>
      </c>
      <c r="P461" s="4" t="s">
        <v>6</v>
      </c>
      <c r="Q461" s="4" t="s">
        <v>6</v>
      </c>
      <c r="R461" s="4" t="s">
        <v>6</v>
      </c>
      <c r="S461" s="4" t="s">
        <v>6</v>
      </c>
      <c r="T461" s="4" t="s">
        <v>6</v>
      </c>
      <c r="U461" s="4" t="s">
        <v>6</v>
      </c>
      <c r="V461" s="4" t="s">
        <v>6</v>
      </c>
      <c r="W461" s="4" t="s">
        <v>6</v>
      </c>
      <c r="X461" s="3" t="s">
        <v>1571</v>
      </c>
      <c r="Y461" s="3" t="s">
        <v>1572</v>
      </c>
      <c r="Z461" s="3" t="s">
        <v>221</v>
      </c>
    </row>
    <row r="462" spans="2:26" outlineLevel="2" x14ac:dyDescent="0.25">
      <c r="B462" s="4" t="s">
        <v>241</v>
      </c>
      <c r="C462" s="3" t="s">
        <v>1642</v>
      </c>
      <c r="E462" s="71" t="s">
        <v>6</v>
      </c>
      <c r="F462" s="78" t="s">
        <v>1592</v>
      </c>
      <c r="G462" s="71" t="s">
        <v>6</v>
      </c>
      <c r="H462" s="78" t="s">
        <v>1631</v>
      </c>
      <c r="J462" s="71" t="s">
        <v>19</v>
      </c>
      <c r="K462" s="71" t="s">
        <v>19</v>
      </c>
      <c r="N462" s="4" t="s">
        <v>361</v>
      </c>
      <c r="O462" s="4" t="s">
        <v>701</v>
      </c>
      <c r="P462" s="4" t="s">
        <v>6</v>
      </c>
      <c r="Q462" s="4" t="s">
        <v>6</v>
      </c>
      <c r="R462" s="4" t="s">
        <v>6</v>
      </c>
      <c r="S462" s="4" t="s">
        <v>6</v>
      </c>
      <c r="T462" s="4" t="s">
        <v>6</v>
      </c>
      <c r="U462" s="4" t="s">
        <v>8</v>
      </c>
      <c r="V462" s="4" t="s">
        <v>8</v>
      </c>
      <c r="W462" s="4" t="s">
        <v>6</v>
      </c>
      <c r="X462" s="3" t="s">
        <v>1571</v>
      </c>
      <c r="Y462" s="3" t="s">
        <v>1572</v>
      </c>
      <c r="Z462" s="3" t="s">
        <v>221</v>
      </c>
    </row>
    <row r="463" spans="2:26" ht="25.5" outlineLevel="2" x14ac:dyDescent="0.25">
      <c r="B463" s="4" t="s">
        <v>1643</v>
      </c>
      <c r="C463" s="3" t="s">
        <v>1644</v>
      </c>
      <c r="E463" s="71" t="s">
        <v>6</v>
      </c>
      <c r="F463" s="78" t="s">
        <v>1592</v>
      </c>
      <c r="G463" s="71" t="s">
        <v>6</v>
      </c>
      <c r="H463" s="78" t="s">
        <v>1631</v>
      </c>
      <c r="J463" s="71" t="s">
        <v>19</v>
      </c>
      <c r="K463" s="71" t="s">
        <v>19</v>
      </c>
      <c r="N463" s="4" t="s">
        <v>348</v>
      </c>
      <c r="O463" s="4" t="s">
        <v>1645</v>
      </c>
      <c r="P463" s="4" t="s">
        <v>6</v>
      </c>
      <c r="Q463" s="4" t="s">
        <v>6</v>
      </c>
      <c r="R463" s="4" t="s">
        <v>6</v>
      </c>
      <c r="S463" s="4" t="s">
        <v>6</v>
      </c>
      <c r="T463" s="4" t="s">
        <v>6</v>
      </c>
      <c r="U463" s="4" t="s">
        <v>8</v>
      </c>
      <c r="V463" s="4" t="s">
        <v>8</v>
      </c>
      <c r="W463" s="4" t="s">
        <v>8</v>
      </c>
      <c r="X463" s="3" t="s">
        <v>1571</v>
      </c>
      <c r="Y463" s="3" t="s">
        <v>1572</v>
      </c>
      <c r="Z463" s="3" t="s">
        <v>221</v>
      </c>
    </row>
    <row r="464" spans="2:26" ht="25.5" outlineLevel="2" x14ac:dyDescent="0.25">
      <c r="B464" s="4" t="s">
        <v>1646</v>
      </c>
      <c r="C464" s="3" t="s">
        <v>1647</v>
      </c>
      <c r="E464" s="71" t="s">
        <v>6</v>
      </c>
      <c r="F464" s="78" t="s">
        <v>1592</v>
      </c>
      <c r="G464" s="71" t="s">
        <v>6</v>
      </c>
      <c r="H464" s="78" t="s">
        <v>1631</v>
      </c>
      <c r="J464" s="71" t="s">
        <v>19</v>
      </c>
      <c r="K464" s="71" t="s">
        <v>19</v>
      </c>
      <c r="N464" s="4" t="s">
        <v>370</v>
      </c>
      <c r="O464" s="4" t="s">
        <v>349</v>
      </c>
      <c r="P464" s="4" t="s">
        <v>6</v>
      </c>
      <c r="Q464" s="4" t="s">
        <v>6</v>
      </c>
      <c r="R464" s="4" t="s">
        <v>6</v>
      </c>
      <c r="S464" s="4" t="s">
        <v>6</v>
      </c>
      <c r="T464" s="4" t="s">
        <v>6</v>
      </c>
      <c r="U464" s="4" t="s">
        <v>8</v>
      </c>
      <c r="V464" s="4" t="s">
        <v>8</v>
      </c>
      <c r="W464" s="4" t="s">
        <v>8</v>
      </c>
      <c r="X464" s="3" t="s">
        <v>1571</v>
      </c>
      <c r="Y464" s="3" t="s">
        <v>1572</v>
      </c>
      <c r="Z464" s="3" t="s">
        <v>221</v>
      </c>
    </row>
    <row r="465" spans="2:26" ht="135" outlineLevel="2" x14ac:dyDescent="0.25">
      <c r="B465" s="4" t="s">
        <v>1648</v>
      </c>
      <c r="C465" s="3" t="s">
        <v>1649</v>
      </c>
      <c r="E465" s="71" t="s">
        <v>6</v>
      </c>
      <c r="F465" s="78" t="s">
        <v>1592</v>
      </c>
      <c r="G465" s="71" t="s">
        <v>6</v>
      </c>
      <c r="H465" s="78" t="s">
        <v>1650</v>
      </c>
      <c r="J465" s="71" t="s">
        <v>19</v>
      </c>
      <c r="K465" s="71" t="s">
        <v>19</v>
      </c>
      <c r="N465" s="4" t="s">
        <v>377</v>
      </c>
      <c r="O465" s="4" t="s">
        <v>522</v>
      </c>
      <c r="P465" s="4" t="s">
        <v>6</v>
      </c>
      <c r="Q465" s="4" t="s">
        <v>6</v>
      </c>
      <c r="R465" s="4" t="s">
        <v>6</v>
      </c>
      <c r="S465" s="4" t="s">
        <v>6</v>
      </c>
      <c r="T465" s="4" t="s">
        <v>6</v>
      </c>
      <c r="U465" s="4" t="s">
        <v>8</v>
      </c>
      <c r="V465" s="4" t="s">
        <v>8</v>
      </c>
      <c r="W465" s="4" t="s">
        <v>8</v>
      </c>
      <c r="X465" s="3" t="s">
        <v>1571</v>
      </c>
      <c r="Y465" s="3" t="s">
        <v>1572</v>
      </c>
      <c r="Z465" s="3" t="s">
        <v>221</v>
      </c>
    </row>
    <row r="466" spans="2:26" ht="25.5" outlineLevel="2" x14ac:dyDescent="0.25">
      <c r="B466" s="4" t="s">
        <v>1651</v>
      </c>
      <c r="C466" s="3" t="s">
        <v>1652</v>
      </c>
      <c r="E466" s="71" t="s">
        <v>6</v>
      </c>
      <c r="F466" s="78" t="s">
        <v>1592</v>
      </c>
      <c r="G466" s="71" t="s">
        <v>6</v>
      </c>
      <c r="H466" s="78" t="s">
        <v>1653</v>
      </c>
      <c r="J466" s="71" t="s">
        <v>19</v>
      </c>
      <c r="K466" s="71" t="s">
        <v>19</v>
      </c>
      <c r="N466" s="4" t="s">
        <v>355</v>
      </c>
      <c r="O466" s="4" t="s">
        <v>522</v>
      </c>
      <c r="P466" s="4" t="s">
        <v>6</v>
      </c>
      <c r="Q466" s="4" t="s">
        <v>6</v>
      </c>
      <c r="R466" s="4" t="s">
        <v>6</v>
      </c>
      <c r="S466" s="4" t="s">
        <v>6</v>
      </c>
      <c r="T466" s="4" t="s">
        <v>6</v>
      </c>
      <c r="U466" s="4" t="s">
        <v>8</v>
      </c>
      <c r="V466" s="4" t="s">
        <v>8</v>
      </c>
      <c r="W466" s="4" t="s">
        <v>8</v>
      </c>
      <c r="X466" s="3" t="s">
        <v>1571</v>
      </c>
      <c r="Y466" s="3" t="s">
        <v>1572</v>
      </c>
      <c r="Z466" s="3" t="s">
        <v>221</v>
      </c>
    </row>
    <row r="467" spans="2:26" ht="240" outlineLevel="2" x14ac:dyDescent="0.25">
      <c r="B467" s="4" t="s">
        <v>232</v>
      </c>
      <c r="C467" s="3" t="s">
        <v>1654</v>
      </c>
      <c r="E467" s="71" t="s">
        <v>6</v>
      </c>
      <c r="F467" s="78" t="s">
        <v>1592</v>
      </c>
      <c r="G467" s="71" t="s">
        <v>6</v>
      </c>
      <c r="H467" s="78" t="s">
        <v>1655</v>
      </c>
      <c r="J467" s="71" t="s">
        <v>19</v>
      </c>
      <c r="K467" s="71" t="s">
        <v>19</v>
      </c>
      <c r="N467" s="4" t="s">
        <v>370</v>
      </c>
      <c r="O467" s="4" t="s">
        <v>484</v>
      </c>
      <c r="P467" s="4" t="s">
        <v>6</v>
      </c>
      <c r="Q467" s="4" t="s">
        <v>6</v>
      </c>
      <c r="R467" s="4" t="s">
        <v>6</v>
      </c>
      <c r="S467" s="4" t="s">
        <v>6</v>
      </c>
      <c r="T467" s="4" t="s">
        <v>6</v>
      </c>
      <c r="U467" s="4" t="s">
        <v>8</v>
      </c>
      <c r="V467" s="4" t="s">
        <v>6</v>
      </c>
      <c r="W467" s="4" t="s">
        <v>6</v>
      </c>
      <c r="X467" s="3" t="s">
        <v>1571</v>
      </c>
      <c r="Y467" s="3" t="s">
        <v>1572</v>
      </c>
      <c r="Z467" s="3" t="s">
        <v>221</v>
      </c>
    </row>
    <row r="468" spans="2:26" outlineLevel="2" x14ac:dyDescent="0.25">
      <c r="B468" s="4" t="s">
        <v>243</v>
      </c>
      <c r="C468" s="3" t="s">
        <v>1656</v>
      </c>
      <c r="E468" s="71" t="s">
        <v>6</v>
      </c>
      <c r="F468" s="78" t="s">
        <v>1592</v>
      </c>
      <c r="G468" s="71" t="s">
        <v>6</v>
      </c>
      <c r="H468" s="78" t="s">
        <v>1657</v>
      </c>
      <c r="J468" s="71" t="s">
        <v>19</v>
      </c>
      <c r="K468" s="71" t="s">
        <v>19</v>
      </c>
      <c r="N468" s="4" t="s">
        <v>355</v>
      </c>
      <c r="O468" s="4" t="s">
        <v>484</v>
      </c>
      <c r="P468" s="4" t="s">
        <v>6</v>
      </c>
      <c r="Q468" s="4" t="s">
        <v>6</v>
      </c>
      <c r="R468" s="4" t="s">
        <v>6</v>
      </c>
      <c r="S468" s="4" t="s">
        <v>6</v>
      </c>
      <c r="T468" s="4" t="s">
        <v>6</v>
      </c>
      <c r="U468" s="4" t="s">
        <v>8</v>
      </c>
      <c r="V468" s="4" t="s">
        <v>8</v>
      </c>
      <c r="W468" s="4" t="s">
        <v>6</v>
      </c>
      <c r="X468" s="3" t="s">
        <v>1571</v>
      </c>
      <c r="Y468" s="3" t="s">
        <v>1572</v>
      </c>
      <c r="Z468" s="3" t="s">
        <v>221</v>
      </c>
    </row>
    <row r="469" spans="2:26" ht="45" outlineLevel="2" x14ac:dyDescent="0.25">
      <c r="B469" s="4" t="s">
        <v>234</v>
      </c>
      <c r="C469" s="3" t="s">
        <v>1658</v>
      </c>
      <c r="E469" s="71" t="s">
        <v>6</v>
      </c>
      <c r="F469" s="78" t="s">
        <v>1592</v>
      </c>
      <c r="G469" s="71" t="s">
        <v>8</v>
      </c>
      <c r="H469" s="78" t="s">
        <v>1274</v>
      </c>
      <c r="J469" s="71" t="s">
        <v>19</v>
      </c>
      <c r="K469" s="71" t="s">
        <v>19</v>
      </c>
      <c r="N469" s="4" t="s">
        <v>355</v>
      </c>
      <c r="O469" s="4" t="s">
        <v>701</v>
      </c>
      <c r="P469" s="4" t="s">
        <v>6</v>
      </c>
      <c r="Q469" s="4" t="s">
        <v>6</v>
      </c>
      <c r="R469" s="4" t="s">
        <v>6</v>
      </c>
      <c r="S469" s="4" t="s">
        <v>6</v>
      </c>
      <c r="T469" s="4" t="s">
        <v>6</v>
      </c>
      <c r="U469" s="4" t="s">
        <v>8</v>
      </c>
      <c r="V469" s="4" t="s">
        <v>6</v>
      </c>
      <c r="W469" s="4" t="s">
        <v>6</v>
      </c>
      <c r="X469" s="3" t="s">
        <v>1571</v>
      </c>
      <c r="Y469" s="3" t="s">
        <v>1572</v>
      </c>
      <c r="Z469" s="3" t="s">
        <v>221</v>
      </c>
    </row>
    <row r="470" spans="2:26" ht="25.5" outlineLevel="2" x14ac:dyDescent="0.25">
      <c r="B470" s="4" t="s">
        <v>1659</v>
      </c>
      <c r="C470" s="3" t="s">
        <v>1660</v>
      </c>
      <c r="E470" s="71" t="s">
        <v>6</v>
      </c>
      <c r="F470" s="78" t="s">
        <v>1592</v>
      </c>
      <c r="G470" s="71" t="s">
        <v>6</v>
      </c>
      <c r="H470" s="78" t="s">
        <v>1657</v>
      </c>
      <c r="J470" s="71" t="s">
        <v>19</v>
      </c>
      <c r="K470" s="71" t="s">
        <v>19</v>
      </c>
      <c r="N470" s="4" t="s">
        <v>480</v>
      </c>
      <c r="O470" s="4" t="s">
        <v>639</v>
      </c>
      <c r="P470" s="4" t="s">
        <v>6</v>
      </c>
      <c r="Q470" s="4" t="s">
        <v>6</v>
      </c>
      <c r="R470" s="4" t="s">
        <v>6</v>
      </c>
      <c r="S470" s="4" t="s">
        <v>6</v>
      </c>
      <c r="T470" s="4" t="s">
        <v>6</v>
      </c>
      <c r="U470" s="4" t="s">
        <v>8</v>
      </c>
      <c r="V470" s="4" t="s">
        <v>8</v>
      </c>
      <c r="W470" s="4" t="s">
        <v>8</v>
      </c>
      <c r="X470" s="3" t="s">
        <v>1571</v>
      </c>
      <c r="Y470" s="3" t="s">
        <v>1572</v>
      </c>
      <c r="Z470" s="3" t="s">
        <v>221</v>
      </c>
    </row>
    <row r="471" spans="2:26" ht="225" outlineLevel="2" x14ac:dyDescent="0.25">
      <c r="B471" s="4" t="s">
        <v>236</v>
      </c>
      <c r="C471" s="3" t="s">
        <v>1661</v>
      </c>
      <c r="E471" s="71" t="s">
        <v>6</v>
      </c>
      <c r="F471" s="78" t="s">
        <v>1592</v>
      </c>
      <c r="G471" s="71" t="s">
        <v>6</v>
      </c>
      <c r="H471" s="78" t="s">
        <v>1662</v>
      </c>
      <c r="J471" s="71" t="s">
        <v>19</v>
      </c>
      <c r="K471" s="71" t="s">
        <v>19</v>
      </c>
      <c r="N471" s="4" t="s">
        <v>367</v>
      </c>
      <c r="O471" s="4" t="s">
        <v>484</v>
      </c>
      <c r="P471" s="4" t="s">
        <v>6</v>
      </c>
      <c r="Q471" s="4" t="s">
        <v>6</v>
      </c>
      <c r="R471" s="4" t="s">
        <v>6</v>
      </c>
      <c r="S471" s="4" t="s">
        <v>6</v>
      </c>
      <c r="T471" s="4" t="s">
        <v>6</v>
      </c>
      <c r="U471" s="4" t="s">
        <v>8</v>
      </c>
      <c r="V471" s="4" t="s">
        <v>6</v>
      </c>
      <c r="W471" s="4" t="s">
        <v>6</v>
      </c>
      <c r="X471" s="3" t="s">
        <v>1571</v>
      </c>
      <c r="Y471" s="3" t="s">
        <v>1572</v>
      </c>
      <c r="Z471" s="3" t="s">
        <v>221</v>
      </c>
    </row>
    <row r="472" spans="2:26" ht="225" outlineLevel="2" x14ac:dyDescent="0.25">
      <c r="B472" s="4" t="s">
        <v>299</v>
      </c>
      <c r="C472" s="3" t="s">
        <v>1663</v>
      </c>
      <c r="E472" s="71" t="s">
        <v>6</v>
      </c>
      <c r="F472" s="78" t="s">
        <v>1664</v>
      </c>
      <c r="G472" s="71" t="s">
        <v>6</v>
      </c>
      <c r="H472" s="78" t="s">
        <v>1665</v>
      </c>
      <c r="J472" s="71" t="s">
        <v>19</v>
      </c>
      <c r="K472" s="71" t="s">
        <v>19</v>
      </c>
      <c r="N472" s="4" t="s">
        <v>361</v>
      </c>
      <c r="O472" s="4" t="s">
        <v>484</v>
      </c>
      <c r="P472" s="4" t="s">
        <v>6</v>
      </c>
      <c r="Q472" s="4" t="s">
        <v>6</v>
      </c>
      <c r="R472" s="4" t="s">
        <v>6</v>
      </c>
      <c r="S472" s="4" t="s">
        <v>6</v>
      </c>
      <c r="T472" s="4" t="s">
        <v>6</v>
      </c>
      <c r="U472" s="4" t="s">
        <v>8</v>
      </c>
      <c r="V472" s="4" t="s">
        <v>6</v>
      </c>
      <c r="W472" s="4" t="s">
        <v>6</v>
      </c>
      <c r="X472" s="3" t="s">
        <v>1571</v>
      </c>
      <c r="Y472" s="3" t="s">
        <v>1572</v>
      </c>
      <c r="Z472" s="3" t="s">
        <v>1666</v>
      </c>
    </row>
    <row r="473" spans="2:26" ht="195" outlineLevel="2" x14ac:dyDescent="0.25">
      <c r="B473" s="4" t="s">
        <v>304</v>
      </c>
      <c r="C473" s="3" t="s">
        <v>1667</v>
      </c>
      <c r="E473" s="71" t="s">
        <v>6</v>
      </c>
      <c r="F473" s="78" t="s">
        <v>1668</v>
      </c>
      <c r="G473" s="71" t="s">
        <v>6</v>
      </c>
      <c r="H473" s="78" t="s">
        <v>1669</v>
      </c>
      <c r="J473" s="71" t="s">
        <v>19</v>
      </c>
      <c r="K473" s="71" t="s">
        <v>19</v>
      </c>
      <c r="N473" s="4" t="s">
        <v>355</v>
      </c>
      <c r="O473" s="4" t="s">
        <v>701</v>
      </c>
      <c r="P473" s="4" t="s">
        <v>6</v>
      </c>
      <c r="Q473" s="4" t="s">
        <v>6</v>
      </c>
      <c r="R473" s="4" t="s">
        <v>6</v>
      </c>
      <c r="S473" s="4" t="s">
        <v>6</v>
      </c>
      <c r="T473" s="4" t="s">
        <v>6</v>
      </c>
      <c r="U473" s="4" t="s">
        <v>8</v>
      </c>
      <c r="V473" s="4" t="s">
        <v>8</v>
      </c>
      <c r="W473" s="4" t="s">
        <v>6</v>
      </c>
      <c r="X473" s="3" t="s">
        <v>1571</v>
      </c>
      <c r="Y473" s="3" t="s">
        <v>1572</v>
      </c>
      <c r="Z473" s="3" t="s">
        <v>1670</v>
      </c>
    </row>
    <row r="474" spans="2:26" ht="225" outlineLevel="2" x14ac:dyDescent="0.25">
      <c r="B474" s="4" t="s">
        <v>306</v>
      </c>
      <c r="C474" s="3" t="s">
        <v>1671</v>
      </c>
      <c r="E474" s="71" t="s">
        <v>6</v>
      </c>
      <c r="F474" s="78" t="s">
        <v>1668</v>
      </c>
      <c r="G474" s="71" t="s">
        <v>6</v>
      </c>
      <c r="H474" s="78" t="s">
        <v>1672</v>
      </c>
      <c r="J474" s="71" t="s">
        <v>19</v>
      </c>
      <c r="K474" s="71" t="s">
        <v>19</v>
      </c>
      <c r="N474" s="4" t="s">
        <v>361</v>
      </c>
      <c r="O474" s="4" t="s">
        <v>356</v>
      </c>
      <c r="P474" s="4" t="s">
        <v>6</v>
      </c>
      <c r="Q474" s="4" t="s">
        <v>6</v>
      </c>
      <c r="R474" s="4" t="s">
        <v>6</v>
      </c>
      <c r="S474" s="4" t="s">
        <v>6</v>
      </c>
      <c r="T474" s="4" t="s">
        <v>6</v>
      </c>
      <c r="U474" s="4" t="s">
        <v>8</v>
      </c>
      <c r="V474" s="4" t="s">
        <v>8</v>
      </c>
      <c r="W474" s="4" t="s">
        <v>6</v>
      </c>
      <c r="X474" s="3" t="s">
        <v>1571</v>
      </c>
      <c r="Y474" s="3" t="s">
        <v>1572</v>
      </c>
      <c r="Z474" s="3" t="s">
        <v>1670</v>
      </c>
    </row>
    <row r="475" spans="2:26" ht="225" outlineLevel="2" x14ac:dyDescent="0.25">
      <c r="B475" s="4" t="s">
        <v>297</v>
      </c>
      <c r="C475" s="3" t="s">
        <v>1673</v>
      </c>
      <c r="E475" s="71" t="s">
        <v>6</v>
      </c>
      <c r="F475" s="78" t="s">
        <v>1664</v>
      </c>
      <c r="G475" s="71" t="s">
        <v>6</v>
      </c>
      <c r="H475" s="78" t="s">
        <v>1662</v>
      </c>
      <c r="J475" s="71" t="s">
        <v>19</v>
      </c>
      <c r="K475" s="71" t="s">
        <v>19</v>
      </c>
      <c r="N475" s="4" t="s">
        <v>355</v>
      </c>
      <c r="O475" s="4" t="s">
        <v>484</v>
      </c>
      <c r="P475" s="4" t="s">
        <v>6</v>
      </c>
      <c r="Q475" s="4" t="s">
        <v>6</v>
      </c>
      <c r="R475" s="4" t="s">
        <v>6</v>
      </c>
      <c r="S475" s="4" t="s">
        <v>6</v>
      </c>
      <c r="T475" s="4" t="s">
        <v>6</v>
      </c>
      <c r="U475" s="4" t="s">
        <v>8</v>
      </c>
      <c r="V475" s="4" t="s">
        <v>6</v>
      </c>
      <c r="W475" s="4" t="s">
        <v>6</v>
      </c>
      <c r="X475" s="3" t="s">
        <v>1571</v>
      </c>
      <c r="Y475" s="3" t="s">
        <v>1572</v>
      </c>
      <c r="Z475" s="3" t="s">
        <v>1670</v>
      </c>
    </row>
    <row r="476" spans="2:26" outlineLevel="2" x14ac:dyDescent="0.25">
      <c r="B476" s="4" t="s">
        <v>1674</v>
      </c>
      <c r="C476" s="3" t="s">
        <v>1675</v>
      </c>
      <c r="E476" s="71" t="s">
        <v>6</v>
      </c>
      <c r="F476" s="78" t="s">
        <v>1592</v>
      </c>
      <c r="G476" s="71" t="s">
        <v>6</v>
      </c>
      <c r="H476" s="78" t="s">
        <v>1676</v>
      </c>
      <c r="J476" s="71" t="s">
        <v>19</v>
      </c>
      <c r="K476" s="71" t="s">
        <v>19</v>
      </c>
      <c r="N476" s="4" t="s">
        <v>361</v>
      </c>
      <c r="O476" s="4" t="s">
        <v>356</v>
      </c>
      <c r="P476" s="4" t="s">
        <v>6</v>
      </c>
      <c r="Q476" s="4" t="s">
        <v>6</v>
      </c>
      <c r="R476" s="4" t="s">
        <v>6</v>
      </c>
      <c r="S476" s="4" t="s">
        <v>6</v>
      </c>
      <c r="T476" s="4" t="s">
        <v>6</v>
      </c>
      <c r="U476" s="4" t="s">
        <v>8</v>
      </c>
      <c r="V476" s="4" t="s">
        <v>8</v>
      </c>
      <c r="W476" s="4" t="s">
        <v>8</v>
      </c>
      <c r="X476" s="3" t="s">
        <v>1571</v>
      </c>
      <c r="Y476" s="3" t="s">
        <v>1572</v>
      </c>
      <c r="Z476" s="3" t="s">
        <v>1670</v>
      </c>
    </row>
    <row r="477" spans="2:26" ht="195" outlineLevel="2" x14ac:dyDescent="0.25">
      <c r="B477" s="4" t="s">
        <v>1677</v>
      </c>
      <c r="C477" s="3" t="s">
        <v>1678</v>
      </c>
      <c r="E477" s="71" t="s">
        <v>6</v>
      </c>
      <c r="F477" s="78" t="s">
        <v>1592</v>
      </c>
      <c r="G477" s="71" t="s">
        <v>6</v>
      </c>
      <c r="H477" s="78" t="s">
        <v>1679</v>
      </c>
      <c r="J477" s="71" t="s">
        <v>19</v>
      </c>
      <c r="K477" s="71" t="s">
        <v>19</v>
      </c>
      <c r="N477" s="4" t="s">
        <v>367</v>
      </c>
      <c r="O477" s="4" t="s">
        <v>410</v>
      </c>
      <c r="P477" s="4" t="s">
        <v>6</v>
      </c>
      <c r="Q477" s="4" t="s">
        <v>6</v>
      </c>
      <c r="R477" s="4" t="s">
        <v>6</v>
      </c>
      <c r="S477" s="4" t="s">
        <v>6</v>
      </c>
      <c r="T477" s="4" t="s">
        <v>6</v>
      </c>
      <c r="U477" s="4" t="s">
        <v>8</v>
      </c>
      <c r="V477" s="4" t="s">
        <v>8</v>
      </c>
      <c r="W477" s="4" t="s">
        <v>8</v>
      </c>
      <c r="X477" s="3" t="s">
        <v>1571</v>
      </c>
      <c r="Y477" s="3" t="s">
        <v>1572</v>
      </c>
      <c r="Z477" s="3" t="s">
        <v>1680</v>
      </c>
    </row>
    <row r="478" spans="2:26" outlineLevel="2" x14ac:dyDescent="0.25">
      <c r="B478" s="4" t="s">
        <v>1681</v>
      </c>
      <c r="C478" s="3" t="s">
        <v>1682</v>
      </c>
      <c r="E478" s="71" t="s">
        <v>6</v>
      </c>
      <c r="F478" s="78" t="s">
        <v>1683</v>
      </c>
      <c r="G478" s="71" t="s">
        <v>8</v>
      </c>
      <c r="H478" s="78" t="s">
        <v>1683</v>
      </c>
      <c r="J478" s="71" t="s">
        <v>19</v>
      </c>
      <c r="K478" s="71" t="s">
        <v>19</v>
      </c>
      <c r="N478" s="4" t="s">
        <v>502</v>
      </c>
      <c r="O478" s="4" t="s">
        <v>639</v>
      </c>
      <c r="P478" s="4" t="s">
        <v>6</v>
      </c>
      <c r="Q478" s="4" t="s">
        <v>6</v>
      </c>
      <c r="R478" s="4" t="s">
        <v>6</v>
      </c>
      <c r="S478" s="4" t="s">
        <v>6</v>
      </c>
      <c r="T478" s="4" t="s">
        <v>6</v>
      </c>
      <c r="U478" s="4" t="s">
        <v>8</v>
      </c>
      <c r="V478" s="4" t="s">
        <v>8</v>
      </c>
      <c r="W478" s="4" t="s">
        <v>8</v>
      </c>
      <c r="X478" s="3" t="s">
        <v>1571</v>
      </c>
      <c r="Y478" s="3" t="s">
        <v>1572</v>
      </c>
      <c r="Z478" s="3" t="s">
        <v>1680</v>
      </c>
    </row>
    <row r="479" spans="2:26" ht="195" outlineLevel="2" x14ac:dyDescent="0.25">
      <c r="B479" s="4" t="s">
        <v>1684</v>
      </c>
      <c r="C479" s="3" t="s">
        <v>1685</v>
      </c>
      <c r="E479" s="71" t="s">
        <v>6</v>
      </c>
      <c r="F479" s="78" t="s">
        <v>1592</v>
      </c>
      <c r="G479" s="71" t="s">
        <v>6</v>
      </c>
      <c r="H479" s="78" t="s">
        <v>1686</v>
      </c>
      <c r="J479" s="71" t="s">
        <v>19</v>
      </c>
      <c r="K479" s="71" t="s">
        <v>19</v>
      </c>
      <c r="N479" s="4" t="s">
        <v>370</v>
      </c>
      <c r="O479" s="4" t="s">
        <v>639</v>
      </c>
      <c r="P479" s="4" t="s">
        <v>6</v>
      </c>
      <c r="Q479" s="4" t="s">
        <v>6</v>
      </c>
      <c r="R479" s="4" t="s">
        <v>6</v>
      </c>
      <c r="S479" s="4" t="s">
        <v>6</v>
      </c>
      <c r="T479" s="4" t="s">
        <v>6</v>
      </c>
      <c r="U479" s="4" t="s">
        <v>8</v>
      </c>
      <c r="V479" s="4" t="s">
        <v>8</v>
      </c>
      <c r="W479" s="4" t="s">
        <v>8</v>
      </c>
      <c r="X479" s="3" t="s">
        <v>1571</v>
      </c>
      <c r="Y479" s="3" t="s">
        <v>1572</v>
      </c>
      <c r="Z479" s="3" t="s">
        <v>1687</v>
      </c>
    </row>
    <row r="480" spans="2:26" ht="210" outlineLevel="2" x14ac:dyDescent="0.25">
      <c r="B480" s="4" t="s">
        <v>1688</v>
      </c>
      <c r="C480" s="3" t="s">
        <v>1689</v>
      </c>
      <c r="E480" s="71" t="s">
        <v>6</v>
      </c>
      <c r="F480" s="78" t="s">
        <v>1592</v>
      </c>
      <c r="G480" s="71" t="s">
        <v>6</v>
      </c>
      <c r="H480" s="78" t="s">
        <v>1690</v>
      </c>
      <c r="J480" s="71" t="s">
        <v>19</v>
      </c>
      <c r="K480" s="71" t="s">
        <v>19</v>
      </c>
      <c r="N480" s="4" t="s">
        <v>377</v>
      </c>
      <c r="O480" s="4" t="s">
        <v>639</v>
      </c>
      <c r="P480" s="4" t="s">
        <v>6</v>
      </c>
      <c r="Q480" s="4" t="s">
        <v>6</v>
      </c>
      <c r="R480" s="4" t="s">
        <v>6</v>
      </c>
      <c r="S480" s="4" t="s">
        <v>6</v>
      </c>
      <c r="T480" s="4" t="s">
        <v>6</v>
      </c>
      <c r="U480" s="4" t="s">
        <v>8</v>
      </c>
      <c r="V480" s="4" t="s">
        <v>8</v>
      </c>
      <c r="W480" s="4" t="s">
        <v>8</v>
      </c>
      <c r="X480" s="3" t="s">
        <v>1571</v>
      </c>
      <c r="Y480" s="3" t="s">
        <v>1572</v>
      </c>
      <c r="Z480" s="3" t="s">
        <v>1691</v>
      </c>
    </row>
    <row r="481" spans="1:26" ht="225" outlineLevel="2" x14ac:dyDescent="0.25">
      <c r="B481" s="4" t="s">
        <v>1692</v>
      </c>
      <c r="C481" s="3" t="s">
        <v>1693</v>
      </c>
      <c r="E481" s="71" t="s">
        <v>6</v>
      </c>
      <c r="F481" s="78" t="s">
        <v>1592</v>
      </c>
      <c r="G481" s="71" t="s">
        <v>6</v>
      </c>
      <c r="H481" s="78" t="s">
        <v>1694</v>
      </c>
      <c r="J481" s="71" t="s">
        <v>19</v>
      </c>
      <c r="K481" s="71" t="s">
        <v>19</v>
      </c>
      <c r="N481" s="4" t="s">
        <v>377</v>
      </c>
      <c r="O481" s="4" t="s">
        <v>639</v>
      </c>
      <c r="P481" s="4" t="s">
        <v>6</v>
      </c>
      <c r="Q481" s="4" t="s">
        <v>6</v>
      </c>
      <c r="R481" s="4" t="s">
        <v>6</v>
      </c>
      <c r="S481" s="4" t="s">
        <v>6</v>
      </c>
      <c r="T481" s="4" t="s">
        <v>6</v>
      </c>
      <c r="U481" s="4" t="s">
        <v>8</v>
      </c>
      <c r="V481" s="4" t="s">
        <v>8</v>
      </c>
      <c r="W481" s="4" t="s">
        <v>8</v>
      </c>
      <c r="X481" s="3" t="s">
        <v>1571</v>
      </c>
      <c r="Y481" s="3" t="s">
        <v>1572</v>
      </c>
      <c r="Z481" s="3" t="s">
        <v>1695</v>
      </c>
    </row>
    <row r="482" spans="1:26" ht="38.25" outlineLevel="2" x14ac:dyDescent="0.25">
      <c r="B482" s="4" t="s">
        <v>1696</v>
      </c>
      <c r="C482" s="3" t="s">
        <v>1697</v>
      </c>
      <c r="E482" s="71" t="s">
        <v>6</v>
      </c>
      <c r="F482" s="78" t="s">
        <v>1592</v>
      </c>
      <c r="G482" s="71" t="s">
        <v>6</v>
      </c>
      <c r="H482" s="78" t="s">
        <v>1698</v>
      </c>
      <c r="J482" s="71" t="s">
        <v>19</v>
      </c>
      <c r="K482" s="71" t="s">
        <v>19</v>
      </c>
      <c r="N482" s="4" t="s">
        <v>348</v>
      </c>
      <c r="O482" s="4" t="s">
        <v>639</v>
      </c>
      <c r="P482" s="4" t="s">
        <v>6</v>
      </c>
      <c r="Q482" s="4" t="s">
        <v>6</v>
      </c>
      <c r="R482" s="4" t="s">
        <v>6</v>
      </c>
      <c r="S482" s="4" t="s">
        <v>6</v>
      </c>
      <c r="T482" s="4" t="s">
        <v>6</v>
      </c>
      <c r="U482" s="4" t="s">
        <v>8</v>
      </c>
      <c r="V482" s="4" t="s">
        <v>8</v>
      </c>
      <c r="W482" s="4" t="s">
        <v>8</v>
      </c>
      <c r="X482" s="3" t="s">
        <v>1571</v>
      </c>
      <c r="Y482" s="3" t="s">
        <v>1572</v>
      </c>
      <c r="Z482" s="3" t="s">
        <v>1695</v>
      </c>
    </row>
    <row r="483" spans="1:26" ht="195" outlineLevel="2" x14ac:dyDescent="0.25">
      <c r="B483" s="4" t="s">
        <v>1699</v>
      </c>
      <c r="C483" s="3" t="s">
        <v>1700</v>
      </c>
      <c r="E483" s="71" t="s">
        <v>6</v>
      </c>
      <c r="F483" s="78" t="s">
        <v>1701</v>
      </c>
      <c r="G483" s="71" t="s">
        <v>6</v>
      </c>
      <c r="H483" s="78" t="s">
        <v>1702</v>
      </c>
      <c r="J483" s="71" t="s">
        <v>19</v>
      </c>
      <c r="K483" s="71" t="s">
        <v>19</v>
      </c>
      <c r="N483" s="4" t="s">
        <v>348</v>
      </c>
      <c r="O483" s="4" t="s">
        <v>371</v>
      </c>
      <c r="P483" s="4" t="s">
        <v>6</v>
      </c>
      <c r="Q483" s="4" t="s">
        <v>6</v>
      </c>
      <c r="R483" s="4" t="s">
        <v>6</v>
      </c>
      <c r="S483" s="4" t="s">
        <v>6</v>
      </c>
      <c r="T483" s="4" t="s">
        <v>6</v>
      </c>
      <c r="U483" s="4" t="s">
        <v>8</v>
      </c>
      <c r="V483" s="4" t="s">
        <v>8</v>
      </c>
      <c r="W483" s="4" t="s">
        <v>8</v>
      </c>
      <c r="X483" s="3" t="s">
        <v>1571</v>
      </c>
      <c r="Y483" s="3" t="s">
        <v>1572</v>
      </c>
      <c r="Z483" s="3" t="s">
        <v>1695</v>
      </c>
    </row>
    <row r="484" spans="1:26" outlineLevel="2" x14ac:dyDescent="0.25">
      <c r="B484" s="4" t="s">
        <v>1703</v>
      </c>
      <c r="C484" s="6" t="s">
        <v>1704</v>
      </c>
      <c r="E484" s="19" t="s">
        <v>6</v>
      </c>
      <c r="F484" s="78" t="s">
        <v>1592</v>
      </c>
      <c r="G484" s="71" t="s">
        <v>10</v>
      </c>
      <c r="H484" s="78" t="s">
        <v>1705</v>
      </c>
      <c r="J484" s="71" t="s">
        <v>19</v>
      </c>
      <c r="K484" s="71" t="s">
        <v>19</v>
      </c>
      <c r="N484" s="7" t="s">
        <v>361</v>
      </c>
      <c r="O484" s="7" t="s">
        <v>364</v>
      </c>
      <c r="P484" s="7" t="s">
        <v>6</v>
      </c>
      <c r="Q484" s="7" t="s">
        <v>6</v>
      </c>
      <c r="R484" s="7" t="s">
        <v>6</v>
      </c>
      <c r="S484" s="7" t="s">
        <v>6</v>
      </c>
      <c r="T484" s="7" t="s">
        <v>6</v>
      </c>
      <c r="U484" s="7" t="s">
        <v>8</v>
      </c>
      <c r="V484" s="7" t="s">
        <v>8</v>
      </c>
      <c r="W484" s="7" t="s">
        <v>8</v>
      </c>
      <c r="X484" s="5" t="s">
        <v>1571</v>
      </c>
      <c r="Y484" s="6" t="s">
        <v>1572</v>
      </c>
      <c r="Z484" s="6" t="s">
        <v>1706</v>
      </c>
    </row>
    <row r="485" spans="1:26" outlineLevel="2" x14ac:dyDescent="0.25">
      <c r="B485" s="4" t="s">
        <v>1707</v>
      </c>
      <c r="C485" s="6" t="s">
        <v>1708</v>
      </c>
      <c r="E485" s="19" t="s">
        <v>6</v>
      </c>
      <c r="F485" s="78" t="s">
        <v>1592</v>
      </c>
      <c r="G485" s="71" t="s">
        <v>10</v>
      </c>
      <c r="H485" s="78" t="s">
        <v>1705</v>
      </c>
      <c r="J485" s="71" t="s">
        <v>19</v>
      </c>
      <c r="K485" s="71" t="s">
        <v>19</v>
      </c>
      <c r="N485" s="7" t="s">
        <v>361</v>
      </c>
      <c r="O485" s="7" t="s">
        <v>364</v>
      </c>
      <c r="P485" s="7" t="s">
        <v>6</v>
      </c>
      <c r="Q485" s="7" t="s">
        <v>6</v>
      </c>
      <c r="R485" s="7" t="s">
        <v>6</v>
      </c>
      <c r="S485" s="7" t="s">
        <v>6</v>
      </c>
      <c r="T485" s="7" t="s">
        <v>6</v>
      </c>
      <c r="U485" s="7" t="s">
        <v>8</v>
      </c>
      <c r="V485" s="7" t="s">
        <v>8</v>
      </c>
      <c r="W485" s="7" t="s">
        <v>8</v>
      </c>
      <c r="X485" s="5" t="s">
        <v>1571</v>
      </c>
      <c r="Y485" s="6" t="s">
        <v>1572</v>
      </c>
      <c r="Z485" s="6" t="s">
        <v>1706</v>
      </c>
    </row>
    <row r="486" spans="1:26" ht="180" outlineLevel="2" x14ac:dyDescent="0.25">
      <c r="B486" s="4" t="s">
        <v>1709</v>
      </c>
      <c r="C486" s="6" t="s">
        <v>1710</v>
      </c>
      <c r="E486" s="71" t="s">
        <v>6</v>
      </c>
      <c r="F486" s="78" t="s">
        <v>1592</v>
      </c>
      <c r="G486" s="71" t="s">
        <v>6</v>
      </c>
      <c r="H486" s="78" t="s">
        <v>1711</v>
      </c>
      <c r="J486" s="71" t="s">
        <v>19</v>
      </c>
      <c r="K486" s="71" t="s">
        <v>19</v>
      </c>
      <c r="N486" s="7" t="s">
        <v>447</v>
      </c>
      <c r="O486" s="7" t="s">
        <v>364</v>
      </c>
      <c r="P486" s="7" t="s">
        <v>6</v>
      </c>
      <c r="Q486" s="7" t="s">
        <v>6</v>
      </c>
      <c r="R486" s="7" t="s">
        <v>6</v>
      </c>
      <c r="S486" s="7" t="s">
        <v>6</v>
      </c>
      <c r="T486" s="7" t="s">
        <v>6</v>
      </c>
      <c r="U486" s="7" t="s">
        <v>8</v>
      </c>
      <c r="V486" s="7" t="s">
        <v>8</v>
      </c>
      <c r="W486" s="7" t="s">
        <v>8</v>
      </c>
      <c r="X486" s="5" t="s">
        <v>1571</v>
      </c>
      <c r="Y486" s="6" t="s">
        <v>1572</v>
      </c>
      <c r="Z486" s="6" t="s">
        <v>1706</v>
      </c>
    </row>
    <row r="487" spans="1:26" outlineLevel="1" x14ac:dyDescent="0.25">
      <c r="A487" s="38" t="s">
        <v>268</v>
      </c>
      <c r="B487" s="4"/>
      <c r="C487" s="6"/>
      <c r="N487" s="7"/>
      <c r="O487" s="7"/>
      <c r="P487" s="7"/>
      <c r="Q487" s="7"/>
      <c r="R487" s="7"/>
      <c r="S487" s="7"/>
      <c r="T487" s="7"/>
      <c r="U487" s="7"/>
      <c r="V487" s="7"/>
      <c r="W487" s="7"/>
      <c r="X487" s="6"/>
      <c r="Y487" s="6"/>
      <c r="Z487" s="6"/>
    </row>
    <row r="488" spans="1:26" ht="225" outlineLevel="2" x14ac:dyDescent="0.25">
      <c r="B488" s="4" t="s">
        <v>1712</v>
      </c>
      <c r="C488" s="3" t="s">
        <v>1713</v>
      </c>
      <c r="E488" s="71" t="s">
        <v>6</v>
      </c>
      <c r="F488" s="78" t="s">
        <v>1714</v>
      </c>
      <c r="G488" s="71" t="s">
        <v>8</v>
      </c>
      <c r="H488" s="78" t="s">
        <v>1274</v>
      </c>
      <c r="J488" s="71" t="s">
        <v>19</v>
      </c>
      <c r="K488" s="71" t="s">
        <v>19</v>
      </c>
      <c r="N488" s="4" t="s">
        <v>348</v>
      </c>
      <c r="O488" s="4" t="s">
        <v>522</v>
      </c>
      <c r="P488" s="4" t="s">
        <v>6</v>
      </c>
      <c r="Q488" s="4" t="s">
        <v>6</v>
      </c>
      <c r="R488" s="4" t="s">
        <v>6</v>
      </c>
      <c r="S488" s="4" t="s">
        <v>6</v>
      </c>
      <c r="T488" s="4" t="s">
        <v>6</v>
      </c>
      <c r="U488" s="4" t="s">
        <v>8</v>
      </c>
      <c r="V488" s="4" t="s">
        <v>8</v>
      </c>
      <c r="W488" s="4" t="s">
        <v>8</v>
      </c>
      <c r="X488" s="3" t="s">
        <v>1571</v>
      </c>
      <c r="Y488" s="3" t="s">
        <v>268</v>
      </c>
      <c r="Z488" s="3" t="s">
        <v>1715</v>
      </c>
    </row>
    <row r="489" spans="1:26" ht="225" outlineLevel="2" x14ac:dyDescent="0.25">
      <c r="B489" s="4" t="s">
        <v>1716</v>
      </c>
      <c r="C489" s="3" t="s">
        <v>1717</v>
      </c>
      <c r="E489" s="71" t="s">
        <v>6</v>
      </c>
      <c r="F489" s="78" t="s">
        <v>1718</v>
      </c>
      <c r="G489" s="71" t="s">
        <v>6</v>
      </c>
      <c r="H489" s="78" t="s">
        <v>1719</v>
      </c>
      <c r="J489" s="71" t="s">
        <v>19</v>
      </c>
      <c r="K489" s="71" t="s">
        <v>19</v>
      </c>
      <c r="N489" s="4" t="s">
        <v>370</v>
      </c>
      <c r="O489" s="4" t="s">
        <v>639</v>
      </c>
      <c r="P489" s="4" t="s">
        <v>6</v>
      </c>
      <c r="Q489" s="4" t="s">
        <v>6</v>
      </c>
      <c r="R489" s="4" t="s">
        <v>6</v>
      </c>
      <c r="S489" s="4" t="s">
        <v>6</v>
      </c>
      <c r="T489" s="4" t="s">
        <v>6</v>
      </c>
      <c r="U489" s="4" t="s">
        <v>8</v>
      </c>
      <c r="V489" s="4" t="s">
        <v>8</v>
      </c>
      <c r="W489" s="4" t="s">
        <v>8</v>
      </c>
      <c r="X489" s="3" t="s">
        <v>1571</v>
      </c>
      <c r="Y489" s="3" t="s">
        <v>268</v>
      </c>
      <c r="Z489" s="3" t="s">
        <v>1720</v>
      </c>
    </row>
    <row r="490" spans="1:26" ht="240" outlineLevel="2" x14ac:dyDescent="0.25">
      <c r="B490" s="4" t="s">
        <v>1721</v>
      </c>
      <c r="C490" s="3" t="s">
        <v>1722</v>
      </c>
      <c r="E490" s="71" t="s">
        <v>1723</v>
      </c>
      <c r="F490" s="78" t="s">
        <v>1724</v>
      </c>
      <c r="G490" s="71" t="s">
        <v>6</v>
      </c>
      <c r="H490" s="78" t="s">
        <v>1725</v>
      </c>
      <c r="J490" s="71" t="s">
        <v>19</v>
      </c>
      <c r="K490" s="71" t="s">
        <v>19</v>
      </c>
      <c r="N490" s="4" t="s">
        <v>361</v>
      </c>
      <c r="O490" s="4" t="s">
        <v>1175</v>
      </c>
      <c r="P490" s="4" t="s">
        <v>6</v>
      </c>
      <c r="Q490" s="4" t="s">
        <v>6</v>
      </c>
      <c r="R490" s="4" t="s">
        <v>6</v>
      </c>
      <c r="S490" s="4" t="s">
        <v>6</v>
      </c>
      <c r="T490" s="4" t="s">
        <v>6</v>
      </c>
      <c r="U490" s="4" t="s">
        <v>8</v>
      </c>
      <c r="V490" s="4" t="s">
        <v>8</v>
      </c>
      <c r="W490" s="4" t="s">
        <v>8</v>
      </c>
      <c r="X490" s="3" t="s">
        <v>1571</v>
      </c>
      <c r="Y490" s="3" t="s">
        <v>268</v>
      </c>
      <c r="Z490" s="3" t="s">
        <v>1726</v>
      </c>
    </row>
    <row r="491" spans="1:26" ht="165" outlineLevel="2" x14ac:dyDescent="0.25">
      <c r="B491" s="4" t="s">
        <v>1727</v>
      </c>
      <c r="C491" s="3" t="s">
        <v>1728</v>
      </c>
      <c r="E491" s="71" t="s">
        <v>6</v>
      </c>
      <c r="F491" s="78" t="s">
        <v>1729</v>
      </c>
      <c r="G491" s="71" t="s">
        <v>8</v>
      </c>
      <c r="H491" s="78" t="s">
        <v>1730</v>
      </c>
      <c r="J491" s="71" t="s">
        <v>19</v>
      </c>
      <c r="K491" s="71" t="s">
        <v>19</v>
      </c>
      <c r="N491" s="4" t="s">
        <v>367</v>
      </c>
      <c r="O491" s="4" t="s">
        <v>364</v>
      </c>
      <c r="P491" s="4" t="s">
        <v>6</v>
      </c>
      <c r="Q491" s="4" t="s">
        <v>6</v>
      </c>
      <c r="R491" s="4" t="s">
        <v>6</v>
      </c>
      <c r="S491" s="4" t="s">
        <v>6</v>
      </c>
      <c r="T491" s="4" t="s">
        <v>6</v>
      </c>
      <c r="U491" s="4" t="s">
        <v>8</v>
      </c>
      <c r="V491" s="4" t="s">
        <v>8</v>
      </c>
      <c r="W491" s="4" t="s">
        <v>8</v>
      </c>
      <c r="X491" s="3" t="s">
        <v>1571</v>
      </c>
      <c r="Y491" s="3" t="s">
        <v>268</v>
      </c>
      <c r="Z491" s="3" t="s">
        <v>1726</v>
      </c>
    </row>
    <row r="492" spans="1:26" ht="180" outlineLevel="2" x14ac:dyDescent="0.25">
      <c r="B492" s="4" t="s">
        <v>1731</v>
      </c>
      <c r="C492" s="3" t="s">
        <v>1732</v>
      </c>
      <c r="E492" s="71" t="s">
        <v>6</v>
      </c>
      <c r="F492" s="78" t="s">
        <v>1729</v>
      </c>
      <c r="G492" s="71" t="s">
        <v>6</v>
      </c>
      <c r="H492" s="78" t="s">
        <v>1733</v>
      </c>
      <c r="J492" s="71" t="s">
        <v>19</v>
      </c>
      <c r="K492" s="71" t="s">
        <v>19</v>
      </c>
      <c r="N492" s="4" t="s">
        <v>432</v>
      </c>
      <c r="O492" s="4" t="s">
        <v>639</v>
      </c>
      <c r="P492" s="4" t="s">
        <v>6</v>
      </c>
      <c r="Q492" s="4" t="s">
        <v>6</v>
      </c>
      <c r="R492" s="4" t="s">
        <v>6</v>
      </c>
      <c r="S492" s="4" t="s">
        <v>6</v>
      </c>
      <c r="T492" s="4" t="s">
        <v>6</v>
      </c>
      <c r="U492" s="4" t="s">
        <v>8</v>
      </c>
      <c r="V492" s="4" t="s">
        <v>8</v>
      </c>
      <c r="W492" s="4" t="s">
        <v>8</v>
      </c>
      <c r="X492" s="3" t="s">
        <v>1571</v>
      </c>
      <c r="Y492" s="3" t="s">
        <v>268</v>
      </c>
      <c r="Z492" s="3" t="s">
        <v>1726</v>
      </c>
    </row>
    <row r="493" spans="1:26" ht="25.5" outlineLevel="2" x14ac:dyDescent="0.25">
      <c r="B493" s="4" t="s">
        <v>1734</v>
      </c>
      <c r="C493" s="3" t="s">
        <v>1735</v>
      </c>
      <c r="E493" s="71" t="s">
        <v>6</v>
      </c>
      <c r="F493" s="78" t="s">
        <v>1729</v>
      </c>
      <c r="G493" s="71" t="s">
        <v>6</v>
      </c>
      <c r="H493" s="78" t="s">
        <v>1736</v>
      </c>
      <c r="J493" s="71" t="s">
        <v>19</v>
      </c>
      <c r="K493" s="71" t="s">
        <v>19</v>
      </c>
      <c r="N493" s="4" t="s">
        <v>377</v>
      </c>
      <c r="O493" s="4" t="s">
        <v>639</v>
      </c>
      <c r="P493" s="4" t="s">
        <v>6</v>
      </c>
      <c r="Q493" s="4" t="s">
        <v>6</v>
      </c>
      <c r="R493" s="4" t="s">
        <v>6</v>
      </c>
      <c r="S493" s="4" t="s">
        <v>6</v>
      </c>
      <c r="T493" s="4" t="s">
        <v>6</v>
      </c>
      <c r="U493" s="4" t="s">
        <v>8</v>
      </c>
      <c r="V493" s="4" t="s">
        <v>8</v>
      </c>
      <c r="W493" s="4" t="s">
        <v>8</v>
      </c>
      <c r="X493" s="3" t="s">
        <v>1571</v>
      </c>
      <c r="Y493" s="3" t="s">
        <v>268</v>
      </c>
      <c r="Z493" s="3" t="s">
        <v>1726</v>
      </c>
    </row>
    <row r="494" spans="1:26" ht="225" outlineLevel="2" x14ac:dyDescent="0.25">
      <c r="B494" s="4" t="s">
        <v>279</v>
      </c>
      <c r="C494" s="3" t="s">
        <v>1737</v>
      </c>
      <c r="E494" s="71" t="s">
        <v>6</v>
      </c>
      <c r="F494" s="78" t="s">
        <v>1718</v>
      </c>
      <c r="G494" s="71" t="s">
        <v>6</v>
      </c>
      <c r="H494" s="78" t="s">
        <v>1738</v>
      </c>
      <c r="J494" s="71" t="s">
        <v>19</v>
      </c>
      <c r="K494" s="71" t="s">
        <v>19</v>
      </c>
      <c r="N494" s="4" t="s">
        <v>361</v>
      </c>
      <c r="O494" s="4" t="s">
        <v>701</v>
      </c>
      <c r="P494" s="4" t="s">
        <v>6</v>
      </c>
      <c r="Q494" s="4" t="s">
        <v>6</v>
      </c>
      <c r="R494" s="4" t="s">
        <v>6</v>
      </c>
      <c r="S494" s="4" t="s">
        <v>6</v>
      </c>
      <c r="T494" s="4" t="s">
        <v>6</v>
      </c>
      <c r="U494" s="4" t="s">
        <v>8</v>
      </c>
      <c r="V494" s="4" t="s">
        <v>6</v>
      </c>
      <c r="W494" s="4" t="s">
        <v>6</v>
      </c>
      <c r="X494" s="3" t="s">
        <v>1571</v>
      </c>
      <c r="Y494" s="3" t="s">
        <v>268</v>
      </c>
      <c r="Z494" s="3" t="s">
        <v>1726</v>
      </c>
    </row>
    <row r="495" spans="1:26" outlineLevel="2" x14ac:dyDescent="0.25">
      <c r="B495" s="4" t="s">
        <v>281</v>
      </c>
      <c r="C495" s="3" t="s">
        <v>1739</v>
      </c>
      <c r="E495" s="71" t="s">
        <v>6</v>
      </c>
      <c r="F495" s="78" t="s">
        <v>1740</v>
      </c>
      <c r="G495" s="71" t="s">
        <v>6</v>
      </c>
      <c r="H495" s="78" t="s">
        <v>1738</v>
      </c>
      <c r="J495" s="71" t="s">
        <v>19</v>
      </c>
      <c r="K495" s="71" t="s">
        <v>19</v>
      </c>
      <c r="N495" s="4" t="s">
        <v>361</v>
      </c>
      <c r="O495" s="4" t="s">
        <v>701</v>
      </c>
      <c r="P495" s="4" t="s">
        <v>6</v>
      </c>
      <c r="Q495" s="4" t="s">
        <v>6</v>
      </c>
      <c r="R495" s="4" t="s">
        <v>6</v>
      </c>
      <c r="S495" s="4" t="s">
        <v>6</v>
      </c>
      <c r="T495" s="4" t="s">
        <v>6</v>
      </c>
      <c r="U495" s="4" t="s">
        <v>8</v>
      </c>
      <c r="V495" s="4" t="s">
        <v>6</v>
      </c>
      <c r="W495" s="4" t="s">
        <v>6</v>
      </c>
      <c r="X495" s="3" t="s">
        <v>1571</v>
      </c>
      <c r="Y495" s="3" t="s">
        <v>268</v>
      </c>
      <c r="Z495" s="3" t="s">
        <v>1726</v>
      </c>
    </row>
    <row r="496" spans="1:26" outlineLevel="2" x14ac:dyDescent="0.25">
      <c r="B496" s="4" t="s">
        <v>283</v>
      </c>
      <c r="C496" s="3" t="s">
        <v>1741</v>
      </c>
      <c r="E496" s="71" t="s">
        <v>6</v>
      </c>
      <c r="F496" s="78" t="s">
        <v>1740</v>
      </c>
      <c r="G496" s="71" t="s">
        <v>6</v>
      </c>
      <c r="H496" s="78" t="s">
        <v>1738</v>
      </c>
      <c r="J496" s="71" t="s">
        <v>19</v>
      </c>
      <c r="K496" s="71" t="s">
        <v>19</v>
      </c>
      <c r="N496" s="4" t="s">
        <v>361</v>
      </c>
      <c r="O496" s="4" t="s">
        <v>701</v>
      </c>
      <c r="P496" s="4" t="s">
        <v>6</v>
      </c>
      <c r="Q496" s="4" t="s">
        <v>6</v>
      </c>
      <c r="R496" s="4" t="s">
        <v>6</v>
      </c>
      <c r="S496" s="4" t="s">
        <v>6</v>
      </c>
      <c r="T496" s="4" t="s">
        <v>6</v>
      </c>
      <c r="U496" s="4" t="s">
        <v>8</v>
      </c>
      <c r="V496" s="4" t="s">
        <v>6</v>
      </c>
      <c r="W496" s="4" t="s">
        <v>6</v>
      </c>
      <c r="X496" s="3" t="s">
        <v>1571</v>
      </c>
      <c r="Y496" s="3" t="s">
        <v>268</v>
      </c>
      <c r="Z496" s="3" t="s">
        <v>1726</v>
      </c>
    </row>
    <row r="497" spans="2:26" ht="25.5" outlineLevel="2" x14ac:dyDescent="0.25">
      <c r="B497" s="4" t="s">
        <v>285</v>
      </c>
      <c r="C497" s="3" t="s">
        <v>1742</v>
      </c>
      <c r="E497" s="71" t="s">
        <v>6</v>
      </c>
      <c r="F497" s="78" t="s">
        <v>1740</v>
      </c>
      <c r="G497" s="71" t="s">
        <v>6</v>
      </c>
      <c r="H497" s="78" t="s">
        <v>1738</v>
      </c>
      <c r="J497" s="71" t="s">
        <v>19</v>
      </c>
      <c r="K497" s="71" t="s">
        <v>19</v>
      </c>
      <c r="N497" s="4" t="s">
        <v>361</v>
      </c>
      <c r="O497" s="4" t="s">
        <v>1743</v>
      </c>
      <c r="P497" s="4" t="s">
        <v>6</v>
      </c>
      <c r="Q497" s="4" t="s">
        <v>6</v>
      </c>
      <c r="R497" s="4" t="s">
        <v>6</v>
      </c>
      <c r="S497" s="4" t="s">
        <v>6</v>
      </c>
      <c r="T497" s="4" t="s">
        <v>6</v>
      </c>
      <c r="U497" s="4" t="s">
        <v>8</v>
      </c>
      <c r="V497" s="4" t="s">
        <v>6</v>
      </c>
      <c r="W497" s="4" t="s">
        <v>6</v>
      </c>
      <c r="X497" s="3" t="s">
        <v>1571</v>
      </c>
      <c r="Y497" s="3" t="s">
        <v>268</v>
      </c>
      <c r="Z497" s="3" t="s">
        <v>1726</v>
      </c>
    </row>
    <row r="498" spans="2:26" ht="195" outlineLevel="2" x14ac:dyDescent="0.25">
      <c r="B498" s="4" t="s">
        <v>287</v>
      </c>
      <c r="C498" s="3" t="s">
        <v>1744</v>
      </c>
      <c r="E498" s="71" t="s">
        <v>6</v>
      </c>
      <c r="F498" s="78" t="s">
        <v>1740</v>
      </c>
      <c r="G498" s="71" t="s">
        <v>6</v>
      </c>
      <c r="H498" s="78" t="s">
        <v>1745</v>
      </c>
      <c r="J498" s="71" t="s">
        <v>19</v>
      </c>
      <c r="K498" s="71" t="s">
        <v>19</v>
      </c>
      <c r="N498" s="4" t="s">
        <v>367</v>
      </c>
      <c r="O498" s="4" t="s">
        <v>484</v>
      </c>
      <c r="P498" s="4" t="s">
        <v>6</v>
      </c>
      <c r="Q498" s="4" t="s">
        <v>6</v>
      </c>
      <c r="R498" s="4" t="s">
        <v>6</v>
      </c>
      <c r="S498" s="4" t="s">
        <v>6</v>
      </c>
      <c r="T498" s="4" t="s">
        <v>6</v>
      </c>
      <c r="U498" s="4" t="s">
        <v>8</v>
      </c>
      <c r="V498" s="4" t="s">
        <v>6</v>
      </c>
      <c r="W498" s="4" t="s">
        <v>6</v>
      </c>
      <c r="X498" s="3" t="s">
        <v>1571</v>
      </c>
      <c r="Y498" s="3" t="s">
        <v>268</v>
      </c>
      <c r="Z498" s="3" t="s">
        <v>1726</v>
      </c>
    </row>
    <row r="499" spans="2:26" ht="150" outlineLevel="2" x14ac:dyDescent="0.25">
      <c r="B499" s="4" t="s">
        <v>289</v>
      </c>
      <c r="C499" s="3" t="s">
        <v>1746</v>
      </c>
      <c r="E499" s="71" t="s">
        <v>6</v>
      </c>
      <c r="F499" s="78" t="s">
        <v>1740</v>
      </c>
      <c r="G499" s="71" t="s">
        <v>6</v>
      </c>
      <c r="H499" s="78" t="s">
        <v>1747</v>
      </c>
      <c r="J499" s="71" t="s">
        <v>19</v>
      </c>
      <c r="K499" s="71" t="s">
        <v>19</v>
      </c>
      <c r="N499" s="4" t="s">
        <v>361</v>
      </c>
      <c r="O499" s="4" t="s">
        <v>522</v>
      </c>
      <c r="P499" s="4" t="s">
        <v>6</v>
      </c>
      <c r="Q499" s="4" t="s">
        <v>6</v>
      </c>
      <c r="R499" s="4" t="s">
        <v>6</v>
      </c>
      <c r="S499" s="4" t="s">
        <v>6</v>
      </c>
      <c r="T499" s="4" t="s">
        <v>6</v>
      </c>
      <c r="U499" s="4" t="s">
        <v>8</v>
      </c>
      <c r="V499" s="4" t="s">
        <v>6</v>
      </c>
      <c r="W499" s="4" t="s">
        <v>6</v>
      </c>
      <c r="X499" s="3" t="s">
        <v>1571</v>
      </c>
      <c r="Y499" s="3" t="s">
        <v>268</v>
      </c>
      <c r="Z499" s="3" t="s">
        <v>1726</v>
      </c>
    </row>
    <row r="500" spans="2:26" ht="225" outlineLevel="2" x14ac:dyDescent="0.25">
      <c r="B500" s="4" t="s">
        <v>271</v>
      </c>
      <c r="C500" s="3" t="s">
        <v>1748</v>
      </c>
      <c r="E500" s="71" t="s">
        <v>6</v>
      </c>
      <c r="F500" s="78" t="s">
        <v>1718</v>
      </c>
      <c r="G500" s="71" t="s">
        <v>6</v>
      </c>
      <c r="H500" s="78" t="s">
        <v>1749</v>
      </c>
      <c r="J500" s="71" t="s">
        <v>19</v>
      </c>
      <c r="K500" s="71" t="s">
        <v>19</v>
      </c>
      <c r="N500" s="4" t="s">
        <v>355</v>
      </c>
      <c r="O500" s="4" t="s">
        <v>701</v>
      </c>
      <c r="P500" s="4" t="s">
        <v>6</v>
      </c>
      <c r="Q500" s="4" t="s">
        <v>6</v>
      </c>
      <c r="R500" s="4" t="s">
        <v>6</v>
      </c>
      <c r="S500" s="4" t="s">
        <v>6</v>
      </c>
      <c r="T500" s="4" t="s">
        <v>6</v>
      </c>
      <c r="U500" s="4" t="s">
        <v>6</v>
      </c>
      <c r="V500" s="4" t="s">
        <v>6</v>
      </c>
      <c r="W500" s="4" t="s">
        <v>6</v>
      </c>
      <c r="X500" s="3" t="s">
        <v>1571</v>
      </c>
      <c r="Y500" s="3" t="s">
        <v>268</v>
      </c>
      <c r="Z500" s="3" t="s">
        <v>1726</v>
      </c>
    </row>
    <row r="501" spans="2:26" ht="180" outlineLevel="2" x14ac:dyDescent="0.25">
      <c r="B501" s="4" t="s">
        <v>273</v>
      </c>
      <c r="C501" s="3" t="s">
        <v>1750</v>
      </c>
      <c r="E501" s="71" t="s">
        <v>6</v>
      </c>
      <c r="F501" s="78" t="s">
        <v>1751</v>
      </c>
      <c r="G501" s="71" t="s">
        <v>6</v>
      </c>
      <c r="H501" s="78" t="s">
        <v>1752</v>
      </c>
      <c r="J501" s="71" t="s">
        <v>19</v>
      </c>
      <c r="K501" s="71" t="s">
        <v>19</v>
      </c>
      <c r="N501" s="4" t="s">
        <v>355</v>
      </c>
      <c r="O501" s="4" t="s">
        <v>701</v>
      </c>
      <c r="P501" s="4" t="s">
        <v>6</v>
      </c>
      <c r="Q501" s="4" t="s">
        <v>6</v>
      </c>
      <c r="R501" s="4" t="s">
        <v>6</v>
      </c>
      <c r="S501" s="4" t="s">
        <v>6</v>
      </c>
      <c r="T501" s="4" t="s">
        <v>6</v>
      </c>
      <c r="U501" s="4" t="s">
        <v>6</v>
      </c>
      <c r="V501" s="4" t="s">
        <v>6</v>
      </c>
      <c r="W501" s="4" t="s">
        <v>6</v>
      </c>
      <c r="X501" s="3" t="s">
        <v>1571</v>
      </c>
      <c r="Y501" s="3" t="s">
        <v>268</v>
      </c>
      <c r="Z501" s="3" t="s">
        <v>1726</v>
      </c>
    </row>
    <row r="502" spans="2:26" ht="225" outlineLevel="2" x14ac:dyDescent="0.25">
      <c r="B502" s="4" t="s">
        <v>277</v>
      </c>
      <c r="C502" s="3" t="s">
        <v>1753</v>
      </c>
      <c r="E502" s="71" t="s">
        <v>6</v>
      </c>
      <c r="F502" s="78" t="s">
        <v>1718</v>
      </c>
      <c r="G502" s="71" t="s">
        <v>6</v>
      </c>
      <c r="H502" s="78" t="s">
        <v>1754</v>
      </c>
      <c r="J502" s="71" t="s">
        <v>19</v>
      </c>
      <c r="K502" s="71" t="s">
        <v>19</v>
      </c>
      <c r="N502" s="4" t="s">
        <v>348</v>
      </c>
      <c r="O502" s="4" t="s">
        <v>484</v>
      </c>
      <c r="P502" s="4" t="s">
        <v>6</v>
      </c>
      <c r="Q502" s="4" t="s">
        <v>6</v>
      </c>
      <c r="R502" s="4" t="s">
        <v>6</v>
      </c>
      <c r="S502" s="4" t="s">
        <v>6</v>
      </c>
      <c r="T502" s="4" t="s">
        <v>6</v>
      </c>
      <c r="U502" s="4" t="s">
        <v>8</v>
      </c>
      <c r="V502" s="4" t="s">
        <v>6</v>
      </c>
      <c r="W502" s="4" t="s">
        <v>6</v>
      </c>
      <c r="X502" s="3" t="s">
        <v>1571</v>
      </c>
      <c r="Y502" s="3" t="s">
        <v>268</v>
      </c>
      <c r="Z502" s="3" t="s">
        <v>1726</v>
      </c>
    </row>
    <row r="503" spans="2:26" ht="150" outlineLevel="2" x14ac:dyDescent="0.25">
      <c r="B503" s="4" t="s">
        <v>275</v>
      </c>
      <c r="C503" s="3" t="s">
        <v>1755</v>
      </c>
      <c r="E503" s="71" t="s">
        <v>6</v>
      </c>
      <c r="F503" s="78" t="s">
        <v>1751</v>
      </c>
      <c r="G503" s="71" t="s">
        <v>6</v>
      </c>
      <c r="H503" s="78" t="s">
        <v>1754</v>
      </c>
      <c r="J503" s="71" t="s">
        <v>19</v>
      </c>
      <c r="K503" s="71" t="s">
        <v>19</v>
      </c>
      <c r="N503" s="4" t="s">
        <v>367</v>
      </c>
      <c r="O503" s="4" t="s">
        <v>522</v>
      </c>
      <c r="P503" s="4" t="s">
        <v>6</v>
      </c>
      <c r="Q503" s="4" t="s">
        <v>6</v>
      </c>
      <c r="R503" s="4" t="s">
        <v>6</v>
      </c>
      <c r="S503" s="4" t="s">
        <v>6</v>
      </c>
      <c r="T503" s="4" t="s">
        <v>6</v>
      </c>
      <c r="U503" s="4" t="s">
        <v>6</v>
      </c>
      <c r="V503" s="4" t="s">
        <v>6</v>
      </c>
      <c r="W503" s="4" t="s">
        <v>6</v>
      </c>
      <c r="X503" s="3" t="s">
        <v>1571</v>
      </c>
      <c r="Y503" s="3" t="s">
        <v>268</v>
      </c>
      <c r="Z503" s="3" t="s">
        <v>1726</v>
      </c>
    </row>
    <row r="504" spans="2:26" ht="90" outlineLevel="2" x14ac:dyDescent="0.25">
      <c r="B504" s="4" t="s">
        <v>291</v>
      </c>
      <c r="C504" s="3" t="s">
        <v>1756</v>
      </c>
      <c r="E504" s="71" t="s">
        <v>6</v>
      </c>
      <c r="F504" s="78" t="s">
        <v>1740</v>
      </c>
      <c r="G504" s="71" t="s">
        <v>6</v>
      </c>
      <c r="H504" s="78" t="s">
        <v>1757</v>
      </c>
      <c r="J504" s="71" t="s">
        <v>19</v>
      </c>
      <c r="K504" s="71" t="s">
        <v>19</v>
      </c>
      <c r="N504" s="4" t="s">
        <v>361</v>
      </c>
      <c r="O504" s="4" t="s">
        <v>701</v>
      </c>
      <c r="P504" s="4" t="s">
        <v>6</v>
      </c>
      <c r="Q504" s="4" t="s">
        <v>6</v>
      </c>
      <c r="R504" s="4" t="s">
        <v>6</v>
      </c>
      <c r="S504" s="4" t="s">
        <v>6</v>
      </c>
      <c r="T504" s="4" t="s">
        <v>6</v>
      </c>
      <c r="U504" s="4" t="s">
        <v>8</v>
      </c>
      <c r="V504" s="4" t="s">
        <v>6</v>
      </c>
      <c r="W504" s="4" t="s">
        <v>6</v>
      </c>
      <c r="X504" s="3" t="s">
        <v>1571</v>
      </c>
      <c r="Y504" s="3" t="s">
        <v>268</v>
      </c>
      <c r="Z504" s="3" t="s">
        <v>1726</v>
      </c>
    </row>
    <row r="505" spans="2:26" ht="25.5" outlineLevel="2" x14ac:dyDescent="0.25">
      <c r="B505" s="4" t="s">
        <v>293</v>
      </c>
      <c r="C505" s="3" t="s">
        <v>1758</v>
      </c>
      <c r="E505" s="71" t="s">
        <v>6</v>
      </c>
      <c r="F505" s="78" t="s">
        <v>1740</v>
      </c>
      <c r="G505" s="71" t="s">
        <v>8</v>
      </c>
      <c r="H505" s="78" t="s">
        <v>1738</v>
      </c>
      <c r="J505" s="71" t="s">
        <v>19</v>
      </c>
      <c r="K505" s="71" t="s">
        <v>19</v>
      </c>
      <c r="N505" s="4" t="s">
        <v>367</v>
      </c>
      <c r="O505" s="4" t="s">
        <v>484</v>
      </c>
      <c r="P505" s="4" t="s">
        <v>6</v>
      </c>
      <c r="Q505" s="4" t="s">
        <v>6</v>
      </c>
      <c r="R505" s="4" t="s">
        <v>6</v>
      </c>
      <c r="S505" s="4" t="s">
        <v>6</v>
      </c>
      <c r="T505" s="4" t="s">
        <v>6</v>
      </c>
      <c r="U505" s="4" t="s">
        <v>8</v>
      </c>
      <c r="V505" s="4" t="s">
        <v>6</v>
      </c>
      <c r="W505" s="4" t="s">
        <v>6</v>
      </c>
      <c r="X505" s="3" t="s">
        <v>1571</v>
      </c>
      <c r="Y505" s="3" t="s">
        <v>268</v>
      </c>
      <c r="Z505" s="3" t="s">
        <v>1726</v>
      </c>
    </row>
    <row r="506" spans="2:26" outlineLevel="2" x14ac:dyDescent="0.25">
      <c r="B506" s="4" t="s">
        <v>295</v>
      </c>
      <c r="C506" s="3" t="s">
        <v>1759</v>
      </c>
      <c r="E506" s="71" t="s">
        <v>6</v>
      </c>
      <c r="F506" s="78" t="s">
        <v>1740</v>
      </c>
      <c r="G506" s="71" t="s">
        <v>8</v>
      </c>
      <c r="H506" s="78" t="s">
        <v>1738</v>
      </c>
      <c r="J506" s="71" t="s">
        <v>19</v>
      </c>
      <c r="K506" s="71" t="s">
        <v>19</v>
      </c>
      <c r="N506" s="4" t="s">
        <v>361</v>
      </c>
      <c r="O506" s="4" t="s">
        <v>522</v>
      </c>
      <c r="P506" s="4" t="s">
        <v>6</v>
      </c>
      <c r="Q506" s="4" t="s">
        <v>6</v>
      </c>
      <c r="R506" s="4" t="s">
        <v>6</v>
      </c>
      <c r="S506" s="4" t="s">
        <v>6</v>
      </c>
      <c r="T506" s="4" t="s">
        <v>6</v>
      </c>
      <c r="U506" s="4" t="s">
        <v>8</v>
      </c>
      <c r="V506" s="4" t="s">
        <v>6</v>
      </c>
      <c r="W506" s="4" t="s">
        <v>6</v>
      </c>
      <c r="X506" s="3" t="s">
        <v>1571</v>
      </c>
      <c r="Y506" s="3" t="s">
        <v>268</v>
      </c>
      <c r="Z506" s="3" t="s">
        <v>1726</v>
      </c>
    </row>
    <row r="507" spans="2:26" ht="150" outlineLevel="2" x14ac:dyDescent="0.25">
      <c r="B507" s="4" t="s">
        <v>1760</v>
      </c>
      <c r="C507" s="3" t="s">
        <v>1761</v>
      </c>
      <c r="E507" s="71" t="s">
        <v>6</v>
      </c>
      <c r="F507" s="78" t="s">
        <v>1729</v>
      </c>
      <c r="G507" s="71" t="s">
        <v>6</v>
      </c>
      <c r="H507" s="78" t="s">
        <v>1762</v>
      </c>
      <c r="J507" s="71" t="s">
        <v>19</v>
      </c>
      <c r="K507" s="71" t="s">
        <v>19</v>
      </c>
      <c r="N507" s="4" t="s">
        <v>355</v>
      </c>
      <c r="O507" s="4" t="s">
        <v>639</v>
      </c>
      <c r="P507" s="4" t="s">
        <v>6</v>
      </c>
      <c r="Q507" s="4" t="s">
        <v>6</v>
      </c>
      <c r="R507" s="4" t="s">
        <v>6</v>
      </c>
      <c r="S507" s="4" t="s">
        <v>6</v>
      </c>
      <c r="T507" s="4" t="s">
        <v>6</v>
      </c>
      <c r="U507" s="4" t="s">
        <v>8</v>
      </c>
      <c r="V507" s="4" t="s">
        <v>8</v>
      </c>
      <c r="W507" s="4" t="s">
        <v>8</v>
      </c>
      <c r="X507" s="3" t="s">
        <v>1571</v>
      </c>
      <c r="Y507" s="3" t="s">
        <v>268</v>
      </c>
      <c r="Z507" s="3" t="s">
        <v>1726</v>
      </c>
    </row>
    <row r="508" spans="2:26" ht="165" outlineLevel="2" x14ac:dyDescent="0.25">
      <c r="B508" s="4" t="s">
        <v>1763</v>
      </c>
      <c r="C508" s="3" t="s">
        <v>1764</v>
      </c>
      <c r="E508" s="71" t="s">
        <v>6</v>
      </c>
      <c r="F508" s="78" t="s">
        <v>1729</v>
      </c>
      <c r="G508" s="71" t="s">
        <v>6</v>
      </c>
      <c r="H508" s="78" t="s">
        <v>1765</v>
      </c>
      <c r="J508" s="71" t="s">
        <v>19</v>
      </c>
      <c r="K508" s="71" t="s">
        <v>19</v>
      </c>
      <c r="N508" s="4" t="s">
        <v>355</v>
      </c>
      <c r="O508" s="4" t="s">
        <v>522</v>
      </c>
      <c r="P508" s="4" t="s">
        <v>6</v>
      </c>
      <c r="Q508" s="4" t="s">
        <v>6</v>
      </c>
      <c r="R508" s="4" t="s">
        <v>6</v>
      </c>
      <c r="S508" s="4" t="s">
        <v>6</v>
      </c>
      <c r="T508" s="4" t="s">
        <v>6</v>
      </c>
      <c r="U508" s="4" t="s">
        <v>8</v>
      </c>
      <c r="V508" s="4" t="s">
        <v>8</v>
      </c>
      <c r="W508" s="4" t="s">
        <v>8</v>
      </c>
      <c r="X508" s="3" t="s">
        <v>1571</v>
      </c>
      <c r="Y508" s="3" t="s">
        <v>268</v>
      </c>
      <c r="Z508" s="3" t="s">
        <v>1726</v>
      </c>
    </row>
    <row r="509" spans="2:26" ht="150" outlineLevel="2" x14ac:dyDescent="0.25">
      <c r="B509" s="4" t="s">
        <v>1766</v>
      </c>
      <c r="C509" s="3" t="s">
        <v>1767</v>
      </c>
      <c r="E509" s="71" t="s">
        <v>6</v>
      </c>
      <c r="F509" s="78" t="s">
        <v>1729</v>
      </c>
      <c r="G509" s="71" t="s">
        <v>6</v>
      </c>
      <c r="H509" s="78" t="s">
        <v>1768</v>
      </c>
      <c r="J509" s="71" t="s">
        <v>19</v>
      </c>
      <c r="K509" s="71" t="s">
        <v>19</v>
      </c>
      <c r="N509" s="4" t="s">
        <v>361</v>
      </c>
      <c r="O509" s="4" t="s">
        <v>522</v>
      </c>
      <c r="P509" s="4" t="s">
        <v>6</v>
      </c>
      <c r="Q509" s="4" t="s">
        <v>6</v>
      </c>
      <c r="R509" s="4" t="s">
        <v>6</v>
      </c>
      <c r="S509" s="4" t="s">
        <v>6</v>
      </c>
      <c r="T509" s="4" t="s">
        <v>6</v>
      </c>
      <c r="U509" s="4" t="s">
        <v>8</v>
      </c>
      <c r="V509" s="4" t="s">
        <v>8</v>
      </c>
      <c r="W509" s="4" t="s">
        <v>8</v>
      </c>
      <c r="X509" s="3" t="s">
        <v>1571</v>
      </c>
      <c r="Y509" s="3" t="s">
        <v>268</v>
      </c>
      <c r="Z509" s="3" t="s">
        <v>1726</v>
      </c>
    </row>
    <row r="510" spans="2:26" ht="210" outlineLevel="2" x14ac:dyDescent="0.25">
      <c r="B510" s="4" t="s">
        <v>250</v>
      </c>
      <c r="C510" s="3" t="s">
        <v>1769</v>
      </c>
      <c r="E510" s="71" t="s">
        <v>6</v>
      </c>
      <c r="F510" s="78" t="s">
        <v>1729</v>
      </c>
      <c r="G510" s="71" t="s">
        <v>6</v>
      </c>
      <c r="H510" s="78" t="s">
        <v>1770</v>
      </c>
      <c r="J510" s="71" t="s">
        <v>19</v>
      </c>
      <c r="K510" s="71" t="s">
        <v>19</v>
      </c>
      <c r="N510" s="4" t="s">
        <v>361</v>
      </c>
      <c r="O510" s="4" t="s">
        <v>701</v>
      </c>
      <c r="P510" s="4" t="s">
        <v>6</v>
      </c>
      <c r="Q510" s="4" t="s">
        <v>6</v>
      </c>
      <c r="R510" s="4" t="s">
        <v>6</v>
      </c>
      <c r="S510" s="4" t="s">
        <v>6</v>
      </c>
      <c r="T510" s="4" t="s">
        <v>6</v>
      </c>
      <c r="U510" s="4" t="s">
        <v>6</v>
      </c>
      <c r="V510" s="4" t="s">
        <v>6</v>
      </c>
      <c r="W510" s="4" t="s">
        <v>6</v>
      </c>
      <c r="X510" s="3" t="s">
        <v>1571</v>
      </c>
      <c r="Y510" s="3" t="s">
        <v>268</v>
      </c>
      <c r="Z510" s="3" t="s">
        <v>1771</v>
      </c>
    </row>
    <row r="511" spans="2:26" ht="180" outlineLevel="2" x14ac:dyDescent="0.25">
      <c r="B511" s="4" t="s">
        <v>246</v>
      </c>
      <c r="C511" s="3" t="s">
        <v>1772</v>
      </c>
      <c r="E511" s="71" t="s">
        <v>6</v>
      </c>
      <c r="F511" s="78" t="s">
        <v>1729</v>
      </c>
      <c r="G511" s="71" t="s">
        <v>6</v>
      </c>
      <c r="H511" s="78" t="s">
        <v>1773</v>
      </c>
      <c r="J511" s="71" t="s">
        <v>19</v>
      </c>
      <c r="K511" s="71" t="s">
        <v>19</v>
      </c>
      <c r="N511" s="4" t="s">
        <v>355</v>
      </c>
      <c r="O511" s="4" t="s">
        <v>701</v>
      </c>
      <c r="P511" s="4" t="s">
        <v>6</v>
      </c>
      <c r="Q511" s="4" t="s">
        <v>6</v>
      </c>
      <c r="R511" s="4" t="s">
        <v>6</v>
      </c>
      <c r="S511" s="4" t="s">
        <v>6</v>
      </c>
      <c r="T511" s="4" t="s">
        <v>6</v>
      </c>
      <c r="U511" s="4" t="s">
        <v>6</v>
      </c>
      <c r="V511" s="4" t="s">
        <v>6</v>
      </c>
      <c r="W511" s="4" t="s">
        <v>6</v>
      </c>
      <c r="X511" s="3" t="s">
        <v>1571</v>
      </c>
      <c r="Y511" s="3" t="s">
        <v>268</v>
      </c>
      <c r="Z511" s="3" t="s">
        <v>1771</v>
      </c>
    </row>
    <row r="512" spans="2:26" ht="180" outlineLevel="2" x14ac:dyDescent="0.25">
      <c r="B512" s="4" t="s">
        <v>248</v>
      </c>
      <c r="C512" s="3" t="s">
        <v>1774</v>
      </c>
      <c r="E512" s="71" t="s">
        <v>6</v>
      </c>
      <c r="F512" s="78" t="s">
        <v>1729</v>
      </c>
      <c r="G512" s="71" t="s">
        <v>6</v>
      </c>
      <c r="H512" s="78" t="s">
        <v>1775</v>
      </c>
      <c r="J512" s="71" t="s">
        <v>19</v>
      </c>
      <c r="K512" s="71" t="s">
        <v>19</v>
      </c>
      <c r="N512" s="4" t="s">
        <v>361</v>
      </c>
      <c r="O512" s="4" t="s">
        <v>701</v>
      </c>
      <c r="P512" s="4" t="s">
        <v>6</v>
      </c>
      <c r="Q512" s="4" t="s">
        <v>6</v>
      </c>
      <c r="R512" s="4" t="s">
        <v>6</v>
      </c>
      <c r="S512" s="4" t="s">
        <v>6</v>
      </c>
      <c r="T512" s="4" t="s">
        <v>6</v>
      </c>
      <c r="U512" s="4" t="s">
        <v>6</v>
      </c>
      <c r="V512" s="4" t="s">
        <v>6</v>
      </c>
      <c r="W512" s="4" t="s">
        <v>6</v>
      </c>
      <c r="X512" s="3" t="s">
        <v>1571</v>
      </c>
      <c r="Y512" s="3" t="s">
        <v>268</v>
      </c>
      <c r="Z512" s="3" t="s">
        <v>1771</v>
      </c>
    </row>
    <row r="513" spans="1:26" outlineLevel="2" x14ac:dyDescent="0.25">
      <c r="B513" s="4" t="s">
        <v>254</v>
      </c>
      <c r="C513" s="3" t="s">
        <v>1776</v>
      </c>
      <c r="E513" s="71" t="s">
        <v>6</v>
      </c>
      <c r="F513" s="78" t="s">
        <v>1729</v>
      </c>
      <c r="G513" s="71" t="s">
        <v>6</v>
      </c>
      <c r="H513" s="78" t="s">
        <v>1777</v>
      </c>
      <c r="J513" s="71" t="s">
        <v>19</v>
      </c>
      <c r="K513" s="71" t="s">
        <v>19</v>
      </c>
      <c r="N513" s="4" t="s">
        <v>361</v>
      </c>
      <c r="O513" s="4" t="s">
        <v>701</v>
      </c>
      <c r="P513" s="4" t="s">
        <v>6</v>
      </c>
      <c r="Q513" s="4" t="s">
        <v>6</v>
      </c>
      <c r="R513" s="4" t="s">
        <v>6</v>
      </c>
      <c r="S513" s="4" t="s">
        <v>6</v>
      </c>
      <c r="T513" s="4" t="s">
        <v>6</v>
      </c>
      <c r="U513" s="4" t="s">
        <v>8</v>
      </c>
      <c r="V513" s="4" t="s">
        <v>6</v>
      </c>
      <c r="W513" s="4" t="s">
        <v>6</v>
      </c>
      <c r="X513" s="3" t="s">
        <v>1571</v>
      </c>
      <c r="Y513" s="3" t="s">
        <v>268</v>
      </c>
      <c r="Z513" s="3" t="s">
        <v>1771</v>
      </c>
    </row>
    <row r="514" spans="1:26" ht="25.5" outlineLevel="2" x14ac:dyDescent="0.25">
      <c r="B514" s="4" t="s">
        <v>256</v>
      </c>
      <c r="C514" s="3" t="s">
        <v>1778</v>
      </c>
      <c r="E514" s="71" t="s">
        <v>6</v>
      </c>
      <c r="F514" s="78" t="s">
        <v>1729</v>
      </c>
      <c r="G514" s="71" t="s">
        <v>6</v>
      </c>
      <c r="H514" s="78" t="s">
        <v>1777</v>
      </c>
      <c r="J514" s="71" t="s">
        <v>19</v>
      </c>
      <c r="K514" s="71" t="s">
        <v>19</v>
      </c>
      <c r="N514" s="4" t="s">
        <v>361</v>
      </c>
      <c r="O514" s="4" t="s">
        <v>701</v>
      </c>
      <c r="P514" s="4" t="s">
        <v>6</v>
      </c>
      <c r="Q514" s="4" t="s">
        <v>6</v>
      </c>
      <c r="R514" s="4" t="s">
        <v>6</v>
      </c>
      <c r="S514" s="4" t="s">
        <v>6</v>
      </c>
      <c r="T514" s="4" t="s">
        <v>6</v>
      </c>
      <c r="U514" s="4" t="s">
        <v>8</v>
      </c>
      <c r="V514" s="4" t="s">
        <v>8</v>
      </c>
      <c r="W514" s="4" t="s">
        <v>6</v>
      </c>
      <c r="X514" s="3" t="s">
        <v>1571</v>
      </c>
      <c r="Y514" s="3" t="s">
        <v>268</v>
      </c>
      <c r="Z514" s="3" t="s">
        <v>1771</v>
      </c>
    </row>
    <row r="515" spans="1:26" ht="45" outlineLevel="2" x14ac:dyDescent="0.25">
      <c r="B515" s="4" t="s">
        <v>258</v>
      </c>
      <c r="C515" s="3" t="s">
        <v>1779</v>
      </c>
      <c r="E515" s="71" t="s">
        <v>6</v>
      </c>
      <c r="F515" s="78" t="s">
        <v>1729</v>
      </c>
      <c r="G515" s="71" t="s">
        <v>8</v>
      </c>
      <c r="H515" s="78" t="s">
        <v>1274</v>
      </c>
      <c r="J515" s="71" t="s">
        <v>19</v>
      </c>
      <c r="K515" s="71" t="s">
        <v>19</v>
      </c>
      <c r="N515" s="4" t="s">
        <v>361</v>
      </c>
      <c r="O515" s="4" t="s">
        <v>484</v>
      </c>
      <c r="P515" s="4" t="s">
        <v>6</v>
      </c>
      <c r="Q515" s="4" t="s">
        <v>6</v>
      </c>
      <c r="R515" s="4" t="s">
        <v>6</v>
      </c>
      <c r="S515" s="4" t="s">
        <v>6</v>
      </c>
      <c r="T515" s="4" t="s">
        <v>6</v>
      </c>
      <c r="U515" s="4" t="s">
        <v>8</v>
      </c>
      <c r="V515" s="4" t="s">
        <v>8</v>
      </c>
      <c r="W515" s="4" t="s">
        <v>6</v>
      </c>
      <c r="X515" s="3" t="s">
        <v>1571</v>
      </c>
      <c r="Y515" s="3" t="s">
        <v>268</v>
      </c>
      <c r="Z515" s="3" t="s">
        <v>1771</v>
      </c>
    </row>
    <row r="516" spans="1:26" ht="25.5" outlineLevel="2" x14ac:dyDescent="0.25">
      <c r="B516" s="4" t="s">
        <v>260</v>
      </c>
      <c r="C516" s="3" t="s">
        <v>1780</v>
      </c>
      <c r="E516" s="71" t="s">
        <v>6</v>
      </c>
      <c r="F516" s="78" t="s">
        <v>1729</v>
      </c>
      <c r="G516" s="71" t="s">
        <v>6</v>
      </c>
      <c r="H516" s="78" t="s">
        <v>1781</v>
      </c>
      <c r="J516" s="71" t="s">
        <v>19</v>
      </c>
      <c r="K516" s="71" t="s">
        <v>19</v>
      </c>
      <c r="N516" s="4" t="s">
        <v>367</v>
      </c>
      <c r="O516" s="4" t="s">
        <v>484</v>
      </c>
      <c r="P516" s="4" t="s">
        <v>6</v>
      </c>
      <c r="Q516" s="4" t="s">
        <v>6</v>
      </c>
      <c r="R516" s="4" t="s">
        <v>6</v>
      </c>
      <c r="S516" s="4" t="s">
        <v>6</v>
      </c>
      <c r="T516" s="4" t="s">
        <v>6</v>
      </c>
      <c r="U516" s="4" t="s">
        <v>8</v>
      </c>
      <c r="V516" s="4" t="s">
        <v>8</v>
      </c>
      <c r="W516" s="4" t="s">
        <v>6</v>
      </c>
      <c r="X516" s="3" t="s">
        <v>1571</v>
      </c>
      <c r="Y516" s="3" t="s">
        <v>268</v>
      </c>
      <c r="Z516" s="3" t="s">
        <v>1771</v>
      </c>
    </row>
    <row r="517" spans="1:26" ht="25.5" outlineLevel="2" x14ac:dyDescent="0.25">
      <c r="B517" s="4" t="s">
        <v>262</v>
      </c>
      <c r="C517" s="3" t="s">
        <v>1782</v>
      </c>
      <c r="E517" s="71" t="s">
        <v>6</v>
      </c>
      <c r="F517" s="78" t="s">
        <v>1729</v>
      </c>
      <c r="G517" s="71" t="s">
        <v>6</v>
      </c>
      <c r="H517" s="78" t="s">
        <v>1777</v>
      </c>
      <c r="J517" s="71" t="s">
        <v>19</v>
      </c>
      <c r="K517" s="71" t="s">
        <v>19</v>
      </c>
      <c r="N517" s="4" t="s">
        <v>361</v>
      </c>
      <c r="O517" s="4" t="s">
        <v>701</v>
      </c>
      <c r="P517" s="4" t="s">
        <v>6</v>
      </c>
      <c r="Q517" s="4" t="s">
        <v>6</v>
      </c>
      <c r="R517" s="4" t="s">
        <v>6</v>
      </c>
      <c r="S517" s="4" t="s">
        <v>6</v>
      </c>
      <c r="T517" s="4" t="s">
        <v>6</v>
      </c>
      <c r="U517" s="4" t="s">
        <v>8</v>
      </c>
      <c r="V517" s="4" t="s">
        <v>8</v>
      </c>
      <c r="W517" s="4" t="s">
        <v>6</v>
      </c>
      <c r="X517" s="3" t="s">
        <v>1571</v>
      </c>
      <c r="Y517" s="3" t="s">
        <v>268</v>
      </c>
      <c r="Z517" s="3" t="s">
        <v>1771</v>
      </c>
    </row>
    <row r="518" spans="1:26" ht="25.5" outlineLevel="2" x14ac:dyDescent="0.25">
      <c r="B518" s="4" t="s">
        <v>264</v>
      </c>
      <c r="C518" s="3" t="s">
        <v>1783</v>
      </c>
      <c r="E518" s="71" t="s">
        <v>6</v>
      </c>
      <c r="F518" s="78" t="s">
        <v>1729</v>
      </c>
      <c r="G518" s="71" t="s">
        <v>6</v>
      </c>
      <c r="H518" s="78" t="s">
        <v>1777</v>
      </c>
      <c r="J518" s="71" t="s">
        <v>19</v>
      </c>
      <c r="K518" s="71" t="s">
        <v>19</v>
      </c>
      <c r="N518" s="4" t="s">
        <v>361</v>
      </c>
      <c r="O518" s="4" t="s">
        <v>484</v>
      </c>
      <c r="P518" s="4" t="s">
        <v>6</v>
      </c>
      <c r="Q518" s="4" t="s">
        <v>6</v>
      </c>
      <c r="R518" s="4" t="s">
        <v>6</v>
      </c>
      <c r="S518" s="4" t="s">
        <v>6</v>
      </c>
      <c r="T518" s="4" t="s">
        <v>6</v>
      </c>
      <c r="U518" s="4" t="s">
        <v>8</v>
      </c>
      <c r="V518" s="4" t="s">
        <v>8</v>
      </c>
      <c r="W518" s="4" t="s">
        <v>6</v>
      </c>
      <c r="X518" s="3" t="s">
        <v>1571</v>
      </c>
      <c r="Y518" s="3" t="s">
        <v>268</v>
      </c>
      <c r="Z518" s="3" t="s">
        <v>1771</v>
      </c>
    </row>
    <row r="519" spans="1:26" ht="25.5" outlineLevel="2" x14ac:dyDescent="0.25">
      <c r="B519" s="4" t="s">
        <v>266</v>
      </c>
      <c r="C519" s="3" t="s">
        <v>1784</v>
      </c>
      <c r="E519" s="71" t="s">
        <v>6</v>
      </c>
      <c r="F519" s="78" t="s">
        <v>1729</v>
      </c>
      <c r="G519" s="71" t="s">
        <v>8</v>
      </c>
      <c r="H519" s="78" t="s">
        <v>1785</v>
      </c>
      <c r="J519" s="71" t="s">
        <v>19</v>
      </c>
      <c r="K519" s="71" t="s">
        <v>19</v>
      </c>
      <c r="N519" s="4" t="s">
        <v>361</v>
      </c>
      <c r="O519" s="4" t="s">
        <v>701</v>
      </c>
      <c r="P519" s="4" t="s">
        <v>6</v>
      </c>
      <c r="Q519" s="4" t="s">
        <v>6</v>
      </c>
      <c r="R519" s="4" t="s">
        <v>6</v>
      </c>
      <c r="S519" s="4" t="s">
        <v>6</v>
      </c>
      <c r="T519" s="4" t="s">
        <v>6</v>
      </c>
      <c r="U519" s="4" t="s">
        <v>8</v>
      </c>
      <c r="V519" s="4" t="s">
        <v>8</v>
      </c>
      <c r="W519" s="4" t="s">
        <v>6</v>
      </c>
      <c r="X519" s="3" t="s">
        <v>1571</v>
      </c>
      <c r="Y519" s="3" t="s">
        <v>268</v>
      </c>
      <c r="Z519" s="3" t="s">
        <v>1771</v>
      </c>
    </row>
    <row r="520" spans="1:26" outlineLevel="2" x14ac:dyDescent="0.25">
      <c r="B520" s="4" t="s">
        <v>252</v>
      </c>
      <c r="C520" s="3" t="s">
        <v>1786</v>
      </c>
      <c r="E520" s="71" t="s">
        <v>6</v>
      </c>
      <c r="F520" s="78" t="s">
        <v>1729</v>
      </c>
      <c r="G520" s="71" t="s">
        <v>6</v>
      </c>
      <c r="H520" s="78" t="s">
        <v>1777</v>
      </c>
      <c r="J520" s="71" t="s">
        <v>19</v>
      </c>
      <c r="K520" s="71" t="s">
        <v>19</v>
      </c>
      <c r="N520" s="4" t="s">
        <v>361</v>
      </c>
      <c r="O520" s="4" t="s">
        <v>410</v>
      </c>
      <c r="P520" s="4" t="s">
        <v>6</v>
      </c>
      <c r="Q520" s="4" t="s">
        <v>6</v>
      </c>
      <c r="R520" s="4" t="s">
        <v>6</v>
      </c>
      <c r="S520" s="4" t="s">
        <v>6</v>
      </c>
      <c r="T520" s="4" t="s">
        <v>6</v>
      </c>
      <c r="U520" s="4" t="s">
        <v>6</v>
      </c>
      <c r="V520" s="4" t="s">
        <v>6</v>
      </c>
      <c r="W520" s="4" t="s">
        <v>6</v>
      </c>
      <c r="X520" s="3" t="s">
        <v>1571</v>
      </c>
      <c r="Y520" s="3" t="s">
        <v>268</v>
      </c>
      <c r="Z520" s="3" t="s">
        <v>1771</v>
      </c>
    </row>
    <row r="521" spans="1:26" outlineLevel="1" x14ac:dyDescent="0.25">
      <c r="A521" s="38" t="s">
        <v>1787</v>
      </c>
      <c r="B521" s="4"/>
      <c r="C521" s="3"/>
      <c r="N521" s="4"/>
      <c r="O521" s="4"/>
      <c r="P521" s="4"/>
      <c r="Q521" s="4"/>
      <c r="R521" s="4"/>
      <c r="S521" s="4"/>
      <c r="T521" s="4"/>
      <c r="U521" s="4"/>
      <c r="V521" s="4"/>
      <c r="W521" s="4"/>
      <c r="X521" s="3"/>
      <c r="Y521" s="3"/>
      <c r="Z521" s="3"/>
    </row>
    <row r="522" spans="1:26" ht="315" outlineLevel="2" x14ac:dyDescent="0.25">
      <c r="B522" s="4" t="s">
        <v>1788</v>
      </c>
      <c r="C522" s="3" t="s">
        <v>1789</v>
      </c>
      <c r="E522" s="71" t="s">
        <v>6</v>
      </c>
      <c r="F522" s="78" t="s">
        <v>1790</v>
      </c>
      <c r="G522" s="71" t="s">
        <v>8</v>
      </c>
      <c r="H522" s="78" t="s">
        <v>1274</v>
      </c>
      <c r="J522" s="71" t="s">
        <v>19</v>
      </c>
      <c r="K522" s="71" t="s">
        <v>19</v>
      </c>
      <c r="N522" s="4" t="s">
        <v>361</v>
      </c>
      <c r="O522" s="4" t="s">
        <v>522</v>
      </c>
      <c r="P522" s="4" t="s">
        <v>6</v>
      </c>
      <c r="Q522" s="4" t="s">
        <v>6</v>
      </c>
      <c r="R522" s="4" t="s">
        <v>6</v>
      </c>
      <c r="S522" s="4" t="s">
        <v>6</v>
      </c>
      <c r="T522" s="4" t="s">
        <v>6</v>
      </c>
      <c r="U522" s="4" t="s">
        <v>8</v>
      </c>
      <c r="V522" s="4" t="s">
        <v>8</v>
      </c>
      <c r="W522" s="4" t="s">
        <v>8</v>
      </c>
      <c r="X522" s="3" t="s">
        <v>1571</v>
      </c>
      <c r="Y522" s="3" t="s">
        <v>1787</v>
      </c>
      <c r="Z522" s="3" t="s">
        <v>1791</v>
      </c>
    </row>
    <row r="523" spans="1:26" ht="270" outlineLevel="2" x14ac:dyDescent="0.25">
      <c r="B523" s="4" t="s">
        <v>1792</v>
      </c>
      <c r="C523" s="3" t="s">
        <v>1793</v>
      </c>
      <c r="E523" s="71" t="s">
        <v>6</v>
      </c>
      <c r="F523" s="78" t="s">
        <v>1794</v>
      </c>
      <c r="G523" s="71" t="s">
        <v>8</v>
      </c>
      <c r="H523" s="78" t="s">
        <v>1795</v>
      </c>
      <c r="J523" s="71" t="s">
        <v>19</v>
      </c>
      <c r="K523" s="71" t="s">
        <v>19</v>
      </c>
      <c r="N523" s="4" t="s">
        <v>367</v>
      </c>
      <c r="O523" s="4" t="s">
        <v>522</v>
      </c>
      <c r="P523" s="4" t="s">
        <v>6</v>
      </c>
      <c r="Q523" s="4" t="s">
        <v>6</v>
      </c>
      <c r="R523" s="4" t="s">
        <v>6</v>
      </c>
      <c r="S523" s="4" t="s">
        <v>6</v>
      </c>
      <c r="T523" s="4" t="s">
        <v>6</v>
      </c>
      <c r="U523" s="4" t="s">
        <v>8</v>
      </c>
      <c r="V523" s="4" t="s">
        <v>8</v>
      </c>
      <c r="W523" s="4" t="s">
        <v>8</v>
      </c>
      <c r="X523" s="3" t="s">
        <v>1571</v>
      </c>
      <c r="Y523" s="3" t="s">
        <v>1787</v>
      </c>
      <c r="Z523" s="3" t="s">
        <v>1796</v>
      </c>
    </row>
    <row r="524" spans="1:26" ht="330" outlineLevel="2" x14ac:dyDescent="0.25">
      <c r="B524" s="4" t="s">
        <v>1797</v>
      </c>
      <c r="C524" s="3" t="s">
        <v>1798</v>
      </c>
      <c r="E524" s="71" t="s">
        <v>6</v>
      </c>
      <c r="F524" s="78" t="s">
        <v>1799</v>
      </c>
      <c r="G524" s="71" t="s">
        <v>1723</v>
      </c>
      <c r="H524" s="78" t="s">
        <v>1800</v>
      </c>
      <c r="J524" s="71" t="s">
        <v>19</v>
      </c>
      <c r="K524" s="71" t="s">
        <v>19</v>
      </c>
      <c r="N524" s="4" t="s">
        <v>361</v>
      </c>
      <c r="O524" s="4" t="s">
        <v>1175</v>
      </c>
      <c r="P524" s="4" t="s">
        <v>6</v>
      </c>
      <c r="Q524" s="4" t="s">
        <v>6</v>
      </c>
      <c r="R524" s="4" t="s">
        <v>6</v>
      </c>
      <c r="S524" s="4" t="s">
        <v>6</v>
      </c>
      <c r="T524" s="4" t="s">
        <v>6</v>
      </c>
      <c r="U524" s="4" t="s">
        <v>8</v>
      </c>
      <c r="V524" s="4" t="s">
        <v>8</v>
      </c>
      <c r="W524" s="4" t="s">
        <v>8</v>
      </c>
      <c r="X524" s="3" t="s">
        <v>1571</v>
      </c>
      <c r="Y524" s="3" t="s">
        <v>1787</v>
      </c>
      <c r="Z524" s="3" t="s">
        <v>1801</v>
      </c>
    </row>
    <row r="525" spans="1:26" ht="315" outlineLevel="2" x14ac:dyDescent="0.25">
      <c r="B525" s="4" t="s">
        <v>1802</v>
      </c>
      <c r="C525" s="3" t="s">
        <v>1803</v>
      </c>
      <c r="E525" s="71" t="s">
        <v>6</v>
      </c>
      <c r="F525" s="78" t="s">
        <v>1804</v>
      </c>
      <c r="G525" s="71" t="s">
        <v>6</v>
      </c>
      <c r="H525" s="78" t="s">
        <v>1805</v>
      </c>
      <c r="J525" s="71" t="s">
        <v>19</v>
      </c>
      <c r="K525" s="71" t="s">
        <v>19</v>
      </c>
      <c r="N525" s="4" t="s">
        <v>348</v>
      </c>
      <c r="O525" s="4" t="s">
        <v>484</v>
      </c>
      <c r="P525" s="4" t="s">
        <v>6</v>
      </c>
      <c r="Q525" s="4" t="s">
        <v>6</v>
      </c>
      <c r="R525" s="4" t="s">
        <v>6</v>
      </c>
      <c r="S525" s="4" t="s">
        <v>6</v>
      </c>
      <c r="T525" s="4" t="s">
        <v>6</v>
      </c>
      <c r="U525" s="4" t="s">
        <v>8</v>
      </c>
      <c r="V525" s="4" t="s">
        <v>8</v>
      </c>
      <c r="W525" s="4" t="s">
        <v>8</v>
      </c>
      <c r="X525" s="3" t="s">
        <v>1571</v>
      </c>
      <c r="Y525" s="3" t="s">
        <v>1787</v>
      </c>
      <c r="Z525" s="3" t="s">
        <v>1801</v>
      </c>
    </row>
    <row r="526" spans="1:26" ht="25.5" outlineLevel="2" x14ac:dyDescent="0.25">
      <c r="B526" s="4" t="s">
        <v>1806</v>
      </c>
      <c r="C526" s="3" t="s">
        <v>1807</v>
      </c>
      <c r="E526" s="71" t="s">
        <v>6</v>
      </c>
      <c r="F526" s="78" t="s">
        <v>1808</v>
      </c>
      <c r="G526" s="71" t="s">
        <v>6</v>
      </c>
      <c r="H526" s="78" t="s">
        <v>1809</v>
      </c>
      <c r="J526" s="71" t="s">
        <v>19</v>
      </c>
      <c r="K526" s="71" t="s">
        <v>19</v>
      </c>
      <c r="N526" s="4" t="s">
        <v>432</v>
      </c>
      <c r="O526" s="4" t="s">
        <v>364</v>
      </c>
      <c r="P526" s="4" t="s">
        <v>6</v>
      </c>
      <c r="Q526" s="4" t="s">
        <v>6</v>
      </c>
      <c r="R526" s="4" t="s">
        <v>6</v>
      </c>
      <c r="S526" s="4" t="s">
        <v>6</v>
      </c>
      <c r="T526" s="4" t="s">
        <v>6</v>
      </c>
      <c r="U526" s="4" t="s">
        <v>8</v>
      </c>
      <c r="V526" s="4" t="s">
        <v>8</v>
      </c>
      <c r="W526" s="4" t="s">
        <v>8</v>
      </c>
      <c r="X526" s="3" t="s">
        <v>1571</v>
      </c>
      <c r="Y526" s="3" t="s">
        <v>1787</v>
      </c>
      <c r="Z526" s="3" t="s">
        <v>1801</v>
      </c>
    </row>
    <row r="527" spans="1:26" ht="25.5" outlineLevel="2" x14ac:dyDescent="0.25">
      <c r="B527" s="4" t="s">
        <v>1810</v>
      </c>
      <c r="C527" s="3" t="s">
        <v>1811</v>
      </c>
      <c r="E527" s="71" t="s">
        <v>6</v>
      </c>
      <c r="F527" s="78" t="s">
        <v>1808</v>
      </c>
      <c r="G527" s="71" t="s">
        <v>6</v>
      </c>
      <c r="H527" s="78" t="s">
        <v>1809</v>
      </c>
      <c r="J527" s="71" t="s">
        <v>19</v>
      </c>
      <c r="K527" s="71" t="s">
        <v>19</v>
      </c>
      <c r="N527" s="4" t="s">
        <v>432</v>
      </c>
      <c r="O527" s="4" t="s">
        <v>364</v>
      </c>
      <c r="P527" s="4" t="s">
        <v>6</v>
      </c>
      <c r="Q527" s="4" t="s">
        <v>6</v>
      </c>
      <c r="R527" s="4" t="s">
        <v>6</v>
      </c>
      <c r="S527" s="4" t="s">
        <v>6</v>
      </c>
      <c r="T527" s="4" t="s">
        <v>6</v>
      </c>
      <c r="U527" s="4" t="s">
        <v>8</v>
      </c>
      <c r="V527" s="4" t="s">
        <v>8</v>
      </c>
      <c r="W527" s="4" t="s">
        <v>8</v>
      </c>
      <c r="X527" s="3" t="s">
        <v>1571</v>
      </c>
      <c r="Y527" s="3" t="s">
        <v>1787</v>
      </c>
      <c r="Z527" s="3" t="s">
        <v>1801</v>
      </c>
    </row>
    <row r="528" spans="1:26" ht="25.5" outlineLevel="2" x14ac:dyDescent="0.25">
      <c r="B528" s="4" t="s">
        <v>1812</v>
      </c>
      <c r="C528" s="3" t="s">
        <v>1813</v>
      </c>
      <c r="E528" s="71" t="s">
        <v>6</v>
      </c>
      <c r="F528" s="78" t="s">
        <v>1808</v>
      </c>
      <c r="G528" s="71" t="s">
        <v>6</v>
      </c>
      <c r="H528" s="78" t="s">
        <v>1809</v>
      </c>
      <c r="J528" s="71" t="s">
        <v>19</v>
      </c>
      <c r="K528" s="71" t="s">
        <v>19</v>
      </c>
      <c r="N528" s="4" t="s">
        <v>370</v>
      </c>
      <c r="O528" s="4" t="s">
        <v>522</v>
      </c>
      <c r="P528" s="4" t="s">
        <v>6</v>
      </c>
      <c r="Q528" s="4" t="s">
        <v>6</v>
      </c>
      <c r="R528" s="4" t="s">
        <v>6</v>
      </c>
      <c r="S528" s="4" t="s">
        <v>6</v>
      </c>
      <c r="T528" s="4" t="s">
        <v>6</v>
      </c>
      <c r="U528" s="4" t="s">
        <v>8</v>
      </c>
      <c r="V528" s="4" t="s">
        <v>8</v>
      </c>
      <c r="W528" s="4" t="s">
        <v>8</v>
      </c>
      <c r="X528" s="3" t="s">
        <v>1571</v>
      </c>
      <c r="Y528" s="3" t="s">
        <v>1787</v>
      </c>
      <c r="Z528" s="3" t="s">
        <v>1801</v>
      </c>
    </row>
    <row r="529" spans="2:26" ht="25.5" outlineLevel="2" x14ac:dyDescent="0.25">
      <c r="B529" s="4" t="s">
        <v>1814</v>
      </c>
      <c r="C529" s="3" t="s">
        <v>1815</v>
      </c>
      <c r="E529" s="71" t="s">
        <v>6</v>
      </c>
      <c r="F529" s="78" t="s">
        <v>1808</v>
      </c>
      <c r="G529" s="71" t="s">
        <v>6</v>
      </c>
      <c r="H529" s="78" t="s">
        <v>1809</v>
      </c>
      <c r="J529" s="71" t="s">
        <v>19</v>
      </c>
      <c r="K529" s="71" t="s">
        <v>19</v>
      </c>
      <c r="N529" s="4" t="s">
        <v>377</v>
      </c>
      <c r="O529" s="4" t="s">
        <v>364</v>
      </c>
      <c r="P529" s="4" t="s">
        <v>6</v>
      </c>
      <c r="Q529" s="4" t="s">
        <v>6</v>
      </c>
      <c r="R529" s="4" t="s">
        <v>6</v>
      </c>
      <c r="S529" s="4" t="s">
        <v>6</v>
      </c>
      <c r="T529" s="4" t="s">
        <v>6</v>
      </c>
      <c r="U529" s="4" t="s">
        <v>8</v>
      </c>
      <c r="V529" s="4" t="s">
        <v>8</v>
      </c>
      <c r="W529" s="4" t="s">
        <v>8</v>
      </c>
      <c r="X529" s="3" t="s">
        <v>1571</v>
      </c>
      <c r="Y529" s="3" t="s">
        <v>1787</v>
      </c>
      <c r="Z529" s="3" t="s">
        <v>1816</v>
      </c>
    </row>
    <row r="530" spans="2:26" ht="25.5" outlineLevel="2" x14ac:dyDescent="0.25">
      <c r="B530" s="4" t="s">
        <v>1817</v>
      </c>
      <c r="C530" s="3" t="s">
        <v>1818</v>
      </c>
      <c r="E530" s="71" t="s">
        <v>6</v>
      </c>
      <c r="F530" s="78" t="s">
        <v>1808</v>
      </c>
      <c r="G530" s="71" t="s">
        <v>6</v>
      </c>
      <c r="H530" s="78" t="s">
        <v>1809</v>
      </c>
      <c r="J530" s="71" t="s">
        <v>19</v>
      </c>
      <c r="K530" s="71" t="s">
        <v>19</v>
      </c>
      <c r="N530" s="4" t="s">
        <v>370</v>
      </c>
      <c r="O530" s="4" t="s">
        <v>364</v>
      </c>
      <c r="P530" s="4" t="s">
        <v>6</v>
      </c>
      <c r="Q530" s="4" t="s">
        <v>6</v>
      </c>
      <c r="R530" s="4" t="s">
        <v>6</v>
      </c>
      <c r="S530" s="4" t="s">
        <v>6</v>
      </c>
      <c r="T530" s="4" t="s">
        <v>6</v>
      </c>
      <c r="U530" s="4" t="s">
        <v>8</v>
      </c>
      <c r="V530" s="4" t="s">
        <v>8</v>
      </c>
      <c r="W530" s="4" t="s">
        <v>8</v>
      </c>
      <c r="X530" s="3" t="s">
        <v>1571</v>
      </c>
      <c r="Y530" s="3" t="s">
        <v>1787</v>
      </c>
      <c r="Z530" s="3" t="s">
        <v>1816</v>
      </c>
    </row>
    <row r="531" spans="2:26" ht="375" outlineLevel="2" x14ac:dyDescent="0.25">
      <c r="B531" s="4" t="s">
        <v>1819</v>
      </c>
      <c r="C531" s="3" t="s">
        <v>1820</v>
      </c>
      <c r="E531" s="71" t="s">
        <v>6</v>
      </c>
      <c r="F531" s="78" t="s">
        <v>1821</v>
      </c>
      <c r="G531" s="71" t="s">
        <v>6</v>
      </c>
      <c r="H531" s="78" t="s">
        <v>1822</v>
      </c>
      <c r="J531" s="71" t="s">
        <v>19</v>
      </c>
      <c r="K531" s="71" t="s">
        <v>19</v>
      </c>
      <c r="N531" s="4" t="s">
        <v>361</v>
      </c>
      <c r="O531" s="4" t="s">
        <v>800</v>
      </c>
      <c r="P531" s="4" t="s">
        <v>6</v>
      </c>
      <c r="Q531" s="4" t="s">
        <v>6</v>
      </c>
      <c r="R531" s="4" t="s">
        <v>6</v>
      </c>
      <c r="S531" s="4" t="s">
        <v>6</v>
      </c>
      <c r="T531" s="4" t="s">
        <v>6</v>
      </c>
      <c r="U531" s="4" t="s">
        <v>8</v>
      </c>
      <c r="V531" s="4" t="s">
        <v>8</v>
      </c>
      <c r="W531" s="4" t="s">
        <v>8</v>
      </c>
      <c r="X531" s="3" t="s">
        <v>1571</v>
      </c>
      <c r="Y531" s="3" t="s">
        <v>1787</v>
      </c>
      <c r="Z531" s="3" t="s">
        <v>1823</v>
      </c>
    </row>
    <row r="532" spans="2:26" ht="38.25" outlineLevel="2" x14ac:dyDescent="0.25">
      <c r="B532" s="4" t="s">
        <v>1824</v>
      </c>
      <c r="C532" s="3" t="s">
        <v>1825</v>
      </c>
      <c r="E532" s="71" t="s">
        <v>6</v>
      </c>
      <c r="F532" s="78" t="s">
        <v>1826</v>
      </c>
      <c r="G532" s="71" t="s">
        <v>6</v>
      </c>
      <c r="H532" s="78" t="s">
        <v>1826</v>
      </c>
      <c r="J532" s="71" t="s">
        <v>19</v>
      </c>
      <c r="K532" s="71" t="s">
        <v>19</v>
      </c>
      <c r="N532" s="4" t="s">
        <v>361</v>
      </c>
      <c r="O532" s="4" t="s">
        <v>800</v>
      </c>
      <c r="P532" s="4" t="s">
        <v>6</v>
      </c>
      <c r="Q532" s="4" t="s">
        <v>6</v>
      </c>
      <c r="R532" s="4" t="s">
        <v>6</v>
      </c>
      <c r="S532" s="4" t="s">
        <v>6</v>
      </c>
      <c r="T532" s="4" t="s">
        <v>6</v>
      </c>
      <c r="U532" s="4" t="s">
        <v>8</v>
      </c>
      <c r="V532" s="4" t="s">
        <v>8</v>
      </c>
      <c r="W532" s="4" t="s">
        <v>8</v>
      </c>
      <c r="X532" s="3" t="s">
        <v>1571</v>
      </c>
      <c r="Y532" s="3" t="s">
        <v>1787</v>
      </c>
      <c r="Z532" s="3" t="s">
        <v>1823</v>
      </c>
    </row>
    <row r="533" spans="2:26" ht="38.25" outlineLevel="2" x14ac:dyDescent="0.25">
      <c r="B533" s="4" t="s">
        <v>1827</v>
      </c>
      <c r="C533" s="3" t="s">
        <v>1828</v>
      </c>
      <c r="E533" s="71" t="s">
        <v>6</v>
      </c>
      <c r="F533" s="78" t="s">
        <v>1826</v>
      </c>
      <c r="G533" s="71" t="s">
        <v>6</v>
      </c>
      <c r="H533" s="78" t="s">
        <v>1826</v>
      </c>
      <c r="J533" s="71" t="s">
        <v>19</v>
      </c>
      <c r="K533" s="71" t="s">
        <v>19</v>
      </c>
      <c r="N533" s="4" t="s">
        <v>361</v>
      </c>
      <c r="O533" s="4" t="s">
        <v>800</v>
      </c>
      <c r="P533" s="4" t="s">
        <v>6</v>
      </c>
      <c r="Q533" s="4" t="s">
        <v>6</v>
      </c>
      <c r="R533" s="4" t="s">
        <v>6</v>
      </c>
      <c r="S533" s="4" t="s">
        <v>6</v>
      </c>
      <c r="T533" s="4" t="s">
        <v>6</v>
      </c>
      <c r="U533" s="4" t="s">
        <v>8</v>
      </c>
      <c r="V533" s="4" t="s">
        <v>8</v>
      </c>
      <c r="W533" s="4" t="s">
        <v>8</v>
      </c>
      <c r="X533" s="3" t="s">
        <v>1571</v>
      </c>
      <c r="Y533" s="3" t="s">
        <v>1787</v>
      </c>
      <c r="Z533" s="3" t="s">
        <v>1823</v>
      </c>
    </row>
    <row r="534" spans="2:26" ht="25.5" outlineLevel="2" x14ac:dyDescent="0.25">
      <c r="B534" s="4" t="s">
        <v>1829</v>
      </c>
      <c r="C534" s="3" t="s">
        <v>1830</v>
      </c>
      <c r="E534" s="71" t="s">
        <v>6</v>
      </c>
      <c r="F534" s="78" t="s">
        <v>1826</v>
      </c>
      <c r="G534" s="71" t="s">
        <v>6</v>
      </c>
      <c r="H534" s="78" t="s">
        <v>1826</v>
      </c>
      <c r="J534" s="71" t="s">
        <v>19</v>
      </c>
      <c r="K534" s="71" t="s">
        <v>19</v>
      </c>
      <c r="N534" s="4" t="s">
        <v>367</v>
      </c>
      <c r="O534" s="4" t="s">
        <v>800</v>
      </c>
      <c r="P534" s="4" t="s">
        <v>6</v>
      </c>
      <c r="Q534" s="4" t="s">
        <v>6</v>
      </c>
      <c r="R534" s="4" t="s">
        <v>6</v>
      </c>
      <c r="S534" s="4" t="s">
        <v>6</v>
      </c>
      <c r="T534" s="4" t="s">
        <v>6</v>
      </c>
      <c r="U534" s="4" t="s">
        <v>8</v>
      </c>
      <c r="V534" s="4" t="s">
        <v>8</v>
      </c>
      <c r="W534" s="4" t="s">
        <v>8</v>
      </c>
      <c r="X534" s="3" t="s">
        <v>1571</v>
      </c>
      <c r="Y534" s="3" t="s">
        <v>1787</v>
      </c>
      <c r="Z534" s="3" t="s">
        <v>1823</v>
      </c>
    </row>
    <row r="535" spans="2:26" ht="120" outlineLevel="2" x14ac:dyDescent="0.25">
      <c r="B535" s="4" t="s">
        <v>1831</v>
      </c>
      <c r="C535" s="3" t="s">
        <v>1832</v>
      </c>
      <c r="E535" s="71" t="s">
        <v>6</v>
      </c>
      <c r="F535" s="78" t="s">
        <v>1833</v>
      </c>
      <c r="G535" s="71" t="s">
        <v>6</v>
      </c>
      <c r="H535" s="78" t="s">
        <v>1834</v>
      </c>
      <c r="J535" s="71" t="s">
        <v>19</v>
      </c>
      <c r="K535" s="71" t="s">
        <v>19</v>
      </c>
      <c r="N535" s="4" t="s">
        <v>361</v>
      </c>
      <c r="O535" s="4" t="s">
        <v>522</v>
      </c>
      <c r="P535" s="4" t="s">
        <v>6</v>
      </c>
      <c r="Q535" s="4" t="s">
        <v>6</v>
      </c>
      <c r="R535" s="4" t="s">
        <v>6</v>
      </c>
      <c r="S535" s="4" t="s">
        <v>6</v>
      </c>
      <c r="T535" s="4" t="s">
        <v>6</v>
      </c>
      <c r="U535" s="4" t="s">
        <v>8</v>
      </c>
      <c r="V535" s="4" t="s">
        <v>8</v>
      </c>
      <c r="W535" s="4" t="s">
        <v>8</v>
      </c>
      <c r="X535" s="3" t="s">
        <v>1571</v>
      </c>
      <c r="Y535" s="3" t="s">
        <v>1787</v>
      </c>
      <c r="Z535" s="3" t="s">
        <v>1835</v>
      </c>
    </row>
    <row r="536" spans="2:26" ht="25.5" outlineLevel="2" x14ac:dyDescent="0.25">
      <c r="B536" s="4" t="s">
        <v>1836</v>
      </c>
      <c r="C536" s="3" t="s">
        <v>1837</v>
      </c>
      <c r="E536" s="71" t="s">
        <v>6</v>
      </c>
      <c r="F536" s="78" t="s">
        <v>1826</v>
      </c>
      <c r="G536" s="71" t="s">
        <v>6</v>
      </c>
      <c r="H536" s="78" t="s">
        <v>1826</v>
      </c>
      <c r="J536" s="71" t="s">
        <v>19</v>
      </c>
      <c r="K536" s="71" t="s">
        <v>19</v>
      </c>
      <c r="N536" s="4" t="s">
        <v>361</v>
      </c>
      <c r="O536" s="4" t="s">
        <v>800</v>
      </c>
      <c r="P536" s="4" t="s">
        <v>6</v>
      </c>
      <c r="Q536" s="4" t="s">
        <v>6</v>
      </c>
      <c r="R536" s="4" t="s">
        <v>6</v>
      </c>
      <c r="S536" s="4" t="s">
        <v>6</v>
      </c>
      <c r="T536" s="4" t="s">
        <v>6</v>
      </c>
      <c r="U536" s="4" t="s">
        <v>8</v>
      </c>
      <c r="V536" s="4" t="s">
        <v>8</v>
      </c>
      <c r="W536" s="4" t="s">
        <v>8</v>
      </c>
      <c r="X536" s="3" t="s">
        <v>1571</v>
      </c>
      <c r="Y536" s="3" t="s">
        <v>1787</v>
      </c>
      <c r="Z536" s="3" t="s">
        <v>1835</v>
      </c>
    </row>
    <row r="537" spans="2:26" ht="25.5" outlineLevel="2" x14ac:dyDescent="0.25">
      <c r="B537" s="4" t="s">
        <v>1838</v>
      </c>
      <c r="C537" s="3" t="s">
        <v>1839</v>
      </c>
      <c r="E537" s="71" t="s">
        <v>6</v>
      </c>
      <c r="F537" s="78" t="s">
        <v>1826</v>
      </c>
      <c r="G537" s="71" t="s">
        <v>6</v>
      </c>
      <c r="H537" s="78" t="s">
        <v>1826</v>
      </c>
      <c r="J537" s="71" t="s">
        <v>19</v>
      </c>
      <c r="K537" s="71" t="s">
        <v>19</v>
      </c>
      <c r="N537" s="4" t="s">
        <v>361</v>
      </c>
      <c r="O537" s="4" t="s">
        <v>522</v>
      </c>
      <c r="P537" s="4" t="s">
        <v>6</v>
      </c>
      <c r="Q537" s="4" t="s">
        <v>6</v>
      </c>
      <c r="R537" s="4" t="s">
        <v>6</v>
      </c>
      <c r="S537" s="4" t="s">
        <v>6</v>
      </c>
      <c r="T537" s="4" t="s">
        <v>6</v>
      </c>
      <c r="U537" s="4" t="s">
        <v>8</v>
      </c>
      <c r="V537" s="4" t="s">
        <v>8</v>
      </c>
      <c r="W537" s="4" t="s">
        <v>8</v>
      </c>
      <c r="X537" s="3" t="s">
        <v>1571</v>
      </c>
      <c r="Y537" s="3" t="s">
        <v>1787</v>
      </c>
      <c r="Z537" s="3" t="s">
        <v>1835</v>
      </c>
    </row>
    <row r="538" spans="2:26" ht="25.5" outlineLevel="2" x14ac:dyDescent="0.25">
      <c r="B538" s="4" t="s">
        <v>1840</v>
      </c>
      <c r="C538" s="3" t="s">
        <v>1841</v>
      </c>
      <c r="E538" s="71" t="s">
        <v>6</v>
      </c>
      <c r="F538" s="78" t="s">
        <v>1826</v>
      </c>
      <c r="G538" s="71" t="s">
        <v>6</v>
      </c>
      <c r="H538" s="78" t="s">
        <v>1826</v>
      </c>
      <c r="J538" s="71" t="s">
        <v>19</v>
      </c>
      <c r="K538" s="71" t="s">
        <v>19</v>
      </c>
      <c r="N538" s="4" t="s">
        <v>355</v>
      </c>
      <c r="O538" s="4" t="s">
        <v>800</v>
      </c>
      <c r="P538" s="4" t="s">
        <v>6</v>
      </c>
      <c r="Q538" s="4" t="s">
        <v>6</v>
      </c>
      <c r="R538" s="4" t="s">
        <v>6</v>
      </c>
      <c r="S538" s="4" t="s">
        <v>6</v>
      </c>
      <c r="T538" s="4" t="s">
        <v>6</v>
      </c>
      <c r="U538" s="4" t="s">
        <v>8</v>
      </c>
      <c r="V538" s="4" t="s">
        <v>8</v>
      </c>
      <c r="W538" s="4" t="s">
        <v>8</v>
      </c>
      <c r="X538" s="3" t="s">
        <v>1571</v>
      </c>
      <c r="Y538" s="3" t="s">
        <v>1787</v>
      </c>
      <c r="Z538" s="3" t="s">
        <v>1835</v>
      </c>
    </row>
    <row r="539" spans="2:26" ht="25.5" outlineLevel="2" x14ac:dyDescent="0.25">
      <c r="B539" s="4" t="s">
        <v>1842</v>
      </c>
      <c r="C539" s="3" t="s">
        <v>1843</v>
      </c>
      <c r="E539" s="71" t="s">
        <v>6</v>
      </c>
      <c r="F539" s="78" t="s">
        <v>1844</v>
      </c>
      <c r="G539" s="71" t="s">
        <v>6</v>
      </c>
      <c r="H539" s="78" t="s">
        <v>1844</v>
      </c>
      <c r="J539" s="71" t="s">
        <v>19</v>
      </c>
      <c r="K539" s="71" t="s">
        <v>19</v>
      </c>
      <c r="N539" s="4" t="s">
        <v>361</v>
      </c>
      <c r="O539" s="4" t="s">
        <v>800</v>
      </c>
      <c r="P539" s="4" t="s">
        <v>6</v>
      </c>
      <c r="Q539" s="4" t="s">
        <v>6</v>
      </c>
      <c r="R539" s="4" t="s">
        <v>6</v>
      </c>
      <c r="S539" s="4" t="s">
        <v>6</v>
      </c>
      <c r="T539" s="4" t="s">
        <v>6</v>
      </c>
      <c r="U539" s="4" t="s">
        <v>8</v>
      </c>
      <c r="V539" s="4" t="s">
        <v>8</v>
      </c>
      <c r="W539" s="4" t="s">
        <v>8</v>
      </c>
      <c r="X539" s="3" t="s">
        <v>1571</v>
      </c>
      <c r="Y539" s="3" t="s">
        <v>1787</v>
      </c>
      <c r="Z539" s="3" t="s">
        <v>1835</v>
      </c>
    </row>
    <row r="540" spans="2:26" ht="25.5" outlineLevel="2" x14ac:dyDescent="0.25">
      <c r="B540" s="4" t="s">
        <v>1845</v>
      </c>
      <c r="C540" s="3" t="s">
        <v>1846</v>
      </c>
      <c r="E540" s="71" t="s">
        <v>6</v>
      </c>
      <c r="F540" s="78" t="s">
        <v>1844</v>
      </c>
      <c r="G540" s="71" t="s">
        <v>6</v>
      </c>
      <c r="H540" s="78" t="s">
        <v>1844</v>
      </c>
      <c r="J540" s="71" t="s">
        <v>19</v>
      </c>
      <c r="K540" s="71" t="s">
        <v>19</v>
      </c>
      <c r="N540" s="4" t="s">
        <v>361</v>
      </c>
      <c r="O540" s="4" t="s">
        <v>800</v>
      </c>
      <c r="P540" s="4" t="s">
        <v>6</v>
      </c>
      <c r="Q540" s="4" t="s">
        <v>6</v>
      </c>
      <c r="R540" s="4" t="s">
        <v>6</v>
      </c>
      <c r="S540" s="4" t="s">
        <v>6</v>
      </c>
      <c r="T540" s="4" t="s">
        <v>6</v>
      </c>
      <c r="U540" s="4" t="s">
        <v>8</v>
      </c>
      <c r="V540" s="4" t="s">
        <v>8</v>
      </c>
      <c r="W540" s="4" t="s">
        <v>8</v>
      </c>
      <c r="X540" s="3" t="s">
        <v>1571</v>
      </c>
      <c r="Y540" s="3" t="s">
        <v>1787</v>
      </c>
      <c r="Z540" s="3" t="s">
        <v>1835</v>
      </c>
    </row>
    <row r="541" spans="2:26" ht="25.5" outlineLevel="2" x14ac:dyDescent="0.25">
      <c r="B541" s="4" t="s">
        <v>1847</v>
      </c>
      <c r="C541" s="3" t="s">
        <v>1848</v>
      </c>
      <c r="E541" s="71" t="s">
        <v>6</v>
      </c>
      <c r="F541" s="78" t="s">
        <v>1844</v>
      </c>
      <c r="G541" s="71" t="s">
        <v>6</v>
      </c>
      <c r="H541" s="78" t="s">
        <v>1844</v>
      </c>
      <c r="J541" s="71" t="s">
        <v>19</v>
      </c>
      <c r="K541" s="71" t="s">
        <v>19</v>
      </c>
      <c r="N541" s="4" t="s">
        <v>361</v>
      </c>
      <c r="O541" s="4" t="s">
        <v>522</v>
      </c>
      <c r="P541" s="4" t="s">
        <v>6</v>
      </c>
      <c r="Q541" s="4" t="s">
        <v>6</v>
      </c>
      <c r="R541" s="4" t="s">
        <v>6</v>
      </c>
      <c r="S541" s="4" t="s">
        <v>6</v>
      </c>
      <c r="T541" s="4" t="s">
        <v>6</v>
      </c>
      <c r="U541" s="4" t="s">
        <v>8</v>
      </c>
      <c r="V541" s="4" t="s">
        <v>8</v>
      </c>
      <c r="W541" s="4" t="s">
        <v>8</v>
      </c>
      <c r="X541" s="3" t="s">
        <v>1571</v>
      </c>
      <c r="Y541" s="3" t="s">
        <v>1787</v>
      </c>
      <c r="Z541" s="3" t="s">
        <v>1849</v>
      </c>
    </row>
    <row r="542" spans="2:26" ht="25.5" outlineLevel="2" x14ac:dyDescent="0.25">
      <c r="B542" s="4" t="s">
        <v>1850</v>
      </c>
      <c r="C542" s="3" t="s">
        <v>1851</v>
      </c>
      <c r="E542" s="71" t="s">
        <v>6</v>
      </c>
      <c r="F542" s="78" t="s">
        <v>1844</v>
      </c>
      <c r="G542" s="71" t="s">
        <v>6</v>
      </c>
      <c r="H542" s="78" t="s">
        <v>1844</v>
      </c>
      <c r="J542" s="71" t="s">
        <v>19</v>
      </c>
      <c r="K542" s="71" t="s">
        <v>19</v>
      </c>
      <c r="N542" s="4" t="s">
        <v>361</v>
      </c>
      <c r="O542" s="4" t="s">
        <v>800</v>
      </c>
      <c r="P542" s="4" t="s">
        <v>6</v>
      </c>
      <c r="Q542" s="4" t="s">
        <v>6</v>
      </c>
      <c r="R542" s="4" t="s">
        <v>6</v>
      </c>
      <c r="S542" s="4" t="s">
        <v>6</v>
      </c>
      <c r="T542" s="4" t="s">
        <v>6</v>
      </c>
      <c r="U542" s="4" t="s">
        <v>8</v>
      </c>
      <c r="V542" s="4" t="s">
        <v>8</v>
      </c>
      <c r="W542" s="4" t="s">
        <v>8</v>
      </c>
      <c r="X542" s="3" t="s">
        <v>1571</v>
      </c>
      <c r="Y542" s="3" t="s">
        <v>1787</v>
      </c>
      <c r="Z542" s="3" t="s">
        <v>1849</v>
      </c>
    </row>
    <row r="543" spans="2:26" ht="25.5" outlineLevel="2" x14ac:dyDescent="0.25">
      <c r="B543" s="4" t="s">
        <v>1852</v>
      </c>
      <c r="C543" s="3" t="s">
        <v>1853</v>
      </c>
      <c r="E543" s="71" t="s">
        <v>6</v>
      </c>
      <c r="F543" s="78" t="s">
        <v>1844</v>
      </c>
      <c r="G543" s="71" t="s">
        <v>6</v>
      </c>
      <c r="H543" s="78" t="s">
        <v>1844</v>
      </c>
      <c r="J543" s="71" t="s">
        <v>19</v>
      </c>
      <c r="K543" s="71" t="s">
        <v>19</v>
      </c>
      <c r="N543" s="4" t="s">
        <v>361</v>
      </c>
      <c r="O543" s="4" t="s">
        <v>800</v>
      </c>
      <c r="P543" s="4" t="s">
        <v>6</v>
      </c>
      <c r="Q543" s="4" t="s">
        <v>6</v>
      </c>
      <c r="R543" s="4" t="s">
        <v>6</v>
      </c>
      <c r="S543" s="4" t="s">
        <v>6</v>
      </c>
      <c r="T543" s="4" t="s">
        <v>6</v>
      </c>
      <c r="U543" s="4" t="s">
        <v>8</v>
      </c>
      <c r="V543" s="4" t="s">
        <v>8</v>
      </c>
      <c r="W543" s="4" t="s">
        <v>8</v>
      </c>
      <c r="X543" s="3" t="s">
        <v>1571</v>
      </c>
      <c r="Y543" s="3" t="s">
        <v>1787</v>
      </c>
      <c r="Z543" s="3" t="s">
        <v>1849</v>
      </c>
    </row>
    <row r="544" spans="2:26" ht="25.5" outlineLevel="2" x14ac:dyDescent="0.25">
      <c r="B544" s="4" t="s">
        <v>1854</v>
      </c>
      <c r="C544" s="3" t="s">
        <v>1855</v>
      </c>
      <c r="E544" s="71" t="s">
        <v>6</v>
      </c>
      <c r="F544" s="78" t="s">
        <v>1844</v>
      </c>
      <c r="G544" s="71" t="s">
        <v>6</v>
      </c>
      <c r="H544" s="78" t="s">
        <v>1844</v>
      </c>
      <c r="J544" s="71" t="s">
        <v>19</v>
      </c>
      <c r="K544" s="71" t="s">
        <v>19</v>
      </c>
      <c r="N544" s="4" t="s">
        <v>361</v>
      </c>
      <c r="O544" s="4" t="s">
        <v>522</v>
      </c>
      <c r="P544" s="4" t="s">
        <v>6</v>
      </c>
      <c r="Q544" s="4" t="s">
        <v>6</v>
      </c>
      <c r="R544" s="4" t="s">
        <v>6</v>
      </c>
      <c r="S544" s="4" t="s">
        <v>6</v>
      </c>
      <c r="T544" s="4" t="s">
        <v>6</v>
      </c>
      <c r="U544" s="4" t="s">
        <v>8</v>
      </c>
      <c r="V544" s="4" t="s">
        <v>8</v>
      </c>
      <c r="W544" s="4" t="s">
        <v>8</v>
      </c>
      <c r="X544" s="3" t="s">
        <v>1571</v>
      </c>
      <c r="Y544" s="3" t="s">
        <v>1787</v>
      </c>
      <c r="Z544" s="3" t="s">
        <v>1849</v>
      </c>
    </row>
    <row r="545" spans="2:26" ht="25.5" outlineLevel="2" x14ac:dyDescent="0.25">
      <c r="B545" s="4" t="s">
        <v>1856</v>
      </c>
      <c r="C545" s="3" t="s">
        <v>1857</v>
      </c>
      <c r="E545" s="71" t="s">
        <v>6</v>
      </c>
      <c r="F545" s="78" t="s">
        <v>1844</v>
      </c>
      <c r="G545" s="71" t="s">
        <v>6</v>
      </c>
      <c r="H545" s="78" t="s">
        <v>1844</v>
      </c>
      <c r="J545" s="71" t="s">
        <v>19</v>
      </c>
      <c r="K545" s="71" t="s">
        <v>19</v>
      </c>
      <c r="N545" s="4" t="s">
        <v>355</v>
      </c>
      <c r="O545" s="4" t="s">
        <v>800</v>
      </c>
      <c r="P545" s="4" t="s">
        <v>6</v>
      </c>
      <c r="Q545" s="4" t="s">
        <v>6</v>
      </c>
      <c r="R545" s="4" t="s">
        <v>6</v>
      </c>
      <c r="S545" s="4" t="s">
        <v>6</v>
      </c>
      <c r="T545" s="4" t="s">
        <v>6</v>
      </c>
      <c r="U545" s="4" t="s">
        <v>8</v>
      </c>
      <c r="V545" s="4" t="s">
        <v>8</v>
      </c>
      <c r="W545" s="4" t="s">
        <v>8</v>
      </c>
      <c r="X545" s="3" t="s">
        <v>1571</v>
      </c>
      <c r="Y545" s="3" t="s">
        <v>1787</v>
      </c>
      <c r="Z545" s="3" t="s">
        <v>1849</v>
      </c>
    </row>
    <row r="546" spans="2:26" ht="25.5" outlineLevel="2" x14ac:dyDescent="0.25">
      <c r="B546" s="4" t="s">
        <v>1858</v>
      </c>
      <c r="C546" s="3" t="s">
        <v>1859</v>
      </c>
      <c r="E546" s="71" t="s">
        <v>6</v>
      </c>
      <c r="F546" s="78" t="s">
        <v>1844</v>
      </c>
      <c r="G546" s="71" t="s">
        <v>6</v>
      </c>
      <c r="H546" s="78" t="s">
        <v>1844</v>
      </c>
      <c r="J546" s="71" t="s">
        <v>19</v>
      </c>
      <c r="K546" s="71" t="s">
        <v>19</v>
      </c>
      <c r="N546" s="4" t="s">
        <v>361</v>
      </c>
      <c r="O546" s="4" t="s">
        <v>800</v>
      </c>
      <c r="P546" s="4" t="s">
        <v>6</v>
      </c>
      <c r="Q546" s="4" t="s">
        <v>6</v>
      </c>
      <c r="R546" s="4" t="s">
        <v>6</v>
      </c>
      <c r="S546" s="4" t="s">
        <v>6</v>
      </c>
      <c r="T546" s="4" t="s">
        <v>6</v>
      </c>
      <c r="U546" s="4" t="s">
        <v>8</v>
      </c>
      <c r="V546" s="4" t="s">
        <v>8</v>
      </c>
      <c r="W546" s="4" t="s">
        <v>8</v>
      </c>
      <c r="X546" s="3" t="s">
        <v>1571</v>
      </c>
      <c r="Y546" s="3" t="s">
        <v>1787</v>
      </c>
      <c r="Z546" s="3" t="s">
        <v>1849</v>
      </c>
    </row>
    <row r="547" spans="2:26" ht="25.5" outlineLevel="2" x14ac:dyDescent="0.25">
      <c r="B547" s="4" t="s">
        <v>1860</v>
      </c>
      <c r="C547" s="3" t="s">
        <v>1861</v>
      </c>
      <c r="E547" s="71" t="s">
        <v>6</v>
      </c>
      <c r="F547" s="78" t="s">
        <v>1844</v>
      </c>
      <c r="G547" s="71" t="s">
        <v>6</v>
      </c>
      <c r="H547" s="78" t="s">
        <v>1844</v>
      </c>
      <c r="J547" s="71" t="s">
        <v>19</v>
      </c>
      <c r="K547" s="71" t="s">
        <v>19</v>
      </c>
      <c r="N547" s="4" t="s">
        <v>361</v>
      </c>
      <c r="O547" s="4" t="s">
        <v>522</v>
      </c>
      <c r="P547" s="4" t="s">
        <v>6</v>
      </c>
      <c r="Q547" s="4" t="s">
        <v>6</v>
      </c>
      <c r="R547" s="4" t="s">
        <v>6</v>
      </c>
      <c r="S547" s="4" t="s">
        <v>6</v>
      </c>
      <c r="T547" s="4" t="s">
        <v>6</v>
      </c>
      <c r="U547" s="4" t="s">
        <v>8</v>
      </c>
      <c r="V547" s="4" t="s">
        <v>8</v>
      </c>
      <c r="W547" s="4" t="s">
        <v>8</v>
      </c>
      <c r="X547" s="3" t="s">
        <v>1571</v>
      </c>
      <c r="Y547" s="3" t="s">
        <v>1787</v>
      </c>
      <c r="Z547" s="3" t="s">
        <v>1849</v>
      </c>
    </row>
    <row r="548" spans="2:26" ht="25.5" outlineLevel="2" x14ac:dyDescent="0.25">
      <c r="B548" s="4" t="s">
        <v>1862</v>
      </c>
      <c r="C548" s="3" t="s">
        <v>1863</v>
      </c>
      <c r="E548" s="71" t="s">
        <v>6</v>
      </c>
      <c r="F548" s="78" t="s">
        <v>1844</v>
      </c>
      <c r="G548" s="71" t="s">
        <v>6</v>
      </c>
      <c r="H548" s="78" t="s">
        <v>1844</v>
      </c>
      <c r="J548" s="71" t="s">
        <v>19</v>
      </c>
      <c r="K548" s="71" t="s">
        <v>19</v>
      </c>
      <c r="N548" s="4" t="s">
        <v>361</v>
      </c>
      <c r="O548" s="4" t="s">
        <v>800</v>
      </c>
      <c r="P548" s="4" t="s">
        <v>6</v>
      </c>
      <c r="Q548" s="4" t="s">
        <v>6</v>
      </c>
      <c r="R548" s="4" t="s">
        <v>6</v>
      </c>
      <c r="S548" s="4" t="s">
        <v>6</v>
      </c>
      <c r="T548" s="4" t="s">
        <v>6</v>
      </c>
      <c r="U548" s="4" t="s">
        <v>8</v>
      </c>
      <c r="V548" s="4" t="s">
        <v>8</v>
      </c>
      <c r="W548" s="4" t="s">
        <v>8</v>
      </c>
      <c r="X548" s="3" t="s">
        <v>1571</v>
      </c>
      <c r="Y548" s="3" t="s">
        <v>1787</v>
      </c>
      <c r="Z548" s="3" t="s">
        <v>1849</v>
      </c>
    </row>
    <row r="549" spans="2:26" ht="25.5" outlineLevel="2" x14ac:dyDescent="0.25">
      <c r="B549" s="4" t="s">
        <v>1864</v>
      </c>
      <c r="C549" s="3" t="s">
        <v>1865</v>
      </c>
      <c r="E549" s="71" t="s">
        <v>6</v>
      </c>
      <c r="F549" s="78" t="s">
        <v>1844</v>
      </c>
      <c r="G549" s="71" t="s">
        <v>6</v>
      </c>
      <c r="H549" s="78" t="s">
        <v>1844</v>
      </c>
      <c r="J549" s="71" t="s">
        <v>19</v>
      </c>
      <c r="K549" s="71" t="s">
        <v>19</v>
      </c>
      <c r="N549" s="4" t="s">
        <v>361</v>
      </c>
      <c r="O549" s="4" t="s">
        <v>522</v>
      </c>
      <c r="P549" s="4" t="s">
        <v>6</v>
      </c>
      <c r="Q549" s="4" t="s">
        <v>6</v>
      </c>
      <c r="R549" s="4" t="s">
        <v>6</v>
      </c>
      <c r="S549" s="4" t="s">
        <v>6</v>
      </c>
      <c r="T549" s="4" t="s">
        <v>6</v>
      </c>
      <c r="U549" s="4" t="s">
        <v>8</v>
      </c>
      <c r="V549" s="4" t="s">
        <v>8</v>
      </c>
      <c r="W549" s="4" t="s">
        <v>8</v>
      </c>
      <c r="X549" s="3" t="s">
        <v>1571</v>
      </c>
      <c r="Y549" s="3" t="s">
        <v>1787</v>
      </c>
      <c r="Z549" s="3" t="s">
        <v>1849</v>
      </c>
    </row>
    <row r="550" spans="2:26" ht="25.5" outlineLevel="2" x14ac:dyDescent="0.25">
      <c r="B550" s="4" t="s">
        <v>1866</v>
      </c>
      <c r="C550" s="3" t="s">
        <v>1867</v>
      </c>
      <c r="E550" s="71" t="s">
        <v>6</v>
      </c>
      <c r="F550" s="78" t="s">
        <v>1844</v>
      </c>
      <c r="G550" s="71" t="s">
        <v>6</v>
      </c>
      <c r="H550" s="78" t="s">
        <v>1844</v>
      </c>
      <c r="J550" s="71" t="s">
        <v>19</v>
      </c>
      <c r="K550" s="71" t="s">
        <v>19</v>
      </c>
      <c r="N550" s="4" t="s">
        <v>361</v>
      </c>
      <c r="O550" s="4" t="s">
        <v>522</v>
      </c>
      <c r="P550" s="4" t="s">
        <v>6</v>
      </c>
      <c r="Q550" s="4" t="s">
        <v>6</v>
      </c>
      <c r="R550" s="4" t="s">
        <v>6</v>
      </c>
      <c r="S550" s="4" t="s">
        <v>6</v>
      </c>
      <c r="T550" s="4" t="s">
        <v>6</v>
      </c>
      <c r="U550" s="4" t="s">
        <v>8</v>
      </c>
      <c r="V550" s="4" t="s">
        <v>8</v>
      </c>
      <c r="W550" s="4" t="s">
        <v>8</v>
      </c>
      <c r="X550" s="3" t="s">
        <v>1571</v>
      </c>
      <c r="Y550" s="3" t="s">
        <v>1787</v>
      </c>
      <c r="Z550" s="3" t="s">
        <v>1849</v>
      </c>
    </row>
    <row r="551" spans="2:26" ht="25.5" outlineLevel="2" x14ac:dyDescent="0.25">
      <c r="B551" s="4" t="s">
        <v>1868</v>
      </c>
      <c r="C551" s="3" t="s">
        <v>1869</v>
      </c>
      <c r="E551" s="71" t="s">
        <v>6</v>
      </c>
      <c r="F551" s="78" t="s">
        <v>1844</v>
      </c>
      <c r="G551" s="71" t="s">
        <v>6</v>
      </c>
      <c r="H551" s="78" t="s">
        <v>1844</v>
      </c>
      <c r="J551" s="71" t="s">
        <v>19</v>
      </c>
      <c r="K551" s="71" t="s">
        <v>19</v>
      </c>
      <c r="N551" s="4" t="s">
        <v>361</v>
      </c>
      <c r="O551" s="4" t="s">
        <v>522</v>
      </c>
      <c r="P551" s="4" t="s">
        <v>6</v>
      </c>
      <c r="Q551" s="4" t="s">
        <v>6</v>
      </c>
      <c r="R551" s="4" t="s">
        <v>6</v>
      </c>
      <c r="S551" s="4" t="s">
        <v>6</v>
      </c>
      <c r="T551" s="4" t="s">
        <v>6</v>
      </c>
      <c r="U551" s="4" t="s">
        <v>8</v>
      </c>
      <c r="V551" s="4" t="s">
        <v>8</v>
      </c>
      <c r="W551" s="4" t="s">
        <v>8</v>
      </c>
      <c r="X551" s="3" t="s">
        <v>1571</v>
      </c>
      <c r="Y551" s="3" t="s">
        <v>1787</v>
      </c>
      <c r="Z551" s="3" t="s">
        <v>1849</v>
      </c>
    </row>
    <row r="552" spans="2:26" ht="25.5" outlineLevel="2" x14ac:dyDescent="0.25">
      <c r="B552" s="4" t="s">
        <v>1870</v>
      </c>
      <c r="C552" s="3" t="s">
        <v>1871</v>
      </c>
      <c r="E552" s="71" t="s">
        <v>6</v>
      </c>
      <c r="F552" s="78" t="s">
        <v>1844</v>
      </c>
      <c r="G552" s="71" t="s">
        <v>6</v>
      </c>
      <c r="H552" s="78" t="s">
        <v>1844</v>
      </c>
      <c r="J552" s="71" t="s">
        <v>19</v>
      </c>
      <c r="K552" s="71" t="s">
        <v>19</v>
      </c>
      <c r="N552" s="4" t="s">
        <v>361</v>
      </c>
      <c r="O552" s="4" t="s">
        <v>800</v>
      </c>
      <c r="P552" s="4" t="s">
        <v>6</v>
      </c>
      <c r="Q552" s="4" t="s">
        <v>6</v>
      </c>
      <c r="R552" s="4" t="s">
        <v>6</v>
      </c>
      <c r="S552" s="4" t="s">
        <v>6</v>
      </c>
      <c r="T552" s="4" t="s">
        <v>6</v>
      </c>
      <c r="U552" s="4" t="s">
        <v>8</v>
      </c>
      <c r="V552" s="4" t="s">
        <v>8</v>
      </c>
      <c r="W552" s="4" t="s">
        <v>8</v>
      </c>
      <c r="X552" s="3" t="s">
        <v>1571</v>
      </c>
      <c r="Y552" s="3" t="s">
        <v>1787</v>
      </c>
      <c r="Z552" s="3" t="s">
        <v>1849</v>
      </c>
    </row>
    <row r="553" spans="2:26" ht="25.5" outlineLevel="2" x14ac:dyDescent="0.25">
      <c r="B553" s="4" t="s">
        <v>1872</v>
      </c>
      <c r="C553" s="3" t="s">
        <v>1873</v>
      </c>
      <c r="E553" s="71" t="s">
        <v>6</v>
      </c>
      <c r="F553" s="78" t="s">
        <v>1844</v>
      </c>
      <c r="G553" s="71" t="s">
        <v>6</v>
      </c>
      <c r="H553" s="78" t="s">
        <v>1844</v>
      </c>
      <c r="J553" s="71" t="s">
        <v>19</v>
      </c>
      <c r="K553" s="71" t="s">
        <v>19</v>
      </c>
      <c r="N553" s="4" t="s">
        <v>361</v>
      </c>
      <c r="O553" s="4" t="s">
        <v>800</v>
      </c>
      <c r="P553" s="4" t="s">
        <v>6</v>
      </c>
      <c r="Q553" s="4" t="s">
        <v>6</v>
      </c>
      <c r="R553" s="4" t="s">
        <v>6</v>
      </c>
      <c r="S553" s="4" t="s">
        <v>6</v>
      </c>
      <c r="T553" s="4" t="s">
        <v>6</v>
      </c>
      <c r="U553" s="4" t="s">
        <v>8</v>
      </c>
      <c r="V553" s="4" t="s">
        <v>8</v>
      </c>
      <c r="W553" s="4" t="s">
        <v>8</v>
      </c>
      <c r="X553" s="3" t="s">
        <v>1571</v>
      </c>
      <c r="Y553" s="3" t="s">
        <v>1787</v>
      </c>
      <c r="Z553" s="3" t="s">
        <v>1849</v>
      </c>
    </row>
    <row r="554" spans="2:26" ht="25.5" outlineLevel="2" x14ac:dyDescent="0.25">
      <c r="B554" s="4" t="s">
        <v>1874</v>
      </c>
      <c r="C554" s="3" t="s">
        <v>1875</v>
      </c>
      <c r="E554" s="71" t="s">
        <v>6</v>
      </c>
      <c r="F554" s="78" t="s">
        <v>1844</v>
      </c>
      <c r="G554" s="71" t="s">
        <v>6</v>
      </c>
      <c r="H554" s="78" t="s">
        <v>1844</v>
      </c>
      <c r="J554" s="71" t="s">
        <v>19</v>
      </c>
      <c r="K554" s="71" t="s">
        <v>19</v>
      </c>
      <c r="N554" s="4" t="s">
        <v>361</v>
      </c>
      <c r="O554" s="4" t="s">
        <v>522</v>
      </c>
      <c r="P554" s="4" t="s">
        <v>6</v>
      </c>
      <c r="Q554" s="4" t="s">
        <v>6</v>
      </c>
      <c r="R554" s="4" t="s">
        <v>6</v>
      </c>
      <c r="S554" s="4" t="s">
        <v>6</v>
      </c>
      <c r="T554" s="4" t="s">
        <v>6</v>
      </c>
      <c r="U554" s="4" t="s">
        <v>8</v>
      </c>
      <c r="V554" s="4" t="s">
        <v>8</v>
      </c>
      <c r="W554" s="4" t="s">
        <v>8</v>
      </c>
      <c r="X554" s="3" t="s">
        <v>1571</v>
      </c>
      <c r="Y554" s="3" t="s">
        <v>1787</v>
      </c>
      <c r="Z554" s="3" t="s">
        <v>1849</v>
      </c>
    </row>
    <row r="555" spans="2:26" ht="25.5" outlineLevel="2" x14ac:dyDescent="0.25">
      <c r="B555" s="4" t="s">
        <v>1876</v>
      </c>
      <c r="C555" s="3" t="s">
        <v>1877</v>
      </c>
      <c r="E555" s="71" t="s">
        <v>6</v>
      </c>
      <c r="F555" s="78" t="s">
        <v>1844</v>
      </c>
      <c r="G555" s="71" t="s">
        <v>6</v>
      </c>
      <c r="H555" s="78" t="s">
        <v>1844</v>
      </c>
      <c r="J555" s="71" t="s">
        <v>19</v>
      </c>
      <c r="K555" s="71" t="s">
        <v>19</v>
      </c>
      <c r="N555" s="4" t="s">
        <v>361</v>
      </c>
      <c r="O555" s="4" t="s">
        <v>522</v>
      </c>
      <c r="P555" s="4" t="s">
        <v>6</v>
      </c>
      <c r="Q555" s="4" t="s">
        <v>6</v>
      </c>
      <c r="R555" s="4" t="s">
        <v>6</v>
      </c>
      <c r="S555" s="4" t="s">
        <v>6</v>
      </c>
      <c r="T555" s="4" t="s">
        <v>6</v>
      </c>
      <c r="U555" s="4" t="s">
        <v>8</v>
      </c>
      <c r="V555" s="4" t="s">
        <v>8</v>
      </c>
      <c r="W555" s="4" t="s">
        <v>8</v>
      </c>
      <c r="X555" s="3" t="s">
        <v>1571</v>
      </c>
      <c r="Y555" s="3" t="s">
        <v>1787</v>
      </c>
      <c r="Z555" s="3" t="s">
        <v>1849</v>
      </c>
    </row>
    <row r="556" spans="2:26" ht="25.5" outlineLevel="2" x14ac:dyDescent="0.25">
      <c r="B556" s="4" t="s">
        <v>1878</v>
      </c>
      <c r="C556" s="3" t="s">
        <v>1879</v>
      </c>
      <c r="E556" s="71" t="s">
        <v>6</v>
      </c>
      <c r="F556" s="78" t="s">
        <v>1844</v>
      </c>
      <c r="G556" s="71" t="s">
        <v>6</v>
      </c>
      <c r="H556" s="78" t="s">
        <v>1844</v>
      </c>
      <c r="J556" s="71" t="s">
        <v>19</v>
      </c>
      <c r="K556" s="71" t="s">
        <v>19</v>
      </c>
      <c r="N556" s="4" t="s">
        <v>361</v>
      </c>
      <c r="O556" s="4" t="s">
        <v>522</v>
      </c>
      <c r="P556" s="4" t="s">
        <v>6</v>
      </c>
      <c r="Q556" s="4" t="s">
        <v>6</v>
      </c>
      <c r="R556" s="4" t="s">
        <v>6</v>
      </c>
      <c r="S556" s="4" t="s">
        <v>6</v>
      </c>
      <c r="T556" s="4" t="s">
        <v>6</v>
      </c>
      <c r="U556" s="4" t="s">
        <v>8</v>
      </c>
      <c r="V556" s="4" t="s">
        <v>8</v>
      </c>
      <c r="W556" s="4" t="s">
        <v>8</v>
      </c>
      <c r="X556" s="3" t="s">
        <v>1571</v>
      </c>
      <c r="Y556" s="3" t="s">
        <v>1787</v>
      </c>
      <c r="Z556" s="3" t="s">
        <v>1849</v>
      </c>
    </row>
    <row r="557" spans="2:26" ht="25.5" outlineLevel="2" x14ac:dyDescent="0.25">
      <c r="B557" s="4" t="s">
        <v>1880</v>
      </c>
      <c r="C557" s="3" t="s">
        <v>1881</v>
      </c>
      <c r="E557" s="71" t="s">
        <v>6</v>
      </c>
      <c r="F557" s="78" t="s">
        <v>1844</v>
      </c>
      <c r="G557" s="71" t="s">
        <v>6</v>
      </c>
      <c r="H557" s="78" t="s">
        <v>1844</v>
      </c>
      <c r="J557" s="71" t="s">
        <v>19</v>
      </c>
      <c r="K557" s="71" t="s">
        <v>19</v>
      </c>
      <c r="N557" s="4" t="s">
        <v>355</v>
      </c>
      <c r="O557" s="4" t="s">
        <v>800</v>
      </c>
      <c r="P557" s="4" t="s">
        <v>6</v>
      </c>
      <c r="Q557" s="4" t="s">
        <v>6</v>
      </c>
      <c r="R557" s="4" t="s">
        <v>6</v>
      </c>
      <c r="S557" s="4" t="s">
        <v>6</v>
      </c>
      <c r="T557" s="4" t="s">
        <v>6</v>
      </c>
      <c r="U557" s="4" t="s">
        <v>8</v>
      </c>
      <c r="V557" s="4" t="s">
        <v>8</v>
      </c>
      <c r="W557" s="4" t="s">
        <v>8</v>
      </c>
      <c r="X557" s="3" t="s">
        <v>1571</v>
      </c>
      <c r="Y557" s="3" t="s">
        <v>1787</v>
      </c>
      <c r="Z557" s="3" t="s">
        <v>1849</v>
      </c>
    </row>
    <row r="558" spans="2:26" ht="25.5" outlineLevel="2" x14ac:dyDescent="0.25">
      <c r="B558" s="4" t="s">
        <v>1882</v>
      </c>
      <c r="C558" s="3" t="s">
        <v>1883</v>
      </c>
      <c r="E558" s="71" t="s">
        <v>6</v>
      </c>
      <c r="F558" s="78" t="s">
        <v>1844</v>
      </c>
      <c r="G558" s="71" t="s">
        <v>6</v>
      </c>
      <c r="H558" s="78" t="s">
        <v>1844</v>
      </c>
      <c r="J558" s="71" t="s">
        <v>19</v>
      </c>
      <c r="K558" s="71" t="s">
        <v>19</v>
      </c>
      <c r="N558" s="4" t="s">
        <v>355</v>
      </c>
      <c r="O558" s="4" t="s">
        <v>800</v>
      </c>
      <c r="P558" s="4" t="s">
        <v>6</v>
      </c>
      <c r="Q558" s="4" t="s">
        <v>6</v>
      </c>
      <c r="R558" s="4" t="s">
        <v>6</v>
      </c>
      <c r="S558" s="4" t="s">
        <v>6</v>
      </c>
      <c r="T558" s="4" t="s">
        <v>6</v>
      </c>
      <c r="U558" s="4" t="s">
        <v>8</v>
      </c>
      <c r="V558" s="4" t="s">
        <v>8</v>
      </c>
      <c r="W558" s="4" t="s">
        <v>8</v>
      </c>
      <c r="X558" s="3" t="s">
        <v>1571</v>
      </c>
      <c r="Y558" s="3" t="s">
        <v>1787</v>
      </c>
      <c r="Z558" s="3" t="s">
        <v>1849</v>
      </c>
    </row>
    <row r="559" spans="2:26" ht="25.5" outlineLevel="2" x14ac:dyDescent="0.25">
      <c r="B559" s="4" t="s">
        <v>1884</v>
      </c>
      <c r="C559" s="3" t="s">
        <v>1885</v>
      </c>
      <c r="E559" s="71" t="s">
        <v>6</v>
      </c>
      <c r="F559" s="78" t="s">
        <v>1844</v>
      </c>
      <c r="G559" s="71" t="s">
        <v>6</v>
      </c>
      <c r="H559" s="78" t="s">
        <v>1844</v>
      </c>
      <c r="J559" s="71" t="s">
        <v>19</v>
      </c>
      <c r="K559" s="71" t="s">
        <v>19</v>
      </c>
      <c r="N559" s="4" t="s">
        <v>361</v>
      </c>
      <c r="O559" s="4" t="s">
        <v>522</v>
      </c>
      <c r="P559" s="4" t="s">
        <v>6</v>
      </c>
      <c r="Q559" s="4" t="s">
        <v>6</v>
      </c>
      <c r="R559" s="4" t="s">
        <v>6</v>
      </c>
      <c r="S559" s="4" t="s">
        <v>6</v>
      </c>
      <c r="T559" s="4" t="s">
        <v>6</v>
      </c>
      <c r="U559" s="4" t="s">
        <v>8</v>
      </c>
      <c r="V559" s="4" t="s">
        <v>8</v>
      </c>
      <c r="W559" s="4" t="s">
        <v>8</v>
      </c>
      <c r="X559" s="3" t="s">
        <v>1571</v>
      </c>
      <c r="Y559" s="3" t="s">
        <v>1787</v>
      </c>
      <c r="Z559" s="3" t="s">
        <v>1849</v>
      </c>
    </row>
    <row r="560" spans="2:26" ht="25.5" outlineLevel="2" x14ac:dyDescent="0.25">
      <c r="B560" s="4" t="s">
        <v>1886</v>
      </c>
      <c r="C560" s="3" t="s">
        <v>1887</v>
      </c>
      <c r="E560" s="71" t="s">
        <v>6</v>
      </c>
      <c r="F560" s="78" t="s">
        <v>1844</v>
      </c>
      <c r="G560" s="71" t="s">
        <v>6</v>
      </c>
      <c r="H560" s="78" t="s">
        <v>1844</v>
      </c>
      <c r="J560" s="71" t="s">
        <v>19</v>
      </c>
      <c r="K560" s="71" t="s">
        <v>19</v>
      </c>
      <c r="N560" s="4" t="s">
        <v>361</v>
      </c>
      <c r="O560" s="4" t="s">
        <v>800</v>
      </c>
      <c r="P560" s="4" t="s">
        <v>6</v>
      </c>
      <c r="Q560" s="4" t="s">
        <v>6</v>
      </c>
      <c r="R560" s="4" t="s">
        <v>6</v>
      </c>
      <c r="S560" s="4" t="s">
        <v>6</v>
      </c>
      <c r="T560" s="4" t="s">
        <v>6</v>
      </c>
      <c r="U560" s="4" t="s">
        <v>8</v>
      </c>
      <c r="V560" s="4" t="s">
        <v>8</v>
      </c>
      <c r="W560" s="4" t="s">
        <v>8</v>
      </c>
      <c r="X560" s="3" t="s">
        <v>1571</v>
      </c>
      <c r="Y560" s="3" t="s">
        <v>1787</v>
      </c>
      <c r="Z560" s="3" t="s">
        <v>1849</v>
      </c>
    </row>
    <row r="561" spans="2:26" ht="25.5" outlineLevel="2" x14ac:dyDescent="0.25">
      <c r="B561" s="4" t="s">
        <v>1888</v>
      </c>
      <c r="C561" s="3" t="s">
        <v>1889</v>
      </c>
      <c r="E561" s="71" t="s">
        <v>6</v>
      </c>
      <c r="F561" s="78" t="s">
        <v>1844</v>
      </c>
      <c r="G561" s="71" t="s">
        <v>6</v>
      </c>
      <c r="H561" s="78" t="s">
        <v>1844</v>
      </c>
      <c r="J561" s="71" t="s">
        <v>19</v>
      </c>
      <c r="K561" s="71" t="s">
        <v>19</v>
      </c>
      <c r="N561" s="4" t="s">
        <v>355</v>
      </c>
      <c r="O561" s="4" t="s">
        <v>522</v>
      </c>
      <c r="P561" s="4" t="s">
        <v>6</v>
      </c>
      <c r="Q561" s="4" t="s">
        <v>6</v>
      </c>
      <c r="R561" s="4" t="s">
        <v>6</v>
      </c>
      <c r="S561" s="4" t="s">
        <v>6</v>
      </c>
      <c r="T561" s="4" t="s">
        <v>6</v>
      </c>
      <c r="U561" s="4" t="s">
        <v>8</v>
      </c>
      <c r="V561" s="4" t="s">
        <v>8</v>
      </c>
      <c r="W561" s="4" t="s">
        <v>8</v>
      </c>
      <c r="X561" s="3" t="s">
        <v>1571</v>
      </c>
      <c r="Y561" s="3" t="s">
        <v>1787</v>
      </c>
      <c r="Z561" s="3" t="s">
        <v>1890</v>
      </c>
    </row>
    <row r="562" spans="2:26" ht="25.5" outlineLevel="2" x14ac:dyDescent="0.25">
      <c r="B562" s="4" t="s">
        <v>1891</v>
      </c>
      <c r="C562" s="3" t="s">
        <v>1892</v>
      </c>
      <c r="E562" s="71" t="s">
        <v>6</v>
      </c>
      <c r="F562" s="78" t="s">
        <v>1844</v>
      </c>
      <c r="G562" s="71" t="s">
        <v>6</v>
      </c>
      <c r="H562" s="78" t="s">
        <v>1844</v>
      </c>
      <c r="J562" s="71" t="s">
        <v>19</v>
      </c>
      <c r="K562" s="71" t="s">
        <v>19</v>
      </c>
      <c r="N562" s="4" t="s">
        <v>361</v>
      </c>
      <c r="O562" s="4" t="s">
        <v>800</v>
      </c>
      <c r="P562" s="4" t="s">
        <v>6</v>
      </c>
      <c r="Q562" s="4" t="s">
        <v>6</v>
      </c>
      <c r="R562" s="4" t="s">
        <v>6</v>
      </c>
      <c r="S562" s="4" t="s">
        <v>6</v>
      </c>
      <c r="T562" s="4" t="s">
        <v>6</v>
      </c>
      <c r="U562" s="4" t="s">
        <v>8</v>
      </c>
      <c r="V562" s="4" t="s">
        <v>8</v>
      </c>
      <c r="W562" s="4" t="s">
        <v>8</v>
      </c>
      <c r="X562" s="3" t="s">
        <v>1571</v>
      </c>
      <c r="Y562" s="3" t="s">
        <v>1787</v>
      </c>
      <c r="Z562" s="3" t="s">
        <v>1890</v>
      </c>
    </row>
    <row r="563" spans="2:26" ht="25.5" outlineLevel="2" x14ac:dyDescent="0.25">
      <c r="B563" s="4" t="s">
        <v>1893</v>
      </c>
      <c r="C563" s="3" t="s">
        <v>1894</v>
      </c>
      <c r="E563" s="71" t="s">
        <v>6</v>
      </c>
      <c r="F563" s="78" t="s">
        <v>1844</v>
      </c>
      <c r="G563" s="71" t="s">
        <v>6</v>
      </c>
      <c r="H563" s="78" t="s">
        <v>1844</v>
      </c>
      <c r="J563" s="71" t="s">
        <v>19</v>
      </c>
      <c r="K563" s="71" t="s">
        <v>19</v>
      </c>
      <c r="N563" s="4" t="s">
        <v>361</v>
      </c>
      <c r="O563" s="4" t="s">
        <v>800</v>
      </c>
      <c r="P563" s="4" t="s">
        <v>6</v>
      </c>
      <c r="Q563" s="4" t="s">
        <v>6</v>
      </c>
      <c r="R563" s="4" t="s">
        <v>6</v>
      </c>
      <c r="S563" s="4" t="s">
        <v>6</v>
      </c>
      <c r="T563" s="4" t="s">
        <v>6</v>
      </c>
      <c r="U563" s="4" t="s">
        <v>8</v>
      </c>
      <c r="V563" s="4" t="s">
        <v>8</v>
      </c>
      <c r="W563" s="4" t="s">
        <v>8</v>
      </c>
      <c r="X563" s="3" t="s">
        <v>1571</v>
      </c>
      <c r="Y563" s="3" t="s">
        <v>1787</v>
      </c>
      <c r="Z563" s="3" t="s">
        <v>1890</v>
      </c>
    </row>
    <row r="564" spans="2:26" ht="25.5" outlineLevel="2" x14ac:dyDescent="0.25">
      <c r="B564" s="4" t="s">
        <v>1895</v>
      </c>
      <c r="C564" s="3" t="s">
        <v>1896</v>
      </c>
      <c r="E564" s="71" t="s">
        <v>6</v>
      </c>
      <c r="F564" s="78" t="s">
        <v>1844</v>
      </c>
      <c r="G564" s="71" t="s">
        <v>6</v>
      </c>
      <c r="H564" s="78" t="s">
        <v>1844</v>
      </c>
      <c r="J564" s="71" t="s">
        <v>19</v>
      </c>
      <c r="K564" s="71" t="s">
        <v>19</v>
      </c>
      <c r="N564" s="4" t="s">
        <v>361</v>
      </c>
      <c r="O564" s="4" t="s">
        <v>800</v>
      </c>
      <c r="P564" s="4" t="s">
        <v>6</v>
      </c>
      <c r="Q564" s="4" t="s">
        <v>6</v>
      </c>
      <c r="R564" s="4" t="s">
        <v>6</v>
      </c>
      <c r="S564" s="4" t="s">
        <v>6</v>
      </c>
      <c r="T564" s="4" t="s">
        <v>6</v>
      </c>
      <c r="U564" s="4" t="s">
        <v>8</v>
      </c>
      <c r="V564" s="4" t="s">
        <v>8</v>
      </c>
      <c r="W564" s="4" t="s">
        <v>8</v>
      </c>
      <c r="X564" s="3" t="s">
        <v>1571</v>
      </c>
      <c r="Y564" s="3" t="s">
        <v>1787</v>
      </c>
      <c r="Z564" s="3" t="s">
        <v>1890</v>
      </c>
    </row>
    <row r="565" spans="2:26" ht="25.5" outlineLevel="2" x14ac:dyDescent="0.25">
      <c r="B565" s="4" t="s">
        <v>1897</v>
      </c>
      <c r="C565" s="3" t="s">
        <v>1898</v>
      </c>
      <c r="E565" s="71" t="s">
        <v>6</v>
      </c>
      <c r="F565" s="78" t="s">
        <v>1844</v>
      </c>
      <c r="G565" s="71" t="s">
        <v>6</v>
      </c>
      <c r="H565" s="78" t="s">
        <v>1844</v>
      </c>
      <c r="J565" s="71" t="s">
        <v>19</v>
      </c>
      <c r="K565" s="71" t="s">
        <v>19</v>
      </c>
      <c r="N565" s="4" t="s">
        <v>361</v>
      </c>
      <c r="O565" s="4" t="s">
        <v>800</v>
      </c>
      <c r="P565" s="4" t="s">
        <v>6</v>
      </c>
      <c r="Q565" s="4" t="s">
        <v>6</v>
      </c>
      <c r="R565" s="4" t="s">
        <v>6</v>
      </c>
      <c r="S565" s="4" t="s">
        <v>6</v>
      </c>
      <c r="T565" s="4" t="s">
        <v>6</v>
      </c>
      <c r="U565" s="4" t="s">
        <v>8</v>
      </c>
      <c r="V565" s="4" t="s">
        <v>8</v>
      </c>
      <c r="W565" s="4" t="s">
        <v>8</v>
      </c>
      <c r="X565" s="3" t="s">
        <v>1571</v>
      </c>
      <c r="Y565" s="3" t="s">
        <v>1787</v>
      </c>
      <c r="Z565" s="3" t="s">
        <v>1890</v>
      </c>
    </row>
    <row r="566" spans="2:26" ht="25.5" outlineLevel="2" x14ac:dyDescent="0.25">
      <c r="B566" s="4" t="s">
        <v>1899</v>
      </c>
      <c r="C566" s="3" t="s">
        <v>1900</v>
      </c>
      <c r="E566" s="71" t="s">
        <v>6</v>
      </c>
      <c r="F566" s="78" t="s">
        <v>1844</v>
      </c>
      <c r="G566" s="71" t="s">
        <v>6</v>
      </c>
      <c r="H566" s="78" t="s">
        <v>1844</v>
      </c>
      <c r="J566" s="71" t="s">
        <v>19</v>
      </c>
      <c r="K566" s="71" t="s">
        <v>19</v>
      </c>
      <c r="N566" s="4" t="s">
        <v>361</v>
      </c>
      <c r="O566" s="4" t="s">
        <v>522</v>
      </c>
      <c r="P566" s="4" t="s">
        <v>6</v>
      </c>
      <c r="Q566" s="4" t="s">
        <v>6</v>
      </c>
      <c r="R566" s="4" t="s">
        <v>6</v>
      </c>
      <c r="S566" s="4" t="s">
        <v>6</v>
      </c>
      <c r="T566" s="4" t="s">
        <v>6</v>
      </c>
      <c r="U566" s="4" t="s">
        <v>8</v>
      </c>
      <c r="V566" s="4" t="s">
        <v>8</v>
      </c>
      <c r="W566" s="4" t="s">
        <v>8</v>
      </c>
      <c r="X566" s="3" t="s">
        <v>1571</v>
      </c>
      <c r="Y566" s="3" t="s">
        <v>1787</v>
      </c>
      <c r="Z566" s="3" t="s">
        <v>1890</v>
      </c>
    </row>
    <row r="567" spans="2:26" ht="25.5" outlineLevel="2" x14ac:dyDescent="0.25">
      <c r="B567" s="4" t="s">
        <v>1901</v>
      </c>
      <c r="C567" s="3" t="s">
        <v>1902</v>
      </c>
      <c r="E567" s="71" t="s">
        <v>6</v>
      </c>
      <c r="F567" s="78" t="s">
        <v>1844</v>
      </c>
      <c r="G567" s="71" t="s">
        <v>6</v>
      </c>
      <c r="H567" s="78" t="s">
        <v>1844</v>
      </c>
      <c r="J567" s="71" t="s">
        <v>19</v>
      </c>
      <c r="K567" s="71" t="s">
        <v>19</v>
      </c>
      <c r="N567" s="4" t="s">
        <v>361</v>
      </c>
      <c r="O567" s="4" t="s">
        <v>522</v>
      </c>
      <c r="P567" s="4" t="s">
        <v>6</v>
      </c>
      <c r="Q567" s="4" t="s">
        <v>6</v>
      </c>
      <c r="R567" s="4" t="s">
        <v>6</v>
      </c>
      <c r="S567" s="4" t="s">
        <v>6</v>
      </c>
      <c r="T567" s="4" t="s">
        <v>6</v>
      </c>
      <c r="U567" s="4" t="s">
        <v>8</v>
      </c>
      <c r="V567" s="4" t="s">
        <v>8</v>
      </c>
      <c r="W567" s="4" t="s">
        <v>8</v>
      </c>
      <c r="X567" s="3" t="s">
        <v>1571</v>
      </c>
      <c r="Y567" s="3" t="s">
        <v>1787</v>
      </c>
      <c r="Z567" s="3" t="s">
        <v>1890</v>
      </c>
    </row>
    <row r="568" spans="2:26" outlineLevel="2" x14ac:dyDescent="0.25">
      <c r="B568" s="4" t="s">
        <v>1903</v>
      </c>
      <c r="C568" s="3" t="s">
        <v>1904</v>
      </c>
      <c r="E568" s="71" t="s">
        <v>6</v>
      </c>
      <c r="F568" s="78" t="s">
        <v>1826</v>
      </c>
      <c r="G568" s="71" t="s">
        <v>6</v>
      </c>
      <c r="H568" s="78" t="s">
        <v>1826</v>
      </c>
      <c r="J568" s="71" t="s">
        <v>19</v>
      </c>
      <c r="K568" s="71" t="s">
        <v>19</v>
      </c>
      <c r="N568" s="4" t="s">
        <v>361</v>
      </c>
      <c r="O568" s="4" t="s">
        <v>800</v>
      </c>
      <c r="P568" s="4" t="s">
        <v>6</v>
      </c>
      <c r="Q568" s="4" t="s">
        <v>6</v>
      </c>
      <c r="R568" s="4" t="s">
        <v>6</v>
      </c>
      <c r="S568" s="4" t="s">
        <v>6</v>
      </c>
      <c r="T568" s="4" t="s">
        <v>6</v>
      </c>
      <c r="U568" s="4" t="s">
        <v>8</v>
      </c>
      <c r="V568" s="4" t="s">
        <v>8</v>
      </c>
      <c r="W568" s="4" t="s">
        <v>8</v>
      </c>
      <c r="X568" s="3" t="s">
        <v>1571</v>
      </c>
      <c r="Y568" s="3" t="s">
        <v>1787</v>
      </c>
      <c r="Z568" s="3" t="s">
        <v>1905</v>
      </c>
    </row>
    <row r="569" spans="2:26" ht="25.5" outlineLevel="2" x14ac:dyDescent="0.25">
      <c r="B569" s="4" t="s">
        <v>1906</v>
      </c>
      <c r="C569" s="3" t="s">
        <v>1907</v>
      </c>
      <c r="E569" s="71" t="s">
        <v>6</v>
      </c>
      <c r="F569" s="78" t="s">
        <v>1826</v>
      </c>
      <c r="G569" s="71" t="s">
        <v>6</v>
      </c>
      <c r="H569" s="78" t="s">
        <v>1826</v>
      </c>
      <c r="J569" s="71" t="s">
        <v>19</v>
      </c>
      <c r="K569" s="71" t="s">
        <v>19</v>
      </c>
      <c r="N569" s="4" t="s">
        <v>361</v>
      </c>
      <c r="O569" s="4" t="s">
        <v>800</v>
      </c>
      <c r="P569" s="4" t="s">
        <v>6</v>
      </c>
      <c r="Q569" s="4" t="s">
        <v>6</v>
      </c>
      <c r="R569" s="4" t="s">
        <v>6</v>
      </c>
      <c r="S569" s="4" t="s">
        <v>6</v>
      </c>
      <c r="T569" s="4" t="s">
        <v>6</v>
      </c>
      <c r="U569" s="4" t="s">
        <v>8</v>
      </c>
      <c r="V569" s="4" t="s">
        <v>8</v>
      </c>
      <c r="W569" s="4" t="s">
        <v>8</v>
      </c>
      <c r="X569" s="3" t="s">
        <v>1571</v>
      </c>
      <c r="Y569" s="3" t="s">
        <v>1787</v>
      </c>
      <c r="Z569" s="3" t="s">
        <v>1905</v>
      </c>
    </row>
    <row r="570" spans="2:26" outlineLevel="2" x14ac:dyDescent="0.25">
      <c r="B570" s="4" t="s">
        <v>1908</v>
      </c>
      <c r="C570" s="3" t="s">
        <v>1909</v>
      </c>
      <c r="E570" s="71" t="s">
        <v>6</v>
      </c>
      <c r="F570" s="78" t="s">
        <v>1826</v>
      </c>
      <c r="G570" s="71" t="s">
        <v>6</v>
      </c>
      <c r="H570" s="78" t="s">
        <v>1826</v>
      </c>
      <c r="J570" s="71" t="s">
        <v>19</v>
      </c>
      <c r="K570" s="71" t="s">
        <v>19</v>
      </c>
      <c r="N570" s="4" t="s">
        <v>361</v>
      </c>
      <c r="O570" s="4" t="s">
        <v>800</v>
      </c>
      <c r="P570" s="4" t="s">
        <v>6</v>
      </c>
      <c r="Q570" s="4" t="s">
        <v>6</v>
      </c>
      <c r="R570" s="4" t="s">
        <v>6</v>
      </c>
      <c r="S570" s="4" t="s">
        <v>6</v>
      </c>
      <c r="T570" s="4" t="s">
        <v>6</v>
      </c>
      <c r="U570" s="4" t="s">
        <v>8</v>
      </c>
      <c r="V570" s="4" t="s">
        <v>8</v>
      </c>
      <c r="W570" s="4" t="s">
        <v>8</v>
      </c>
      <c r="X570" s="3" t="s">
        <v>1571</v>
      </c>
      <c r="Y570" s="3" t="s">
        <v>1787</v>
      </c>
      <c r="Z570" s="3" t="s">
        <v>1905</v>
      </c>
    </row>
    <row r="571" spans="2:26" outlineLevel="2" x14ac:dyDescent="0.25">
      <c r="B571" s="4" t="s">
        <v>1910</v>
      </c>
      <c r="C571" s="3" t="s">
        <v>1911</v>
      </c>
      <c r="E571" s="71" t="s">
        <v>6</v>
      </c>
      <c r="F571" s="78" t="s">
        <v>1844</v>
      </c>
      <c r="G571" s="71" t="s">
        <v>6</v>
      </c>
      <c r="H571" s="78" t="s">
        <v>1844</v>
      </c>
      <c r="J571" s="71" t="s">
        <v>19</v>
      </c>
      <c r="K571" s="71" t="s">
        <v>19</v>
      </c>
      <c r="N571" s="4" t="s">
        <v>361</v>
      </c>
      <c r="O571" s="4" t="s">
        <v>800</v>
      </c>
      <c r="P571" s="4" t="s">
        <v>6</v>
      </c>
      <c r="Q571" s="4" t="s">
        <v>6</v>
      </c>
      <c r="R571" s="4" t="s">
        <v>6</v>
      </c>
      <c r="S571" s="4" t="s">
        <v>6</v>
      </c>
      <c r="T571" s="4" t="s">
        <v>6</v>
      </c>
      <c r="U571" s="4" t="s">
        <v>8</v>
      </c>
      <c r="V571" s="4" t="s">
        <v>8</v>
      </c>
      <c r="W571" s="4" t="s">
        <v>8</v>
      </c>
      <c r="X571" s="3" t="s">
        <v>1571</v>
      </c>
      <c r="Y571" s="3" t="s">
        <v>1787</v>
      </c>
      <c r="Z571" s="3" t="s">
        <v>1905</v>
      </c>
    </row>
    <row r="572" spans="2:26" outlineLevel="2" x14ac:dyDescent="0.25">
      <c r="B572" s="4" t="s">
        <v>1912</v>
      </c>
      <c r="C572" s="3" t="s">
        <v>1913</v>
      </c>
      <c r="E572" s="71" t="s">
        <v>6</v>
      </c>
      <c r="F572" s="78" t="s">
        <v>1826</v>
      </c>
      <c r="G572" s="71" t="s">
        <v>6</v>
      </c>
      <c r="H572" s="78" t="s">
        <v>1826</v>
      </c>
      <c r="J572" s="71" t="s">
        <v>19</v>
      </c>
      <c r="K572" s="71" t="s">
        <v>19</v>
      </c>
      <c r="N572" s="4" t="s">
        <v>361</v>
      </c>
      <c r="O572" s="4" t="s">
        <v>800</v>
      </c>
      <c r="P572" s="4" t="s">
        <v>6</v>
      </c>
      <c r="Q572" s="4" t="s">
        <v>6</v>
      </c>
      <c r="R572" s="4" t="s">
        <v>6</v>
      </c>
      <c r="S572" s="4" t="s">
        <v>6</v>
      </c>
      <c r="T572" s="4" t="s">
        <v>6</v>
      </c>
      <c r="U572" s="4" t="s">
        <v>8</v>
      </c>
      <c r="V572" s="4" t="s">
        <v>8</v>
      </c>
      <c r="W572" s="4" t="s">
        <v>8</v>
      </c>
      <c r="X572" s="3" t="s">
        <v>1571</v>
      </c>
      <c r="Y572" s="3" t="s">
        <v>1787</v>
      </c>
      <c r="Z572" s="3" t="s">
        <v>1905</v>
      </c>
    </row>
    <row r="573" spans="2:26" ht="25.5" outlineLevel="2" x14ac:dyDescent="0.25">
      <c r="B573" s="4" t="s">
        <v>1914</v>
      </c>
      <c r="C573" s="3" t="s">
        <v>1915</v>
      </c>
      <c r="E573" s="71" t="s">
        <v>6</v>
      </c>
      <c r="F573" s="78" t="s">
        <v>1826</v>
      </c>
      <c r="G573" s="71" t="s">
        <v>6</v>
      </c>
      <c r="H573" s="78" t="s">
        <v>1826</v>
      </c>
      <c r="J573" s="71" t="s">
        <v>19</v>
      </c>
      <c r="K573" s="71" t="s">
        <v>19</v>
      </c>
      <c r="N573" s="4" t="s">
        <v>361</v>
      </c>
      <c r="O573" s="4" t="s">
        <v>800</v>
      </c>
      <c r="P573" s="4" t="s">
        <v>6</v>
      </c>
      <c r="Q573" s="4" t="s">
        <v>6</v>
      </c>
      <c r="R573" s="4" t="s">
        <v>6</v>
      </c>
      <c r="S573" s="4" t="s">
        <v>6</v>
      </c>
      <c r="T573" s="4" t="s">
        <v>6</v>
      </c>
      <c r="U573" s="4" t="s">
        <v>8</v>
      </c>
      <c r="V573" s="4" t="s">
        <v>8</v>
      </c>
      <c r="W573" s="4" t="s">
        <v>8</v>
      </c>
      <c r="X573" s="3" t="s">
        <v>1571</v>
      </c>
      <c r="Y573" s="3" t="s">
        <v>1787</v>
      </c>
      <c r="Z573" s="3" t="s">
        <v>1905</v>
      </c>
    </row>
    <row r="574" spans="2:26" ht="25.5" outlineLevel="2" x14ac:dyDescent="0.25">
      <c r="B574" s="4" t="s">
        <v>1916</v>
      </c>
      <c r="C574" s="3" t="s">
        <v>1917</v>
      </c>
      <c r="E574" s="71" t="s">
        <v>6</v>
      </c>
      <c r="F574" s="78" t="s">
        <v>1844</v>
      </c>
      <c r="G574" s="71" t="s">
        <v>6</v>
      </c>
      <c r="H574" s="78" t="s">
        <v>1844</v>
      </c>
      <c r="J574" s="71" t="s">
        <v>19</v>
      </c>
      <c r="K574" s="71" t="s">
        <v>19</v>
      </c>
      <c r="N574" s="4" t="s">
        <v>361</v>
      </c>
      <c r="O574" s="4" t="s">
        <v>800</v>
      </c>
      <c r="P574" s="4" t="s">
        <v>6</v>
      </c>
      <c r="Q574" s="4" t="s">
        <v>6</v>
      </c>
      <c r="R574" s="4" t="s">
        <v>6</v>
      </c>
      <c r="S574" s="4" t="s">
        <v>6</v>
      </c>
      <c r="T574" s="4" t="s">
        <v>6</v>
      </c>
      <c r="U574" s="4" t="s">
        <v>8</v>
      </c>
      <c r="V574" s="4" t="s">
        <v>8</v>
      </c>
      <c r="W574" s="4" t="s">
        <v>8</v>
      </c>
      <c r="X574" s="3" t="s">
        <v>1571</v>
      </c>
      <c r="Y574" s="3" t="s">
        <v>1787</v>
      </c>
      <c r="Z574" s="3" t="s">
        <v>1918</v>
      </c>
    </row>
    <row r="575" spans="2:26" ht="180" outlineLevel="2" x14ac:dyDescent="0.25">
      <c r="B575" s="4" t="s">
        <v>1919</v>
      </c>
      <c r="C575" s="3" t="s">
        <v>1920</v>
      </c>
      <c r="E575" s="71" t="s">
        <v>6</v>
      </c>
      <c r="F575" s="78" t="s">
        <v>1921</v>
      </c>
      <c r="G575" s="71" t="s">
        <v>6</v>
      </c>
      <c r="H575" s="78" t="s">
        <v>1922</v>
      </c>
      <c r="J575" s="71" t="s">
        <v>19</v>
      </c>
      <c r="K575" s="71" t="s">
        <v>19</v>
      </c>
      <c r="N575" s="4" t="s">
        <v>361</v>
      </c>
      <c r="O575" s="4" t="s">
        <v>800</v>
      </c>
      <c r="P575" s="4" t="s">
        <v>6</v>
      </c>
      <c r="Q575" s="4" t="s">
        <v>6</v>
      </c>
      <c r="R575" s="4" t="s">
        <v>6</v>
      </c>
      <c r="S575" s="4" t="s">
        <v>6</v>
      </c>
      <c r="T575" s="4" t="s">
        <v>6</v>
      </c>
      <c r="U575" s="4" t="s">
        <v>8</v>
      </c>
      <c r="V575" s="4" t="s">
        <v>8</v>
      </c>
      <c r="W575" s="4" t="s">
        <v>8</v>
      </c>
      <c r="X575" s="3" t="s">
        <v>1571</v>
      </c>
      <c r="Y575" s="3" t="s">
        <v>1787</v>
      </c>
      <c r="Z575" s="3" t="s">
        <v>1923</v>
      </c>
    </row>
    <row r="576" spans="2:26" outlineLevel="2" x14ac:dyDescent="0.25">
      <c r="B576" s="4" t="s">
        <v>1924</v>
      </c>
      <c r="C576" s="3" t="s">
        <v>1925</v>
      </c>
      <c r="E576" s="71" t="s">
        <v>6</v>
      </c>
      <c r="F576" s="78" t="s">
        <v>1926</v>
      </c>
      <c r="G576" s="71" t="s">
        <v>6</v>
      </c>
      <c r="H576" s="78" t="s">
        <v>1926</v>
      </c>
      <c r="J576" s="71" t="s">
        <v>19</v>
      </c>
      <c r="K576" s="71" t="s">
        <v>19</v>
      </c>
      <c r="N576" s="4" t="s">
        <v>361</v>
      </c>
      <c r="O576" s="4" t="s">
        <v>800</v>
      </c>
      <c r="P576" s="4" t="s">
        <v>6</v>
      </c>
      <c r="Q576" s="4" t="s">
        <v>6</v>
      </c>
      <c r="R576" s="4" t="s">
        <v>6</v>
      </c>
      <c r="S576" s="4" t="s">
        <v>6</v>
      </c>
      <c r="T576" s="4" t="s">
        <v>6</v>
      </c>
      <c r="U576" s="4" t="s">
        <v>8</v>
      </c>
      <c r="V576" s="4" t="s">
        <v>8</v>
      </c>
      <c r="W576" s="4" t="s">
        <v>8</v>
      </c>
      <c r="X576" s="3" t="s">
        <v>1571</v>
      </c>
      <c r="Y576" s="3" t="s">
        <v>1787</v>
      </c>
      <c r="Z576" s="3" t="s">
        <v>1923</v>
      </c>
    </row>
    <row r="577" spans="1:26" ht="25.5" outlineLevel="2" x14ac:dyDescent="0.25">
      <c r="B577" s="4" t="s">
        <v>1927</v>
      </c>
      <c r="C577" s="3" t="s">
        <v>1928</v>
      </c>
      <c r="E577" s="71" t="s">
        <v>6</v>
      </c>
      <c r="F577" s="78" t="s">
        <v>1926</v>
      </c>
      <c r="G577" s="71" t="s">
        <v>6</v>
      </c>
      <c r="H577" s="78" t="s">
        <v>1926</v>
      </c>
      <c r="J577" s="71" t="s">
        <v>19</v>
      </c>
      <c r="K577" s="71" t="s">
        <v>19</v>
      </c>
      <c r="N577" s="4" t="s">
        <v>361</v>
      </c>
      <c r="O577" s="4" t="s">
        <v>800</v>
      </c>
      <c r="P577" s="4" t="s">
        <v>6</v>
      </c>
      <c r="Q577" s="4" t="s">
        <v>6</v>
      </c>
      <c r="R577" s="4" t="s">
        <v>6</v>
      </c>
      <c r="S577" s="4" t="s">
        <v>6</v>
      </c>
      <c r="T577" s="4" t="s">
        <v>6</v>
      </c>
      <c r="U577" s="4" t="s">
        <v>8</v>
      </c>
      <c r="V577" s="4" t="s">
        <v>8</v>
      </c>
      <c r="W577" s="4" t="s">
        <v>8</v>
      </c>
      <c r="X577" s="3" t="s">
        <v>1571</v>
      </c>
      <c r="Y577" s="3" t="s">
        <v>1787</v>
      </c>
      <c r="Z577" s="3" t="s">
        <v>1923</v>
      </c>
    </row>
    <row r="578" spans="1:26" ht="25.5" outlineLevel="2" x14ac:dyDescent="0.25">
      <c r="B578" s="4" t="s">
        <v>1929</v>
      </c>
      <c r="C578" s="6" t="s">
        <v>1930</v>
      </c>
      <c r="E578" s="71" t="s">
        <v>6</v>
      </c>
      <c r="F578" s="78" t="s">
        <v>1931</v>
      </c>
      <c r="G578" s="71" t="s">
        <v>6</v>
      </c>
      <c r="H578" s="78" t="s">
        <v>1931</v>
      </c>
      <c r="J578" s="71" t="s">
        <v>19</v>
      </c>
      <c r="K578" s="71" t="s">
        <v>19</v>
      </c>
      <c r="N578" s="7" t="s">
        <v>361</v>
      </c>
      <c r="O578" s="7" t="s">
        <v>364</v>
      </c>
      <c r="P578" s="7" t="s">
        <v>6</v>
      </c>
      <c r="Q578" s="7" t="s">
        <v>6</v>
      </c>
      <c r="R578" s="7" t="s">
        <v>6</v>
      </c>
      <c r="S578" s="7" t="s">
        <v>6</v>
      </c>
      <c r="T578" s="7" t="s">
        <v>6</v>
      </c>
      <c r="U578" s="7" t="s">
        <v>8</v>
      </c>
      <c r="V578" s="7" t="s">
        <v>8</v>
      </c>
      <c r="W578" s="7" t="s">
        <v>8</v>
      </c>
      <c r="X578" s="5" t="s">
        <v>1571</v>
      </c>
      <c r="Y578" s="6" t="s">
        <v>1787</v>
      </c>
      <c r="Z578" s="6" t="s">
        <v>1932</v>
      </c>
    </row>
    <row r="579" spans="1:26" ht="25.5" outlineLevel="2" x14ac:dyDescent="0.25">
      <c r="B579" s="4" t="s">
        <v>1933</v>
      </c>
      <c r="C579" s="6" t="s">
        <v>1934</v>
      </c>
      <c r="E579" s="71" t="s">
        <v>6</v>
      </c>
      <c r="F579" s="78" t="s">
        <v>1931</v>
      </c>
      <c r="G579" s="71" t="s">
        <v>6</v>
      </c>
      <c r="H579" s="78" t="s">
        <v>1931</v>
      </c>
      <c r="J579" s="71" t="s">
        <v>19</v>
      </c>
      <c r="K579" s="71" t="s">
        <v>19</v>
      </c>
      <c r="N579" s="7" t="s">
        <v>361</v>
      </c>
      <c r="O579" s="7" t="s">
        <v>364</v>
      </c>
      <c r="P579" s="7" t="s">
        <v>6</v>
      </c>
      <c r="Q579" s="7" t="s">
        <v>6</v>
      </c>
      <c r="R579" s="7" t="s">
        <v>6</v>
      </c>
      <c r="S579" s="7" t="s">
        <v>6</v>
      </c>
      <c r="T579" s="7" t="s">
        <v>6</v>
      </c>
      <c r="U579" s="7" t="s">
        <v>8</v>
      </c>
      <c r="V579" s="7" t="s">
        <v>8</v>
      </c>
      <c r="W579" s="7" t="s">
        <v>8</v>
      </c>
      <c r="X579" s="5" t="s">
        <v>1571</v>
      </c>
      <c r="Y579" s="6" t="s">
        <v>1787</v>
      </c>
      <c r="Z579" s="6" t="s">
        <v>1932</v>
      </c>
    </row>
    <row r="580" spans="1:26" outlineLevel="1" x14ac:dyDescent="0.25">
      <c r="A580" s="38" t="s">
        <v>1935</v>
      </c>
      <c r="B580" s="4"/>
      <c r="C580" s="6"/>
      <c r="N580" s="7"/>
      <c r="O580" s="7"/>
      <c r="P580" s="7"/>
      <c r="Q580" s="7"/>
      <c r="R580" s="7"/>
      <c r="S580" s="7"/>
      <c r="T580" s="7"/>
      <c r="U580" s="7"/>
      <c r="V580" s="7"/>
      <c r="W580" s="7"/>
      <c r="X580" s="6"/>
      <c r="Y580" s="6"/>
      <c r="Z580" s="6"/>
    </row>
    <row r="581" spans="1:26" ht="270" outlineLevel="2" x14ac:dyDescent="0.25">
      <c r="B581" s="4" t="s">
        <v>1936</v>
      </c>
      <c r="C581" s="3" t="s">
        <v>1937</v>
      </c>
      <c r="E581" s="71" t="s">
        <v>6</v>
      </c>
      <c r="F581" s="78" t="s">
        <v>1938</v>
      </c>
      <c r="G581" s="71" t="s">
        <v>6</v>
      </c>
      <c r="H581" s="78" t="s">
        <v>1939</v>
      </c>
      <c r="J581" s="71" t="s">
        <v>19</v>
      </c>
      <c r="K581" s="71" t="s">
        <v>19</v>
      </c>
      <c r="N581" s="4" t="s">
        <v>361</v>
      </c>
      <c r="O581" s="4" t="s">
        <v>759</v>
      </c>
      <c r="P581" s="4" t="s">
        <v>6</v>
      </c>
      <c r="Q581" s="4" t="s">
        <v>6</v>
      </c>
      <c r="R581" s="4" t="s">
        <v>6</v>
      </c>
      <c r="S581" s="4" t="s">
        <v>6</v>
      </c>
      <c r="T581" s="4" t="s">
        <v>6</v>
      </c>
      <c r="U581" s="4" t="s">
        <v>8</v>
      </c>
      <c r="V581" s="4" t="s">
        <v>8</v>
      </c>
      <c r="W581" s="4" t="s">
        <v>8</v>
      </c>
      <c r="X581" s="3" t="s">
        <v>1571</v>
      </c>
      <c r="Y581" s="3" t="s">
        <v>1935</v>
      </c>
      <c r="Z581" s="3" t="s">
        <v>1940</v>
      </c>
    </row>
    <row r="582" spans="1:26" ht="330" outlineLevel="2" x14ac:dyDescent="0.25">
      <c r="B582" s="4" t="s">
        <v>1941</v>
      </c>
      <c r="C582" s="3" t="s">
        <v>1942</v>
      </c>
      <c r="E582" s="71" t="s">
        <v>6</v>
      </c>
      <c r="F582" s="78" t="s">
        <v>1943</v>
      </c>
      <c r="G582" s="71" t="s">
        <v>6</v>
      </c>
      <c r="H582" s="78" t="s">
        <v>1944</v>
      </c>
      <c r="J582" s="71" t="s">
        <v>19</v>
      </c>
      <c r="K582" s="71" t="s">
        <v>19</v>
      </c>
      <c r="N582" s="4" t="s">
        <v>361</v>
      </c>
      <c r="O582" s="4" t="s">
        <v>439</v>
      </c>
      <c r="P582" s="4" t="s">
        <v>6</v>
      </c>
      <c r="Q582" s="4" t="s">
        <v>6</v>
      </c>
      <c r="R582" s="4" t="s">
        <v>6</v>
      </c>
      <c r="S582" s="4" t="s">
        <v>6</v>
      </c>
      <c r="T582" s="4" t="s">
        <v>6</v>
      </c>
      <c r="U582" s="4" t="s">
        <v>8</v>
      </c>
      <c r="V582" s="4" t="s">
        <v>8</v>
      </c>
      <c r="W582" s="4" t="s">
        <v>8</v>
      </c>
      <c r="X582" s="3" t="s">
        <v>1571</v>
      </c>
      <c r="Y582" s="3" t="s">
        <v>1935</v>
      </c>
      <c r="Z582" s="3" t="s">
        <v>1945</v>
      </c>
    </row>
    <row r="583" spans="1:26" outlineLevel="2" x14ac:dyDescent="0.25">
      <c r="B583" s="4" t="s">
        <v>1946</v>
      </c>
      <c r="C583" s="3" t="s">
        <v>1947</v>
      </c>
      <c r="E583" s="71" t="s">
        <v>6</v>
      </c>
      <c r="F583" s="78" t="s">
        <v>1943</v>
      </c>
      <c r="G583" s="71" t="s">
        <v>6</v>
      </c>
      <c r="H583" s="78" t="s">
        <v>1948</v>
      </c>
      <c r="J583" s="71" t="s">
        <v>19</v>
      </c>
      <c r="K583" s="71" t="s">
        <v>19</v>
      </c>
      <c r="N583" s="4" t="s">
        <v>377</v>
      </c>
      <c r="O583" s="4" t="s">
        <v>356</v>
      </c>
      <c r="P583" s="4" t="s">
        <v>6</v>
      </c>
      <c r="Q583" s="4" t="s">
        <v>6</v>
      </c>
      <c r="R583" s="4" t="s">
        <v>6</v>
      </c>
      <c r="S583" s="4" t="s">
        <v>6</v>
      </c>
      <c r="T583" s="4" t="s">
        <v>6</v>
      </c>
      <c r="U583" s="4" t="s">
        <v>8</v>
      </c>
      <c r="V583" s="4" t="s">
        <v>8</v>
      </c>
      <c r="W583" s="4" t="s">
        <v>8</v>
      </c>
      <c r="X583" s="3" t="s">
        <v>1571</v>
      </c>
      <c r="Y583" s="3" t="s">
        <v>1935</v>
      </c>
      <c r="Z583" s="3" t="s">
        <v>1945</v>
      </c>
    </row>
    <row r="584" spans="1:26" ht="225" outlineLevel="2" x14ac:dyDescent="0.25">
      <c r="B584" s="4" t="s">
        <v>128</v>
      </c>
      <c r="C584" s="3" t="s">
        <v>1949</v>
      </c>
      <c r="E584" s="71" t="s">
        <v>6</v>
      </c>
      <c r="F584" s="78" t="s">
        <v>1950</v>
      </c>
      <c r="G584" s="71" t="s">
        <v>6</v>
      </c>
      <c r="H584" s="78" t="s">
        <v>1951</v>
      </c>
      <c r="J584" s="71" t="s">
        <v>19</v>
      </c>
      <c r="K584" s="71" t="s">
        <v>19</v>
      </c>
      <c r="N584" s="4" t="s">
        <v>370</v>
      </c>
      <c r="O584" s="4" t="s">
        <v>484</v>
      </c>
      <c r="P584" s="4" t="s">
        <v>6</v>
      </c>
      <c r="Q584" s="4" t="s">
        <v>6</v>
      </c>
      <c r="R584" s="4" t="s">
        <v>6</v>
      </c>
      <c r="S584" s="4" t="s">
        <v>6</v>
      </c>
      <c r="T584" s="4" t="s">
        <v>6</v>
      </c>
      <c r="U584" s="4" t="s">
        <v>6</v>
      </c>
      <c r="V584" s="4" t="s">
        <v>6</v>
      </c>
      <c r="W584" s="4" t="s">
        <v>6</v>
      </c>
      <c r="X584" s="3" t="s">
        <v>1571</v>
      </c>
      <c r="Y584" s="3" t="s">
        <v>1935</v>
      </c>
      <c r="Z584" s="3" t="s">
        <v>127</v>
      </c>
    </row>
    <row r="585" spans="1:26" ht="25.5" outlineLevel="2" x14ac:dyDescent="0.25">
      <c r="B585" s="4" t="s">
        <v>130</v>
      </c>
      <c r="C585" s="3" t="s">
        <v>1952</v>
      </c>
      <c r="E585" s="71" t="s">
        <v>6</v>
      </c>
      <c r="F585" s="78" t="s">
        <v>1953</v>
      </c>
      <c r="G585" s="71" t="s">
        <v>6</v>
      </c>
      <c r="H585" s="78" t="s">
        <v>1953</v>
      </c>
      <c r="J585" s="71" t="s">
        <v>19</v>
      </c>
      <c r="K585" s="71" t="s">
        <v>19</v>
      </c>
      <c r="N585" s="4" t="s">
        <v>355</v>
      </c>
      <c r="O585" s="4" t="s">
        <v>388</v>
      </c>
      <c r="P585" s="4" t="s">
        <v>6</v>
      </c>
      <c r="Q585" s="4" t="s">
        <v>6</v>
      </c>
      <c r="R585" s="4" t="s">
        <v>6</v>
      </c>
      <c r="S585" s="4" t="s">
        <v>6</v>
      </c>
      <c r="T585" s="4" t="s">
        <v>6</v>
      </c>
      <c r="U585" s="4" t="s">
        <v>6</v>
      </c>
      <c r="V585" s="4" t="s">
        <v>6</v>
      </c>
      <c r="W585" s="4" t="s">
        <v>6</v>
      </c>
      <c r="X585" s="3" t="s">
        <v>1571</v>
      </c>
      <c r="Y585" s="3" t="s">
        <v>1935</v>
      </c>
      <c r="Z585" s="3" t="s">
        <v>127</v>
      </c>
    </row>
    <row r="586" spans="1:26" ht="25.5" outlineLevel="2" x14ac:dyDescent="0.25">
      <c r="B586" s="4" t="s">
        <v>132</v>
      </c>
      <c r="C586" s="3" t="s">
        <v>1954</v>
      </c>
      <c r="E586" s="71" t="s">
        <v>6</v>
      </c>
      <c r="F586" s="78" t="s">
        <v>1953</v>
      </c>
      <c r="G586" s="71" t="s">
        <v>6</v>
      </c>
      <c r="H586" s="78" t="s">
        <v>1953</v>
      </c>
      <c r="J586" s="71" t="s">
        <v>19</v>
      </c>
      <c r="K586" s="71" t="s">
        <v>19</v>
      </c>
      <c r="N586" s="4" t="s">
        <v>355</v>
      </c>
      <c r="O586" s="4" t="s">
        <v>388</v>
      </c>
      <c r="P586" s="4" t="s">
        <v>6</v>
      </c>
      <c r="Q586" s="4" t="s">
        <v>6</v>
      </c>
      <c r="R586" s="4" t="s">
        <v>6</v>
      </c>
      <c r="S586" s="4" t="s">
        <v>6</v>
      </c>
      <c r="T586" s="4" t="s">
        <v>6</v>
      </c>
      <c r="U586" s="4" t="s">
        <v>6</v>
      </c>
      <c r="V586" s="4" t="s">
        <v>6</v>
      </c>
      <c r="W586" s="4" t="s">
        <v>6</v>
      </c>
      <c r="X586" s="3" t="s">
        <v>1571</v>
      </c>
      <c r="Y586" s="3" t="s">
        <v>1935</v>
      </c>
      <c r="Z586" s="3" t="s">
        <v>127</v>
      </c>
    </row>
    <row r="587" spans="1:26" ht="38.25" outlineLevel="2" x14ac:dyDescent="0.25">
      <c r="B587" s="4" t="s">
        <v>134</v>
      </c>
      <c r="C587" s="3" t="s">
        <v>1955</v>
      </c>
      <c r="E587" s="71" t="s">
        <v>6</v>
      </c>
      <c r="F587" s="78" t="s">
        <v>1953</v>
      </c>
      <c r="G587" s="71" t="s">
        <v>6</v>
      </c>
      <c r="H587" s="78" t="s">
        <v>1953</v>
      </c>
      <c r="J587" s="71" t="s">
        <v>19</v>
      </c>
      <c r="K587" s="71" t="s">
        <v>19</v>
      </c>
      <c r="N587" s="4" t="s">
        <v>361</v>
      </c>
      <c r="O587" s="4" t="s">
        <v>484</v>
      </c>
      <c r="P587" s="4" t="s">
        <v>6</v>
      </c>
      <c r="Q587" s="4" t="s">
        <v>6</v>
      </c>
      <c r="R587" s="4" t="s">
        <v>6</v>
      </c>
      <c r="S587" s="4" t="s">
        <v>6</v>
      </c>
      <c r="T587" s="4" t="s">
        <v>6</v>
      </c>
      <c r="U587" s="4" t="s">
        <v>6</v>
      </c>
      <c r="V587" s="4" t="s">
        <v>6</v>
      </c>
      <c r="W587" s="4" t="s">
        <v>6</v>
      </c>
      <c r="X587" s="3" t="s">
        <v>1571</v>
      </c>
      <c r="Y587" s="3" t="s">
        <v>1935</v>
      </c>
      <c r="Z587" s="3" t="s">
        <v>127</v>
      </c>
    </row>
    <row r="588" spans="1:26" ht="25.5" outlineLevel="2" x14ac:dyDescent="0.25">
      <c r="B588" s="4" t="s">
        <v>136</v>
      </c>
      <c r="C588" s="3" t="s">
        <v>1956</v>
      </c>
      <c r="E588" s="71" t="s">
        <v>6</v>
      </c>
      <c r="F588" s="78" t="s">
        <v>1953</v>
      </c>
      <c r="G588" s="71" t="s">
        <v>6</v>
      </c>
      <c r="H588" s="78" t="s">
        <v>1953</v>
      </c>
      <c r="J588" s="71" t="s">
        <v>19</v>
      </c>
      <c r="K588" s="71" t="s">
        <v>19</v>
      </c>
      <c r="N588" s="4" t="s">
        <v>361</v>
      </c>
      <c r="O588" s="4" t="s">
        <v>484</v>
      </c>
      <c r="P588" s="4" t="s">
        <v>6</v>
      </c>
      <c r="Q588" s="4" t="s">
        <v>6</v>
      </c>
      <c r="R588" s="4" t="s">
        <v>6</v>
      </c>
      <c r="S588" s="4" t="s">
        <v>6</v>
      </c>
      <c r="T588" s="4" t="s">
        <v>6</v>
      </c>
      <c r="U588" s="4" t="s">
        <v>6</v>
      </c>
      <c r="V588" s="4" t="s">
        <v>6</v>
      </c>
      <c r="W588" s="4" t="s">
        <v>6</v>
      </c>
      <c r="X588" s="3" t="s">
        <v>1571</v>
      </c>
      <c r="Y588" s="3" t="s">
        <v>1935</v>
      </c>
      <c r="Z588" s="3" t="s">
        <v>127</v>
      </c>
    </row>
    <row r="589" spans="1:26" ht="25.5" outlineLevel="2" x14ac:dyDescent="0.25">
      <c r="B589" s="4" t="s">
        <v>138</v>
      </c>
      <c r="C589" s="3" t="s">
        <v>1957</v>
      </c>
      <c r="E589" s="71" t="s">
        <v>6</v>
      </c>
      <c r="F589" s="78" t="s">
        <v>1953</v>
      </c>
      <c r="G589" s="71" t="s">
        <v>6</v>
      </c>
      <c r="H589" s="78" t="s">
        <v>1953</v>
      </c>
      <c r="J589" s="71" t="s">
        <v>19</v>
      </c>
      <c r="K589" s="71" t="s">
        <v>19</v>
      </c>
      <c r="N589" s="4" t="s">
        <v>370</v>
      </c>
      <c r="O589" s="4" t="s">
        <v>484</v>
      </c>
      <c r="P589" s="4" t="s">
        <v>6</v>
      </c>
      <c r="Q589" s="4" t="s">
        <v>6</v>
      </c>
      <c r="R589" s="4" t="s">
        <v>6</v>
      </c>
      <c r="S589" s="4" t="s">
        <v>6</v>
      </c>
      <c r="T589" s="4" t="s">
        <v>6</v>
      </c>
      <c r="U589" s="4" t="s">
        <v>6</v>
      </c>
      <c r="V589" s="4" t="s">
        <v>6</v>
      </c>
      <c r="W589" s="4" t="s">
        <v>6</v>
      </c>
      <c r="X589" s="3" t="s">
        <v>1571</v>
      </c>
      <c r="Y589" s="3" t="s">
        <v>1935</v>
      </c>
      <c r="Z589" s="3" t="s">
        <v>127</v>
      </c>
    </row>
    <row r="590" spans="1:26" ht="38.25" outlineLevel="2" x14ac:dyDescent="0.25">
      <c r="B590" s="4" t="s">
        <v>1958</v>
      </c>
      <c r="C590" s="3" t="s">
        <v>1959</v>
      </c>
      <c r="E590" s="71" t="s">
        <v>6</v>
      </c>
      <c r="F590" s="78" t="s">
        <v>1953</v>
      </c>
      <c r="G590" s="71" t="s">
        <v>6</v>
      </c>
      <c r="H590" s="78" t="s">
        <v>1953</v>
      </c>
      <c r="J590" s="71" t="s">
        <v>19</v>
      </c>
      <c r="K590" s="71" t="s">
        <v>19</v>
      </c>
      <c r="N590" s="4" t="s">
        <v>361</v>
      </c>
      <c r="O590" s="4" t="s">
        <v>349</v>
      </c>
      <c r="P590" s="4" t="s">
        <v>6</v>
      </c>
      <c r="Q590" s="4" t="s">
        <v>6</v>
      </c>
      <c r="R590" s="4" t="s">
        <v>6</v>
      </c>
      <c r="S590" s="4" t="s">
        <v>6</v>
      </c>
      <c r="T590" s="4" t="s">
        <v>6</v>
      </c>
      <c r="U590" s="4" t="s">
        <v>8</v>
      </c>
      <c r="V590" s="4" t="s">
        <v>8</v>
      </c>
      <c r="W590" s="4" t="s">
        <v>8</v>
      </c>
      <c r="X590" s="3" t="s">
        <v>1571</v>
      </c>
      <c r="Y590" s="3" t="s">
        <v>1935</v>
      </c>
      <c r="Z590" s="3" t="s">
        <v>127</v>
      </c>
    </row>
    <row r="591" spans="1:26" outlineLevel="2" x14ac:dyDescent="0.25">
      <c r="B591" s="4" t="s">
        <v>142</v>
      </c>
      <c r="C591" s="3" t="s">
        <v>1960</v>
      </c>
      <c r="E591" s="71" t="s">
        <v>6</v>
      </c>
      <c r="F591" s="78" t="s">
        <v>1953</v>
      </c>
      <c r="G591" s="71" t="s">
        <v>6</v>
      </c>
      <c r="H591" s="78" t="s">
        <v>1953</v>
      </c>
      <c r="J591" s="71" t="s">
        <v>19</v>
      </c>
      <c r="K591" s="71" t="s">
        <v>19</v>
      </c>
      <c r="N591" s="4" t="s">
        <v>377</v>
      </c>
      <c r="O591" s="4" t="s">
        <v>701</v>
      </c>
      <c r="P591" s="4" t="s">
        <v>6</v>
      </c>
      <c r="Q591" s="4" t="s">
        <v>6</v>
      </c>
      <c r="R591" s="4" t="s">
        <v>6</v>
      </c>
      <c r="S591" s="4" t="s">
        <v>6</v>
      </c>
      <c r="T591" s="4" t="s">
        <v>6</v>
      </c>
      <c r="U591" s="4" t="s">
        <v>8</v>
      </c>
      <c r="V591" s="4" t="s">
        <v>6</v>
      </c>
      <c r="W591" s="4" t="s">
        <v>6</v>
      </c>
      <c r="X591" s="3" t="s">
        <v>1571</v>
      </c>
      <c r="Y591" s="3" t="s">
        <v>1935</v>
      </c>
      <c r="Z591" s="3" t="s">
        <v>127</v>
      </c>
    </row>
    <row r="592" spans="1:26" outlineLevel="2" x14ac:dyDescent="0.25">
      <c r="B592" s="4" t="s">
        <v>144</v>
      </c>
      <c r="C592" s="3" t="s">
        <v>1961</v>
      </c>
      <c r="E592" s="71" t="s">
        <v>6</v>
      </c>
      <c r="F592" s="78" t="s">
        <v>1953</v>
      </c>
      <c r="G592" s="71" t="s">
        <v>6</v>
      </c>
      <c r="H592" s="78" t="s">
        <v>1953</v>
      </c>
      <c r="J592" s="71" t="s">
        <v>19</v>
      </c>
      <c r="K592" s="71" t="s">
        <v>19</v>
      </c>
      <c r="N592" s="4" t="s">
        <v>348</v>
      </c>
      <c r="O592" s="4" t="s">
        <v>701</v>
      </c>
      <c r="P592" s="4" t="s">
        <v>6</v>
      </c>
      <c r="Q592" s="4" t="s">
        <v>6</v>
      </c>
      <c r="R592" s="4" t="s">
        <v>6</v>
      </c>
      <c r="S592" s="4" t="s">
        <v>6</v>
      </c>
      <c r="T592" s="4" t="s">
        <v>6</v>
      </c>
      <c r="U592" s="4" t="s">
        <v>8</v>
      </c>
      <c r="V592" s="4" t="s">
        <v>6</v>
      </c>
      <c r="W592" s="4" t="s">
        <v>6</v>
      </c>
      <c r="X592" s="3" t="s">
        <v>1571</v>
      </c>
      <c r="Y592" s="3" t="s">
        <v>1935</v>
      </c>
      <c r="Z592" s="3" t="s">
        <v>127</v>
      </c>
    </row>
    <row r="593" spans="2:26" outlineLevel="2" x14ac:dyDescent="0.25">
      <c r="B593" s="4" t="s">
        <v>167</v>
      </c>
      <c r="C593" s="3" t="s">
        <v>1962</v>
      </c>
      <c r="E593" s="71" t="s">
        <v>6</v>
      </c>
      <c r="F593" s="78" t="s">
        <v>1953</v>
      </c>
      <c r="G593" s="71" t="s">
        <v>6</v>
      </c>
      <c r="H593" s="78" t="s">
        <v>1953</v>
      </c>
      <c r="J593" s="71" t="s">
        <v>19</v>
      </c>
      <c r="K593" s="71" t="s">
        <v>19</v>
      </c>
      <c r="N593" s="4" t="s">
        <v>370</v>
      </c>
      <c r="O593" s="4" t="s">
        <v>484</v>
      </c>
      <c r="P593" s="4" t="s">
        <v>6</v>
      </c>
      <c r="Q593" s="4" t="s">
        <v>6</v>
      </c>
      <c r="R593" s="4" t="s">
        <v>6</v>
      </c>
      <c r="S593" s="4" t="s">
        <v>6</v>
      </c>
      <c r="T593" s="4" t="s">
        <v>6</v>
      </c>
      <c r="U593" s="4" t="s">
        <v>8</v>
      </c>
      <c r="V593" s="4" t="s">
        <v>8</v>
      </c>
      <c r="W593" s="4" t="s">
        <v>6</v>
      </c>
      <c r="X593" s="3" t="s">
        <v>1571</v>
      </c>
      <c r="Y593" s="3" t="s">
        <v>1935</v>
      </c>
      <c r="Z593" s="3" t="s">
        <v>127</v>
      </c>
    </row>
    <row r="594" spans="2:26" ht="345" outlineLevel="2" x14ac:dyDescent="0.25">
      <c r="B594" s="4" t="s">
        <v>140</v>
      </c>
      <c r="C594" s="3" t="s">
        <v>1963</v>
      </c>
      <c r="E594" s="71" t="s">
        <v>6</v>
      </c>
      <c r="F594" s="78" t="s">
        <v>1938</v>
      </c>
      <c r="G594" s="71" t="s">
        <v>6</v>
      </c>
      <c r="H594" s="78" t="s">
        <v>1964</v>
      </c>
      <c r="J594" s="71" t="s">
        <v>19</v>
      </c>
      <c r="K594" s="71" t="s">
        <v>19</v>
      </c>
      <c r="N594" s="4" t="s">
        <v>432</v>
      </c>
      <c r="O594" s="4" t="s">
        <v>701</v>
      </c>
      <c r="P594" s="4" t="s">
        <v>6</v>
      </c>
      <c r="Q594" s="4" t="s">
        <v>6</v>
      </c>
      <c r="R594" s="4" t="s">
        <v>6</v>
      </c>
      <c r="S594" s="4" t="s">
        <v>6</v>
      </c>
      <c r="T594" s="4" t="s">
        <v>6</v>
      </c>
      <c r="U594" s="4" t="s">
        <v>6</v>
      </c>
      <c r="V594" s="4" t="s">
        <v>6</v>
      </c>
      <c r="W594" s="4" t="s">
        <v>6</v>
      </c>
      <c r="X594" s="3" t="s">
        <v>1571</v>
      </c>
      <c r="Y594" s="3" t="s">
        <v>1935</v>
      </c>
      <c r="Z594" s="3" t="s">
        <v>127</v>
      </c>
    </row>
    <row r="595" spans="2:26" ht="345" outlineLevel="2" x14ac:dyDescent="0.25">
      <c r="B595" s="4" t="s">
        <v>146</v>
      </c>
      <c r="C595" s="3" t="s">
        <v>1965</v>
      </c>
      <c r="E595" s="71" t="s">
        <v>6</v>
      </c>
      <c r="F595" s="78" t="s">
        <v>1953</v>
      </c>
      <c r="G595" s="71" t="s">
        <v>6</v>
      </c>
      <c r="H595" s="78" t="s">
        <v>1966</v>
      </c>
      <c r="J595" s="71" t="s">
        <v>19</v>
      </c>
      <c r="K595" s="71" t="s">
        <v>19</v>
      </c>
      <c r="N595" s="4" t="s">
        <v>355</v>
      </c>
      <c r="O595" s="4" t="s">
        <v>484</v>
      </c>
      <c r="P595" s="4" t="s">
        <v>6</v>
      </c>
      <c r="Q595" s="4" t="s">
        <v>6</v>
      </c>
      <c r="R595" s="4" t="s">
        <v>6</v>
      </c>
      <c r="S595" s="4" t="s">
        <v>6</v>
      </c>
      <c r="T595" s="4" t="s">
        <v>6</v>
      </c>
      <c r="U595" s="4" t="s">
        <v>8</v>
      </c>
      <c r="V595" s="4" t="s">
        <v>6</v>
      </c>
      <c r="W595" s="4" t="s">
        <v>6</v>
      </c>
      <c r="X595" s="3" t="s">
        <v>1571</v>
      </c>
      <c r="Y595" s="3" t="s">
        <v>1935</v>
      </c>
      <c r="Z595" s="3" t="s">
        <v>127</v>
      </c>
    </row>
    <row r="596" spans="2:26" ht="210" outlineLevel="2" x14ac:dyDescent="0.25">
      <c r="B596" s="4" t="s">
        <v>148</v>
      </c>
      <c r="C596" s="3" t="s">
        <v>1967</v>
      </c>
      <c r="E596" s="71" t="s">
        <v>6</v>
      </c>
      <c r="F596" s="78" t="s">
        <v>1968</v>
      </c>
      <c r="G596" s="71" t="s">
        <v>8</v>
      </c>
      <c r="H596" s="78" t="s">
        <v>1969</v>
      </c>
      <c r="J596" s="71" t="s">
        <v>19</v>
      </c>
      <c r="K596" s="71" t="s">
        <v>19</v>
      </c>
      <c r="N596" s="4" t="s">
        <v>355</v>
      </c>
      <c r="O596" s="4" t="s">
        <v>484</v>
      </c>
      <c r="P596" s="4" t="s">
        <v>6</v>
      </c>
      <c r="Q596" s="4" t="s">
        <v>6</v>
      </c>
      <c r="R596" s="4" t="s">
        <v>6</v>
      </c>
      <c r="S596" s="4" t="s">
        <v>6</v>
      </c>
      <c r="T596" s="4" t="s">
        <v>6</v>
      </c>
      <c r="U596" s="4" t="s">
        <v>8</v>
      </c>
      <c r="V596" s="4" t="s">
        <v>6</v>
      </c>
      <c r="W596" s="4" t="s">
        <v>8</v>
      </c>
      <c r="X596" s="3" t="s">
        <v>1571</v>
      </c>
      <c r="Y596" s="3" t="s">
        <v>1935</v>
      </c>
      <c r="Z596" s="3" t="s">
        <v>127</v>
      </c>
    </row>
    <row r="597" spans="2:26" ht="210" outlineLevel="2" x14ac:dyDescent="0.25">
      <c r="B597" s="4" t="s">
        <v>169</v>
      </c>
      <c r="C597" s="3" t="s">
        <v>1970</v>
      </c>
      <c r="E597" s="71" t="s">
        <v>6</v>
      </c>
      <c r="F597" s="78" t="s">
        <v>1968</v>
      </c>
      <c r="G597" s="71" t="s">
        <v>8</v>
      </c>
      <c r="H597" s="78" t="s">
        <v>1969</v>
      </c>
      <c r="J597" s="71" t="s">
        <v>19</v>
      </c>
      <c r="K597" s="71" t="s">
        <v>19</v>
      </c>
      <c r="N597" s="4" t="s">
        <v>355</v>
      </c>
      <c r="O597" s="4" t="s">
        <v>484</v>
      </c>
      <c r="P597" s="4" t="s">
        <v>6</v>
      </c>
      <c r="Q597" s="4" t="s">
        <v>6</v>
      </c>
      <c r="R597" s="4" t="s">
        <v>6</v>
      </c>
      <c r="S597" s="4" t="s">
        <v>6</v>
      </c>
      <c r="T597" s="4" t="s">
        <v>6</v>
      </c>
      <c r="U597" s="4" t="s">
        <v>8</v>
      </c>
      <c r="V597" s="4" t="s">
        <v>8</v>
      </c>
      <c r="W597" s="4" t="s">
        <v>6</v>
      </c>
      <c r="X597" s="3" t="s">
        <v>1571</v>
      </c>
      <c r="Y597" s="3" t="s">
        <v>1935</v>
      </c>
      <c r="Z597" s="3" t="s">
        <v>127</v>
      </c>
    </row>
    <row r="598" spans="2:26" ht="360" outlineLevel="2" x14ac:dyDescent="0.25">
      <c r="B598" s="4" t="s">
        <v>150</v>
      </c>
      <c r="C598" s="3" t="s">
        <v>1971</v>
      </c>
      <c r="E598" s="71" t="s">
        <v>6</v>
      </c>
      <c r="F598" s="78" t="s">
        <v>1953</v>
      </c>
      <c r="G598" s="71" t="s">
        <v>6</v>
      </c>
      <c r="H598" s="78" t="s">
        <v>1972</v>
      </c>
      <c r="J598" s="71" t="s">
        <v>19</v>
      </c>
      <c r="K598" s="71" t="s">
        <v>19</v>
      </c>
      <c r="N598" s="4" t="s">
        <v>370</v>
      </c>
      <c r="O598" s="4" t="s">
        <v>484</v>
      </c>
      <c r="P598" s="4" t="s">
        <v>6</v>
      </c>
      <c r="Q598" s="4" t="s">
        <v>6</v>
      </c>
      <c r="R598" s="4" t="s">
        <v>6</v>
      </c>
      <c r="S598" s="4" t="s">
        <v>6</v>
      </c>
      <c r="T598" s="4" t="s">
        <v>6</v>
      </c>
      <c r="U598" s="4" t="s">
        <v>8</v>
      </c>
      <c r="V598" s="4" t="s">
        <v>6</v>
      </c>
      <c r="W598" s="4" t="s">
        <v>6</v>
      </c>
      <c r="X598" s="3" t="s">
        <v>1571</v>
      </c>
      <c r="Y598" s="3" t="s">
        <v>1935</v>
      </c>
      <c r="Z598" s="3" t="s">
        <v>127</v>
      </c>
    </row>
    <row r="599" spans="2:26" ht="360" outlineLevel="2" x14ac:dyDescent="0.25">
      <c r="B599" s="4" t="s">
        <v>171</v>
      </c>
      <c r="C599" s="3" t="s">
        <v>1973</v>
      </c>
      <c r="E599" s="71" t="s">
        <v>6</v>
      </c>
      <c r="F599" s="78" t="s">
        <v>1953</v>
      </c>
      <c r="G599" s="71" t="s">
        <v>6</v>
      </c>
      <c r="H599" s="78" t="s">
        <v>1972</v>
      </c>
      <c r="J599" s="71" t="s">
        <v>19</v>
      </c>
      <c r="K599" s="71" t="s">
        <v>19</v>
      </c>
      <c r="N599" s="4" t="s">
        <v>361</v>
      </c>
      <c r="O599" s="4" t="s">
        <v>484</v>
      </c>
      <c r="P599" s="4" t="s">
        <v>6</v>
      </c>
      <c r="Q599" s="4" t="s">
        <v>6</v>
      </c>
      <c r="R599" s="4" t="s">
        <v>6</v>
      </c>
      <c r="S599" s="4" t="s">
        <v>6</v>
      </c>
      <c r="T599" s="4" t="s">
        <v>6</v>
      </c>
      <c r="U599" s="4" t="s">
        <v>8</v>
      </c>
      <c r="V599" s="4" t="s">
        <v>8</v>
      </c>
      <c r="W599" s="4" t="s">
        <v>6</v>
      </c>
      <c r="X599" s="3" t="s">
        <v>1571</v>
      </c>
      <c r="Y599" s="3" t="s">
        <v>1935</v>
      </c>
      <c r="Z599" s="3" t="s">
        <v>127</v>
      </c>
    </row>
    <row r="600" spans="2:26" ht="255" outlineLevel="2" x14ac:dyDescent="0.25">
      <c r="B600" s="4" t="s">
        <v>1974</v>
      </c>
      <c r="C600" s="3" t="s">
        <v>1975</v>
      </c>
      <c r="E600" s="71" t="s">
        <v>6</v>
      </c>
      <c r="F600" s="78" t="s">
        <v>1953</v>
      </c>
      <c r="G600" s="71" t="s">
        <v>6</v>
      </c>
      <c r="H600" s="78" t="s">
        <v>1976</v>
      </c>
      <c r="J600" s="71" t="s">
        <v>19</v>
      </c>
      <c r="K600" s="71" t="s">
        <v>19</v>
      </c>
      <c r="N600" s="4" t="s">
        <v>370</v>
      </c>
      <c r="O600" s="4" t="s">
        <v>364</v>
      </c>
      <c r="P600" s="4" t="s">
        <v>6</v>
      </c>
      <c r="Q600" s="4" t="s">
        <v>6</v>
      </c>
      <c r="R600" s="4" t="s">
        <v>6</v>
      </c>
      <c r="S600" s="4" t="s">
        <v>8</v>
      </c>
      <c r="T600" s="4" t="s">
        <v>8</v>
      </c>
      <c r="U600" s="4" t="s">
        <v>8</v>
      </c>
      <c r="V600" s="4" t="s">
        <v>8</v>
      </c>
      <c r="W600" s="4" t="s">
        <v>8</v>
      </c>
      <c r="X600" s="3" t="s">
        <v>1571</v>
      </c>
      <c r="Y600" s="3" t="s">
        <v>1935</v>
      </c>
      <c r="Z600" s="3" t="s">
        <v>127</v>
      </c>
    </row>
    <row r="601" spans="2:26" ht="25.5" outlineLevel="2" x14ac:dyDescent="0.25">
      <c r="B601" s="4" t="s">
        <v>1977</v>
      </c>
      <c r="C601" s="3" t="s">
        <v>1978</v>
      </c>
      <c r="E601" s="71" t="s">
        <v>10</v>
      </c>
      <c r="F601" s="78" t="s">
        <v>429</v>
      </c>
      <c r="G601" s="71" t="s">
        <v>10</v>
      </c>
      <c r="H601" s="78" t="s">
        <v>429</v>
      </c>
      <c r="J601" s="71" t="s">
        <v>19</v>
      </c>
      <c r="K601" s="71" t="s">
        <v>19</v>
      </c>
      <c r="N601" s="4" t="s">
        <v>367</v>
      </c>
      <c r="O601" s="4" t="s">
        <v>639</v>
      </c>
      <c r="P601" s="4" t="s">
        <v>8</v>
      </c>
      <c r="Q601" s="4" t="s">
        <v>8</v>
      </c>
      <c r="R601" s="4" t="s">
        <v>8</v>
      </c>
      <c r="S601" s="4" t="s">
        <v>6</v>
      </c>
      <c r="T601" s="4" t="s">
        <v>8</v>
      </c>
      <c r="U601" s="4" t="s">
        <v>8</v>
      </c>
      <c r="V601" s="4" t="s">
        <v>8</v>
      </c>
      <c r="W601" s="4" t="s">
        <v>8</v>
      </c>
      <c r="X601" s="3" t="s">
        <v>1571</v>
      </c>
      <c r="Y601" s="3" t="s">
        <v>1935</v>
      </c>
      <c r="Z601" s="3" t="s">
        <v>127</v>
      </c>
    </row>
    <row r="602" spans="2:26" ht="25.5" outlineLevel="2" x14ac:dyDescent="0.25">
      <c r="B602" s="4" t="s">
        <v>1979</v>
      </c>
      <c r="C602" s="3" t="s">
        <v>1980</v>
      </c>
      <c r="E602" s="71" t="s">
        <v>10</v>
      </c>
      <c r="F602" s="78" t="s">
        <v>429</v>
      </c>
      <c r="G602" s="71" t="s">
        <v>10</v>
      </c>
      <c r="H602" s="78" t="s">
        <v>429</v>
      </c>
      <c r="J602" s="71" t="s">
        <v>19</v>
      </c>
      <c r="K602" s="71" t="s">
        <v>19</v>
      </c>
      <c r="N602" s="4" t="s">
        <v>367</v>
      </c>
      <c r="O602" s="4" t="s">
        <v>639</v>
      </c>
      <c r="P602" s="4" t="s">
        <v>8</v>
      </c>
      <c r="Q602" s="4" t="s">
        <v>8</v>
      </c>
      <c r="R602" s="4" t="s">
        <v>8</v>
      </c>
      <c r="S602" s="4" t="s">
        <v>8</v>
      </c>
      <c r="T602" s="4" t="s">
        <v>6</v>
      </c>
      <c r="U602" s="4" t="s">
        <v>8</v>
      </c>
      <c r="V602" s="4" t="s">
        <v>8</v>
      </c>
      <c r="W602" s="4" t="s">
        <v>8</v>
      </c>
      <c r="X602" s="3" t="s">
        <v>1571</v>
      </c>
      <c r="Y602" s="3" t="s">
        <v>1935</v>
      </c>
      <c r="Z602" s="3" t="s">
        <v>127</v>
      </c>
    </row>
    <row r="603" spans="2:26" ht="360" outlineLevel="2" x14ac:dyDescent="0.25">
      <c r="B603" s="4" t="s">
        <v>1981</v>
      </c>
      <c r="C603" s="3" t="s">
        <v>1982</v>
      </c>
      <c r="E603" s="71" t="s">
        <v>6</v>
      </c>
      <c r="F603" s="78" t="s">
        <v>1953</v>
      </c>
      <c r="G603" s="71" t="s">
        <v>6</v>
      </c>
      <c r="H603" s="78" t="s">
        <v>1972</v>
      </c>
      <c r="J603" s="71" t="s">
        <v>19</v>
      </c>
      <c r="K603" s="71" t="s">
        <v>19</v>
      </c>
      <c r="N603" s="4" t="s">
        <v>361</v>
      </c>
      <c r="O603" s="4" t="s">
        <v>349</v>
      </c>
      <c r="P603" s="4" t="s">
        <v>6</v>
      </c>
      <c r="Q603" s="4" t="s">
        <v>6</v>
      </c>
      <c r="R603" s="4" t="s">
        <v>6</v>
      </c>
      <c r="S603" s="4" t="s">
        <v>6</v>
      </c>
      <c r="T603" s="4" t="s">
        <v>6</v>
      </c>
      <c r="U603" s="4" t="s">
        <v>8</v>
      </c>
      <c r="V603" s="4" t="s">
        <v>8</v>
      </c>
      <c r="W603" s="4" t="s">
        <v>8</v>
      </c>
      <c r="X603" s="3" t="s">
        <v>1571</v>
      </c>
      <c r="Y603" s="3" t="s">
        <v>1935</v>
      </c>
      <c r="Z603" s="3" t="s">
        <v>127</v>
      </c>
    </row>
    <row r="604" spans="2:26" ht="270" outlineLevel="2" x14ac:dyDescent="0.25">
      <c r="B604" s="4" t="s">
        <v>152</v>
      </c>
      <c r="C604" s="3" t="s">
        <v>1983</v>
      </c>
      <c r="E604" s="71" t="s">
        <v>6</v>
      </c>
      <c r="F604" s="78" t="s">
        <v>1953</v>
      </c>
      <c r="G604" s="71" t="s">
        <v>6</v>
      </c>
      <c r="H604" s="78" t="s">
        <v>1984</v>
      </c>
      <c r="J604" s="71" t="s">
        <v>19</v>
      </c>
      <c r="K604" s="71" t="s">
        <v>19</v>
      </c>
      <c r="N604" s="4" t="s">
        <v>367</v>
      </c>
      <c r="O604" s="4" t="s">
        <v>484</v>
      </c>
      <c r="P604" s="4" t="s">
        <v>6</v>
      </c>
      <c r="Q604" s="4" t="s">
        <v>6</v>
      </c>
      <c r="R604" s="4" t="s">
        <v>6</v>
      </c>
      <c r="S604" s="4" t="s">
        <v>6</v>
      </c>
      <c r="T604" s="4" t="s">
        <v>6</v>
      </c>
      <c r="U604" s="4" t="s">
        <v>8</v>
      </c>
      <c r="V604" s="4" t="s">
        <v>6</v>
      </c>
      <c r="W604" s="4" t="s">
        <v>6</v>
      </c>
      <c r="X604" s="3" t="s">
        <v>1571</v>
      </c>
      <c r="Y604" s="3" t="s">
        <v>1935</v>
      </c>
      <c r="Z604" s="3" t="s">
        <v>127</v>
      </c>
    </row>
    <row r="605" spans="2:26" ht="255" outlineLevel="2" x14ac:dyDescent="0.25">
      <c r="B605" s="4" t="s">
        <v>1985</v>
      </c>
      <c r="C605" s="3" t="s">
        <v>1986</v>
      </c>
      <c r="E605" s="71" t="s">
        <v>6</v>
      </c>
      <c r="F605" s="78" t="s">
        <v>1943</v>
      </c>
      <c r="G605" s="71" t="s">
        <v>8</v>
      </c>
      <c r="H605" s="78" t="s">
        <v>1987</v>
      </c>
      <c r="J605" s="71" t="s">
        <v>19</v>
      </c>
      <c r="K605" s="71" t="s">
        <v>19</v>
      </c>
      <c r="N605" s="4" t="s">
        <v>432</v>
      </c>
      <c r="O605" s="4" t="s">
        <v>503</v>
      </c>
      <c r="P605" s="4" t="s">
        <v>6</v>
      </c>
      <c r="Q605" s="4" t="s">
        <v>6</v>
      </c>
      <c r="R605" s="4" t="s">
        <v>6</v>
      </c>
      <c r="S605" s="4" t="s">
        <v>6</v>
      </c>
      <c r="T605" s="4" t="s">
        <v>6</v>
      </c>
      <c r="U605" s="4" t="s">
        <v>8</v>
      </c>
      <c r="V605" s="4" t="s">
        <v>8</v>
      </c>
      <c r="W605" s="4" t="s">
        <v>8</v>
      </c>
      <c r="X605" s="3" t="s">
        <v>1571</v>
      </c>
      <c r="Y605" s="3" t="s">
        <v>1935</v>
      </c>
      <c r="Z605" s="3" t="s">
        <v>1988</v>
      </c>
    </row>
    <row r="606" spans="2:26" ht="38.25" outlineLevel="2" x14ac:dyDescent="0.25">
      <c r="B606" s="4" t="s">
        <v>1989</v>
      </c>
      <c r="C606" s="3" t="s">
        <v>1990</v>
      </c>
      <c r="E606" s="71" t="s">
        <v>6</v>
      </c>
      <c r="F606" s="78" t="s">
        <v>1943</v>
      </c>
      <c r="G606" s="71" t="s">
        <v>8</v>
      </c>
      <c r="H606" s="78" t="s">
        <v>1991</v>
      </c>
      <c r="J606" s="71" t="s">
        <v>19</v>
      </c>
      <c r="K606" s="71" t="s">
        <v>19</v>
      </c>
      <c r="N606" s="4" t="s">
        <v>447</v>
      </c>
      <c r="O606" s="4" t="s">
        <v>364</v>
      </c>
      <c r="P606" s="4" t="s">
        <v>6</v>
      </c>
      <c r="Q606" s="4" t="s">
        <v>6</v>
      </c>
      <c r="R606" s="4" t="s">
        <v>6</v>
      </c>
      <c r="S606" s="4" t="s">
        <v>8</v>
      </c>
      <c r="T606" s="4" t="s">
        <v>8</v>
      </c>
      <c r="U606" s="4" t="s">
        <v>8</v>
      </c>
      <c r="V606" s="4" t="s">
        <v>8</v>
      </c>
      <c r="W606" s="4" t="s">
        <v>8</v>
      </c>
      <c r="X606" s="3" t="s">
        <v>1571</v>
      </c>
      <c r="Y606" s="3" t="s">
        <v>1935</v>
      </c>
      <c r="Z606" s="3" t="s">
        <v>1988</v>
      </c>
    </row>
    <row r="607" spans="2:26" ht="25.5" outlineLevel="2" x14ac:dyDescent="0.25">
      <c r="B607" s="4" t="s">
        <v>1992</v>
      </c>
      <c r="C607" s="3" t="s">
        <v>1993</v>
      </c>
      <c r="E607" s="71" t="s">
        <v>10</v>
      </c>
      <c r="F607" s="78" t="s">
        <v>429</v>
      </c>
      <c r="G607" s="71" t="s">
        <v>10</v>
      </c>
      <c r="H607" s="78" t="s">
        <v>429</v>
      </c>
      <c r="J607" s="71" t="s">
        <v>19</v>
      </c>
      <c r="K607" s="71" t="s">
        <v>19</v>
      </c>
      <c r="N607" s="4" t="s">
        <v>367</v>
      </c>
      <c r="O607" s="4" t="s">
        <v>371</v>
      </c>
      <c r="P607" s="4" t="s">
        <v>8</v>
      </c>
      <c r="Q607" s="4" t="s">
        <v>8</v>
      </c>
      <c r="R607" s="4" t="s">
        <v>8</v>
      </c>
      <c r="S607" s="4" t="s">
        <v>6</v>
      </c>
      <c r="T607" s="4" t="s">
        <v>8</v>
      </c>
      <c r="U607" s="4" t="s">
        <v>8</v>
      </c>
      <c r="V607" s="4" t="s">
        <v>8</v>
      </c>
      <c r="W607" s="4" t="s">
        <v>8</v>
      </c>
      <c r="X607" s="3" t="s">
        <v>1571</v>
      </c>
      <c r="Y607" s="3" t="s">
        <v>1935</v>
      </c>
      <c r="Z607" s="3" t="s">
        <v>1988</v>
      </c>
    </row>
    <row r="608" spans="2:26" ht="25.5" outlineLevel="2" x14ac:dyDescent="0.25">
      <c r="B608" s="4" t="s">
        <v>1994</v>
      </c>
      <c r="C608" s="3" t="s">
        <v>1995</v>
      </c>
      <c r="E608" s="71" t="s">
        <v>10</v>
      </c>
      <c r="F608" s="78" t="s">
        <v>429</v>
      </c>
      <c r="G608" s="71" t="s">
        <v>10</v>
      </c>
      <c r="H608" s="78" t="s">
        <v>429</v>
      </c>
      <c r="J608" s="71" t="s">
        <v>19</v>
      </c>
      <c r="K608" s="71" t="s">
        <v>19</v>
      </c>
      <c r="N608" s="4" t="s">
        <v>480</v>
      </c>
      <c r="O608" s="4" t="s">
        <v>371</v>
      </c>
      <c r="P608" s="4" t="s">
        <v>8</v>
      </c>
      <c r="Q608" s="4" t="s">
        <v>8</v>
      </c>
      <c r="R608" s="4" t="s">
        <v>8</v>
      </c>
      <c r="S608" s="4" t="s">
        <v>8</v>
      </c>
      <c r="T608" s="4" t="s">
        <v>6</v>
      </c>
      <c r="U608" s="4" t="s">
        <v>8</v>
      </c>
      <c r="V608" s="4" t="s">
        <v>8</v>
      </c>
      <c r="W608" s="4" t="s">
        <v>8</v>
      </c>
      <c r="X608" s="3" t="s">
        <v>1571</v>
      </c>
      <c r="Y608" s="3" t="s">
        <v>1935</v>
      </c>
      <c r="Z608" s="3" t="s">
        <v>1988</v>
      </c>
    </row>
    <row r="609" spans="2:26" ht="45" outlineLevel="2" x14ac:dyDescent="0.25">
      <c r="B609" s="4" t="s">
        <v>1996</v>
      </c>
      <c r="C609" s="3" t="s">
        <v>1997</v>
      </c>
      <c r="E609" s="71" t="s">
        <v>6</v>
      </c>
      <c r="F609" s="78" t="s">
        <v>1998</v>
      </c>
      <c r="G609" s="71" t="s">
        <v>8</v>
      </c>
      <c r="H609" s="78" t="s">
        <v>1274</v>
      </c>
      <c r="J609" s="71" t="s">
        <v>19</v>
      </c>
      <c r="K609" s="71" t="s">
        <v>19</v>
      </c>
      <c r="N609" s="4" t="s">
        <v>367</v>
      </c>
      <c r="O609" s="4" t="s">
        <v>639</v>
      </c>
      <c r="P609" s="4" t="s">
        <v>6</v>
      </c>
      <c r="Q609" s="4" t="s">
        <v>6</v>
      </c>
      <c r="R609" s="4" t="s">
        <v>6</v>
      </c>
      <c r="S609" s="4" t="s">
        <v>6</v>
      </c>
      <c r="T609" s="4" t="s">
        <v>6</v>
      </c>
      <c r="U609" s="4" t="s">
        <v>8</v>
      </c>
      <c r="V609" s="4" t="s">
        <v>8</v>
      </c>
      <c r="W609" s="4" t="s">
        <v>8</v>
      </c>
      <c r="X609" s="3" t="s">
        <v>1571</v>
      </c>
      <c r="Y609" s="3" t="s">
        <v>1935</v>
      </c>
      <c r="Z609" s="3" t="s">
        <v>1988</v>
      </c>
    </row>
    <row r="610" spans="2:26" outlineLevel="2" x14ac:dyDescent="0.25">
      <c r="B610" s="4" t="s">
        <v>1999</v>
      </c>
      <c r="C610" s="3" t="s">
        <v>2000</v>
      </c>
      <c r="E610" s="71" t="s">
        <v>6</v>
      </c>
      <c r="F610" s="78" t="s">
        <v>1943</v>
      </c>
      <c r="G610" s="71" t="s">
        <v>6</v>
      </c>
      <c r="H610" s="78" t="s">
        <v>2001</v>
      </c>
      <c r="J610" s="71" t="s">
        <v>19</v>
      </c>
      <c r="K610" s="71" t="s">
        <v>19</v>
      </c>
      <c r="N610" s="4" t="s">
        <v>361</v>
      </c>
      <c r="O610" s="4" t="s">
        <v>484</v>
      </c>
      <c r="P610" s="4" t="s">
        <v>6</v>
      </c>
      <c r="Q610" s="4" t="s">
        <v>6</v>
      </c>
      <c r="R610" s="4" t="s">
        <v>6</v>
      </c>
      <c r="S610" s="4" t="s">
        <v>6</v>
      </c>
      <c r="T610" s="4" t="s">
        <v>6</v>
      </c>
      <c r="U610" s="4" t="s">
        <v>8</v>
      </c>
      <c r="V610" s="4" t="s">
        <v>8</v>
      </c>
      <c r="W610" s="4" t="s">
        <v>8</v>
      </c>
      <c r="X610" s="3" t="s">
        <v>1571</v>
      </c>
      <c r="Y610" s="3" t="s">
        <v>1935</v>
      </c>
      <c r="Z610" s="3" t="s">
        <v>1988</v>
      </c>
    </row>
    <row r="611" spans="2:26" ht="195" outlineLevel="2" x14ac:dyDescent="0.25">
      <c r="B611" s="4" t="s">
        <v>2002</v>
      </c>
      <c r="C611" s="3" t="s">
        <v>2003</v>
      </c>
      <c r="E611" s="71" t="s">
        <v>6</v>
      </c>
      <c r="F611" s="78" t="s">
        <v>2004</v>
      </c>
      <c r="G611" s="71" t="s">
        <v>8</v>
      </c>
      <c r="H611" s="78" t="s">
        <v>1274</v>
      </c>
      <c r="J611" s="71" t="s">
        <v>19</v>
      </c>
      <c r="K611" s="71" t="s">
        <v>19</v>
      </c>
      <c r="N611" s="4" t="s">
        <v>355</v>
      </c>
      <c r="O611" s="4" t="s">
        <v>639</v>
      </c>
      <c r="P611" s="4" t="s">
        <v>6</v>
      </c>
      <c r="Q611" s="4" t="s">
        <v>6</v>
      </c>
      <c r="R611" s="4" t="s">
        <v>6</v>
      </c>
      <c r="S611" s="4" t="s">
        <v>6</v>
      </c>
      <c r="T611" s="4" t="s">
        <v>6</v>
      </c>
      <c r="U611" s="4" t="s">
        <v>8</v>
      </c>
      <c r="V611" s="4" t="s">
        <v>8</v>
      </c>
      <c r="W611" s="4" t="s">
        <v>8</v>
      </c>
      <c r="X611" s="3" t="s">
        <v>1571</v>
      </c>
      <c r="Y611" s="3" t="s">
        <v>1935</v>
      </c>
      <c r="Z611" s="3" t="s">
        <v>2005</v>
      </c>
    </row>
    <row r="612" spans="2:26" ht="180" outlineLevel="2" x14ac:dyDescent="0.25">
      <c r="B612" s="4" t="s">
        <v>2006</v>
      </c>
      <c r="C612" s="3" t="s">
        <v>2007</v>
      </c>
      <c r="E612" s="71" t="s">
        <v>6</v>
      </c>
      <c r="F612" s="78" t="s">
        <v>2008</v>
      </c>
      <c r="G612" s="71" t="s">
        <v>8</v>
      </c>
      <c r="H612" s="78" t="s">
        <v>2009</v>
      </c>
      <c r="J612" s="71" t="s">
        <v>19</v>
      </c>
      <c r="K612" s="71" t="s">
        <v>19</v>
      </c>
      <c r="N612" s="4" t="s">
        <v>432</v>
      </c>
      <c r="O612" s="4" t="s">
        <v>639</v>
      </c>
      <c r="P612" s="4" t="s">
        <v>6</v>
      </c>
      <c r="Q612" s="4" t="s">
        <v>6</v>
      </c>
      <c r="R612" s="4" t="s">
        <v>6</v>
      </c>
      <c r="S612" s="4" t="s">
        <v>6</v>
      </c>
      <c r="T612" s="4" t="s">
        <v>6</v>
      </c>
      <c r="U612" s="4" t="s">
        <v>8</v>
      </c>
      <c r="V612" s="4" t="s">
        <v>8</v>
      </c>
      <c r="W612" s="4" t="s">
        <v>8</v>
      </c>
      <c r="X612" s="3" t="s">
        <v>1571</v>
      </c>
      <c r="Y612" s="3" t="s">
        <v>1935</v>
      </c>
      <c r="Z612" s="3" t="s">
        <v>2005</v>
      </c>
    </row>
    <row r="613" spans="2:26" ht="38.25" outlineLevel="2" x14ac:dyDescent="0.25">
      <c r="B613" s="4" t="s">
        <v>2010</v>
      </c>
      <c r="C613" s="3" t="s">
        <v>2011</v>
      </c>
      <c r="E613" s="71" t="s">
        <v>6</v>
      </c>
      <c r="F613" s="78" t="s">
        <v>1943</v>
      </c>
      <c r="G613" s="71" t="s">
        <v>8</v>
      </c>
      <c r="H613" s="78" t="s">
        <v>2009</v>
      </c>
      <c r="J613" s="71" t="s">
        <v>19</v>
      </c>
      <c r="K613" s="71" t="s">
        <v>19</v>
      </c>
      <c r="N613" s="4" t="s">
        <v>355</v>
      </c>
      <c r="O613" s="4" t="s">
        <v>639</v>
      </c>
      <c r="P613" s="4" t="s">
        <v>6</v>
      </c>
      <c r="Q613" s="4" t="s">
        <v>6</v>
      </c>
      <c r="R613" s="4" t="s">
        <v>6</v>
      </c>
      <c r="S613" s="4" t="s">
        <v>6</v>
      </c>
      <c r="T613" s="4" t="s">
        <v>6</v>
      </c>
      <c r="U613" s="4" t="s">
        <v>8</v>
      </c>
      <c r="V613" s="4" t="s">
        <v>8</v>
      </c>
      <c r="W613" s="4" t="s">
        <v>8</v>
      </c>
      <c r="X613" s="3" t="s">
        <v>1571</v>
      </c>
      <c r="Y613" s="3" t="s">
        <v>1935</v>
      </c>
      <c r="Z613" s="3" t="s">
        <v>2005</v>
      </c>
    </row>
    <row r="614" spans="2:26" ht="255" outlineLevel="2" x14ac:dyDescent="0.25">
      <c r="B614" s="4" t="s">
        <v>2012</v>
      </c>
      <c r="C614" s="3" t="s">
        <v>2013</v>
      </c>
      <c r="E614" s="71" t="s">
        <v>6</v>
      </c>
      <c r="F614" s="78" t="s">
        <v>1943</v>
      </c>
      <c r="G614" s="71" t="s">
        <v>6</v>
      </c>
      <c r="H614" s="78" t="s">
        <v>2014</v>
      </c>
      <c r="J614" s="71" t="s">
        <v>19</v>
      </c>
      <c r="K614" s="71" t="s">
        <v>19</v>
      </c>
      <c r="N614" s="4" t="s">
        <v>355</v>
      </c>
      <c r="O614" s="4" t="s">
        <v>639</v>
      </c>
      <c r="P614" s="4" t="s">
        <v>6</v>
      </c>
      <c r="Q614" s="4" t="s">
        <v>6</v>
      </c>
      <c r="R614" s="4" t="s">
        <v>6</v>
      </c>
      <c r="S614" s="4" t="s">
        <v>6</v>
      </c>
      <c r="T614" s="4" t="s">
        <v>6</v>
      </c>
      <c r="U614" s="4" t="s">
        <v>8</v>
      </c>
      <c r="V614" s="4" t="s">
        <v>8</v>
      </c>
      <c r="W614" s="4" t="s">
        <v>8</v>
      </c>
      <c r="X614" s="3" t="s">
        <v>1571</v>
      </c>
      <c r="Y614" s="3" t="s">
        <v>1935</v>
      </c>
      <c r="Z614" s="3" t="s">
        <v>2005</v>
      </c>
    </row>
    <row r="615" spans="2:26" ht="25.5" outlineLevel="2" x14ac:dyDescent="0.25">
      <c r="B615" s="4" t="s">
        <v>2015</v>
      </c>
      <c r="C615" s="3" t="s">
        <v>2016</v>
      </c>
      <c r="E615" s="71" t="s">
        <v>6</v>
      </c>
      <c r="F615" s="78" t="s">
        <v>1943</v>
      </c>
      <c r="G615" s="71" t="s">
        <v>8</v>
      </c>
      <c r="H615" s="78" t="s">
        <v>2009</v>
      </c>
      <c r="J615" s="71" t="s">
        <v>19</v>
      </c>
      <c r="K615" s="71" t="s">
        <v>19</v>
      </c>
      <c r="N615" s="4" t="s">
        <v>367</v>
      </c>
      <c r="O615" s="4" t="s">
        <v>404</v>
      </c>
      <c r="P615" s="4" t="s">
        <v>6</v>
      </c>
      <c r="Q615" s="4" t="s">
        <v>6</v>
      </c>
      <c r="R615" s="4" t="s">
        <v>6</v>
      </c>
      <c r="S615" s="4" t="s">
        <v>6</v>
      </c>
      <c r="T615" s="4" t="s">
        <v>6</v>
      </c>
      <c r="U615" s="4" t="s">
        <v>8</v>
      </c>
      <c r="V615" s="4" t="s">
        <v>8</v>
      </c>
      <c r="W615" s="4" t="s">
        <v>8</v>
      </c>
      <c r="X615" s="3" t="s">
        <v>1571</v>
      </c>
      <c r="Y615" s="3" t="s">
        <v>1935</v>
      </c>
      <c r="Z615" s="3" t="s">
        <v>2005</v>
      </c>
    </row>
    <row r="616" spans="2:26" ht="38.25" outlineLevel="2" x14ac:dyDescent="0.25">
      <c r="B616" s="4" t="s">
        <v>2017</v>
      </c>
      <c r="C616" s="3" t="s">
        <v>2018</v>
      </c>
      <c r="E616" s="71" t="s">
        <v>6</v>
      </c>
      <c r="F616" s="78" t="s">
        <v>1943</v>
      </c>
      <c r="G616" s="71" t="s">
        <v>8</v>
      </c>
      <c r="H616" s="78" t="s">
        <v>2009</v>
      </c>
      <c r="J616" s="71" t="s">
        <v>19</v>
      </c>
      <c r="K616" s="71" t="s">
        <v>19</v>
      </c>
      <c r="N616" s="4" t="s">
        <v>361</v>
      </c>
      <c r="O616" s="4" t="s">
        <v>800</v>
      </c>
      <c r="P616" s="4" t="s">
        <v>6</v>
      </c>
      <c r="Q616" s="4" t="s">
        <v>6</v>
      </c>
      <c r="R616" s="4" t="s">
        <v>6</v>
      </c>
      <c r="S616" s="4" t="s">
        <v>6</v>
      </c>
      <c r="T616" s="4" t="s">
        <v>6</v>
      </c>
      <c r="U616" s="4" t="s">
        <v>8</v>
      </c>
      <c r="V616" s="4" t="s">
        <v>8</v>
      </c>
      <c r="W616" s="4" t="s">
        <v>8</v>
      </c>
      <c r="X616" s="3" t="s">
        <v>1571</v>
      </c>
      <c r="Y616" s="3" t="s">
        <v>1935</v>
      </c>
      <c r="Z616" s="3" t="s">
        <v>2019</v>
      </c>
    </row>
    <row r="617" spans="2:26" ht="38.25" outlineLevel="2" x14ac:dyDescent="0.25">
      <c r="B617" s="4" t="s">
        <v>200</v>
      </c>
      <c r="C617" s="3" t="s">
        <v>2020</v>
      </c>
      <c r="E617" s="71" t="s">
        <v>6</v>
      </c>
      <c r="F617" s="78" t="s">
        <v>1943</v>
      </c>
      <c r="G617" s="71" t="s">
        <v>8</v>
      </c>
      <c r="H617" s="78" t="s">
        <v>2009</v>
      </c>
      <c r="J617" s="71" t="s">
        <v>19</v>
      </c>
      <c r="K617" s="71" t="s">
        <v>19</v>
      </c>
      <c r="N617" s="4" t="s">
        <v>367</v>
      </c>
      <c r="O617" s="4" t="s">
        <v>476</v>
      </c>
      <c r="P617" s="4" t="s">
        <v>6</v>
      </c>
      <c r="Q617" s="4" t="s">
        <v>6</v>
      </c>
      <c r="R617" s="4" t="s">
        <v>6</v>
      </c>
      <c r="S617" s="4" t="s">
        <v>6</v>
      </c>
      <c r="T617" s="4" t="s">
        <v>6</v>
      </c>
      <c r="U617" s="4" t="s">
        <v>8</v>
      </c>
      <c r="V617" s="4" t="s">
        <v>6</v>
      </c>
      <c r="W617" s="4" t="s">
        <v>6</v>
      </c>
      <c r="X617" s="3" t="s">
        <v>1571</v>
      </c>
      <c r="Y617" s="3" t="s">
        <v>1935</v>
      </c>
      <c r="Z617" s="3" t="s">
        <v>2019</v>
      </c>
    </row>
    <row r="618" spans="2:26" ht="38.25" outlineLevel="2" x14ac:dyDescent="0.25">
      <c r="B618" s="4" t="s">
        <v>2021</v>
      </c>
      <c r="C618" s="3" t="s">
        <v>2022</v>
      </c>
      <c r="E618" s="71" t="s">
        <v>6</v>
      </c>
      <c r="F618" s="78" t="s">
        <v>1943</v>
      </c>
      <c r="G618" s="71" t="s">
        <v>8</v>
      </c>
      <c r="H618" s="78" t="s">
        <v>2009</v>
      </c>
      <c r="J618" s="71" t="s">
        <v>19</v>
      </c>
      <c r="K618" s="71" t="s">
        <v>19</v>
      </c>
      <c r="N618" s="4" t="s">
        <v>367</v>
      </c>
      <c r="O618" s="4" t="s">
        <v>800</v>
      </c>
      <c r="P618" s="4" t="s">
        <v>6</v>
      </c>
      <c r="Q618" s="4" t="s">
        <v>6</v>
      </c>
      <c r="R618" s="4" t="s">
        <v>6</v>
      </c>
      <c r="S618" s="4" t="s">
        <v>6</v>
      </c>
      <c r="T618" s="4" t="s">
        <v>6</v>
      </c>
      <c r="U618" s="4" t="s">
        <v>8</v>
      </c>
      <c r="V618" s="4" t="s">
        <v>8</v>
      </c>
      <c r="W618" s="4" t="s">
        <v>8</v>
      </c>
      <c r="X618" s="3" t="s">
        <v>1571</v>
      </c>
      <c r="Y618" s="3" t="s">
        <v>1935</v>
      </c>
      <c r="Z618" s="3" t="s">
        <v>2019</v>
      </c>
    </row>
    <row r="619" spans="2:26" ht="38.25" outlineLevel="2" x14ac:dyDescent="0.25">
      <c r="B619" s="4" t="s">
        <v>2023</v>
      </c>
      <c r="C619" s="3" t="s">
        <v>2024</v>
      </c>
      <c r="E619" s="71" t="s">
        <v>6</v>
      </c>
      <c r="F619" s="78" t="s">
        <v>1943</v>
      </c>
      <c r="G619" s="71" t="s">
        <v>8</v>
      </c>
      <c r="H619" s="78" t="s">
        <v>2009</v>
      </c>
      <c r="J619" s="71" t="s">
        <v>19</v>
      </c>
      <c r="K619" s="71" t="s">
        <v>19</v>
      </c>
      <c r="N619" s="4" t="s">
        <v>361</v>
      </c>
      <c r="O619" s="4" t="s">
        <v>800</v>
      </c>
      <c r="P619" s="4" t="s">
        <v>6</v>
      </c>
      <c r="Q619" s="4" t="s">
        <v>6</v>
      </c>
      <c r="R619" s="4" t="s">
        <v>6</v>
      </c>
      <c r="S619" s="4" t="s">
        <v>6</v>
      </c>
      <c r="T619" s="4" t="s">
        <v>6</v>
      </c>
      <c r="U619" s="4" t="s">
        <v>8</v>
      </c>
      <c r="V619" s="4" t="s">
        <v>8</v>
      </c>
      <c r="W619" s="4" t="s">
        <v>8</v>
      </c>
      <c r="X619" s="3" t="s">
        <v>1571</v>
      </c>
      <c r="Y619" s="3" t="s">
        <v>1935</v>
      </c>
      <c r="Z619" s="3" t="s">
        <v>2019</v>
      </c>
    </row>
    <row r="620" spans="2:26" ht="38.25" outlineLevel="2" x14ac:dyDescent="0.25">
      <c r="B620" s="4" t="s">
        <v>2025</v>
      </c>
      <c r="C620" s="3" t="s">
        <v>2026</v>
      </c>
      <c r="E620" s="71" t="s">
        <v>6</v>
      </c>
      <c r="F620" s="78" t="s">
        <v>1943</v>
      </c>
      <c r="G620" s="71" t="s">
        <v>8</v>
      </c>
      <c r="H620" s="78" t="s">
        <v>2009</v>
      </c>
      <c r="J620" s="71" t="s">
        <v>19</v>
      </c>
      <c r="K620" s="71" t="s">
        <v>19</v>
      </c>
      <c r="N620" s="4" t="s">
        <v>361</v>
      </c>
      <c r="O620" s="4" t="s">
        <v>356</v>
      </c>
      <c r="P620" s="4" t="s">
        <v>6</v>
      </c>
      <c r="Q620" s="4" t="s">
        <v>6</v>
      </c>
      <c r="R620" s="4" t="s">
        <v>6</v>
      </c>
      <c r="S620" s="4" t="s">
        <v>6</v>
      </c>
      <c r="T620" s="4" t="s">
        <v>6</v>
      </c>
      <c r="U620" s="4" t="s">
        <v>8</v>
      </c>
      <c r="V620" s="4" t="s">
        <v>8</v>
      </c>
      <c r="W620" s="4" t="s">
        <v>8</v>
      </c>
      <c r="X620" s="3" t="s">
        <v>1571</v>
      </c>
      <c r="Y620" s="3" t="s">
        <v>1935</v>
      </c>
      <c r="Z620" s="3" t="s">
        <v>2019</v>
      </c>
    </row>
    <row r="621" spans="2:26" ht="89.25" outlineLevel="2" x14ac:dyDescent="0.25">
      <c r="B621" s="4" t="s">
        <v>2027</v>
      </c>
      <c r="C621" s="3" t="s">
        <v>2028</v>
      </c>
      <c r="E621" s="71" t="s">
        <v>6</v>
      </c>
      <c r="F621" s="78" t="s">
        <v>1943</v>
      </c>
      <c r="G621" s="71" t="s">
        <v>8</v>
      </c>
      <c r="H621" s="78" t="s">
        <v>2009</v>
      </c>
      <c r="J621" s="71" t="s">
        <v>19</v>
      </c>
      <c r="K621" s="71" t="s">
        <v>19</v>
      </c>
      <c r="N621" s="4" t="s">
        <v>370</v>
      </c>
      <c r="O621" s="4" t="s">
        <v>800</v>
      </c>
      <c r="P621" s="4" t="s">
        <v>6</v>
      </c>
      <c r="Q621" s="4" t="s">
        <v>6</v>
      </c>
      <c r="R621" s="4" t="s">
        <v>6</v>
      </c>
      <c r="S621" s="4" t="s">
        <v>6</v>
      </c>
      <c r="T621" s="4" t="s">
        <v>6</v>
      </c>
      <c r="U621" s="4" t="s">
        <v>8</v>
      </c>
      <c r="V621" s="4" t="s">
        <v>8</v>
      </c>
      <c r="W621" s="4" t="s">
        <v>8</v>
      </c>
      <c r="X621" s="3" t="s">
        <v>1571</v>
      </c>
      <c r="Y621" s="3" t="s">
        <v>1935</v>
      </c>
      <c r="Z621" s="3" t="s">
        <v>2029</v>
      </c>
    </row>
    <row r="622" spans="2:26" ht="51" outlineLevel="2" x14ac:dyDescent="0.25">
      <c r="B622" s="4" t="s">
        <v>2030</v>
      </c>
      <c r="C622" s="3" t="s">
        <v>2031</v>
      </c>
      <c r="E622" s="71" t="s">
        <v>6</v>
      </c>
      <c r="F622" s="78" t="s">
        <v>1943</v>
      </c>
      <c r="G622" s="71" t="s">
        <v>8</v>
      </c>
      <c r="H622" s="78" t="s">
        <v>2009</v>
      </c>
      <c r="J622" s="71" t="s">
        <v>19</v>
      </c>
      <c r="K622" s="71" t="s">
        <v>19</v>
      </c>
      <c r="N622" s="4" t="s">
        <v>361</v>
      </c>
      <c r="O622" s="4" t="s">
        <v>800</v>
      </c>
      <c r="P622" s="4" t="s">
        <v>6</v>
      </c>
      <c r="Q622" s="4" t="s">
        <v>6</v>
      </c>
      <c r="R622" s="4" t="s">
        <v>6</v>
      </c>
      <c r="S622" s="4" t="s">
        <v>6</v>
      </c>
      <c r="T622" s="4" t="s">
        <v>6</v>
      </c>
      <c r="U622" s="4" t="s">
        <v>8</v>
      </c>
      <c r="V622" s="4" t="s">
        <v>8</v>
      </c>
      <c r="W622" s="4" t="s">
        <v>8</v>
      </c>
      <c r="X622" s="3" t="s">
        <v>1571</v>
      </c>
      <c r="Y622" s="3" t="s">
        <v>1935</v>
      </c>
      <c r="Z622" s="3" t="s">
        <v>2029</v>
      </c>
    </row>
    <row r="623" spans="2:26" ht="76.5" outlineLevel="2" x14ac:dyDescent="0.25">
      <c r="B623" s="4" t="s">
        <v>2032</v>
      </c>
      <c r="C623" s="3" t="s">
        <v>2033</v>
      </c>
      <c r="E623" s="71" t="s">
        <v>6</v>
      </c>
      <c r="F623" s="78" t="s">
        <v>1943</v>
      </c>
      <c r="G623" s="71" t="s">
        <v>8</v>
      </c>
      <c r="H623" s="78" t="s">
        <v>2009</v>
      </c>
      <c r="J623" s="71" t="s">
        <v>19</v>
      </c>
      <c r="K623" s="71" t="s">
        <v>19</v>
      </c>
      <c r="N623" s="4" t="s">
        <v>361</v>
      </c>
      <c r="O623" s="4" t="s">
        <v>522</v>
      </c>
      <c r="P623" s="4" t="s">
        <v>6</v>
      </c>
      <c r="Q623" s="4" t="s">
        <v>6</v>
      </c>
      <c r="R623" s="4" t="s">
        <v>6</v>
      </c>
      <c r="S623" s="4" t="s">
        <v>6</v>
      </c>
      <c r="T623" s="4" t="s">
        <v>6</v>
      </c>
      <c r="U623" s="4" t="s">
        <v>8</v>
      </c>
      <c r="V623" s="4" t="s">
        <v>8</v>
      </c>
      <c r="W623" s="4" t="s">
        <v>8</v>
      </c>
      <c r="X623" s="3" t="s">
        <v>1571</v>
      </c>
      <c r="Y623" s="3" t="s">
        <v>1935</v>
      </c>
      <c r="Z623" s="3" t="s">
        <v>2029</v>
      </c>
    </row>
    <row r="624" spans="2:26" ht="63.75" outlineLevel="2" x14ac:dyDescent="0.25">
      <c r="B624" s="4" t="s">
        <v>2034</v>
      </c>
      <c r="C624" s="3" t="s">
        <v>2035</v>
      </c>
      <c r="E624" s="71" t="s">
        <v>6</v>
      </c>
      <c r="F624" s="78" t="s">
        <v>1943</v>
      </c>
      <c r="G624" s="71" t="s">
        <v>8</v>
      </c>
      <c r="H624" s="78" t="s">
        <v>2009</v>
      </c>
      <c r="J624" s="71" t="s">
        <v>19</v>
      </c>
      <c r="K624" s="71" t="s">
        <v>19</v>
      </c>
      <c r="N624" s="4" t="s">
        <v>361</v>
      </c>
      <c r="O624" s="4" t="s">
        <v>800</v>
      </c>
      <c r="P624" s="4" t="s">
        <v>6</v>
      </c>
      <c r="Q624" s="4" t="s">
        <v>6</v>
      </c>
      <c r="R624" s="4" t="s">
        <v>6</v>
      </c>
      <c r="S624" s="4" t="s">
        <v>6</v>
      </c>
      <c r="T624" s="4" t="s">
        <v>6</v>
      </c>
      <c r="U624" s="4" t="s">
        <v>8</v>
      </c>
      <c r="V624" s="4" t="s">
        <v>8</v>
      </c>
      <c r="W624" s="4" t="s">
        <v>8</v>
      </c>
      <c r="X624" s="3" t="s">
        <v>1571</v>
      </c>
      <c r="Y624" s="3" t="s">
        <v>1935</v>
      </c>
      <c r="Z624" s="3" t="s">
        <v>2029</v>
      </c>
    </row>
    <row r="625" spans="1:26" ht="255" outlineLevel="2" x14ac:dyDescent="0.25">
      <c r="B625" s="4" t="s">
        <v>2036</v>
      </c>
      <c r="C625" s="3" t="s">
        <v>2037</v>
      </c>
      <c r="E625" s="71" t="s">
        <v>6</v>
      </c>
      <c r="F625" s="78" t="s">
        <v>1943</v>
      </c>
      <c r="G625" s="71" t="s">
        <v>6</v>
      </c>
      <c r="H625" s="78" t="s">
        <v>2038</v>
      </c>
      <c r="J625" s="71" t="s">
        <v>19</v>
      </c>
      <c r="K625" s="71" t="s">
        <v>19</v>
      </c>
      <c r="N625" s="4" t="s">
        <v>361</v>
      </c>
      <c r="O625" s="4" t="s">
        <v>439</v>
      </c>
      <c r="P625" s="4" t="s">
        <v>6</v>
      </c>
      <c r="Q625" s="4" t="s">
        <v>6</v>
      </c>
      <c r="R625" s="4" t="s">
        <v>6</v>
      </c>
      <c r="S625" s="4" t="s">
        <v>6</v>
      </c>
      <c r="T625" s="4" t="s">
        <v>6</v>
      </c>
      <c r="U625" s="4" t="s">
        <v>8</v>
      </c>
      <c r="V625" s="4" t="s">
        <v>8</v>
      </c>
      <c r="W625" s="4" t="s">
        <v>8</v>
      </c>
      <c r="X625" s="3" t="s">
        <v>1571</v>
      </c>
      <c r="Y625" s="3" t="s">
        <v>1935</v>
      </c>
      <c r="Z625" s="3" t="s">
        <v>2039</v>
      </c>
    </row>
    <row r="626" spans="1:26" outlineLevel="2" x14ac:dyDescent="0.25">
      <c r="B626" s="4" t="s">
        <v>2040</v>
      </c>
      <c r="C626" s="3" t="s">
        <v>2041</v>
      </c>
      <c r="E626" s="71" t="s">
        <v>6</v>
      </c>
      <c r="F626" s="78" t="s">
        <v>1943</v>
      </c>
      <c r="G626" s="71" t="s">
        <v>6</v>
      </c>
      <c r="H626" s="78" t="s">
        <v>2042</v>
      </c>
      <c r="J626" s="71" t="s">
        <v>19</v>
      </c>
      <c r="K626" s="71" t="s">
        <v>19</v>
      </c>
      <c r="N626" s="4" t="s">
        <v>361</v>
      </c>
      <c r="O626" s="4" t="s">
        <v>364</v>
      </c>
      <c r="P626" s="4" t="s">
        <v>6</v>
      </c>
      <c r="Q626" s="4" t="s">
        <v>6</v>
      </c>
      <c r="R626" s="4" t="s">
        <v>6</v>
      </c>
      <c r="S626" s="4" t="s">
        <v>6</v>
      </c>
      <c r="T626" s="4" t="s">
        <v>6</v>
      </c>
      <c r="U626" s="4" t="s">
        <v>8</v>
      </c>
      <c r="V626" s="4" t="s">
        <v>8</v>
      </c>
      <c r="W626" s="4" t="s">
        <v>8</v>
      </c>
      <c r="X626" s="3" t="s">
        <v>1571</v>
      </c>
      <c r="Y626" s="3" t="s">
        <v>1935</v>
      </c>
      <c r="Z626" s="3" t="s">
        <v>2039</v>
      </c>
    </row>
    <row r="627" spans="1:26" ht="25.5" outlineLevel="2" x14ac:dyDescent="0.25">
      <c r="B627" s="4" t="s">
        <v>2043</v>
      </c>
      <c r="C627" s="3" t="s">
        <v>2044</v>
      </c>
      <c r="E627" s="71" t="s">
        <v>6</v>
      </c>
      <c r="F627" s="78" t="s">
        <v>1943</v>
      </c>
      <c r="G627" s="71" t="s">
        <v>8</v>
      </c>
      <c r="H627" s="78" t="s">
        <v>2009</v>
      </c>
      <c r="J627" s="71" t="s">
        <v>19</v>
      </c>
      <c r="K627" s="71" t="s">
        <v>19</v>
      </c>
      <c r="N627" s="4" t="s">
        <v>502</v>
      </c>
      <c r="O627" s="4" t="s">
        <v>364</v>
      </c>
      <c r="P627" s="4" t="s">
        <v>6</v>
      </c>
      <c r="Q627" s="4" t="s">
        <v>6</v>
      </c>
      <c r="R627" s="4" t="s">
        <v>6</v>
      </c>
      <c r="S627" s="4" t="s">
        <v>6</v>
      </c>
      <c r="T627" s="4" t="s">
        <v>6</v>
      </c>
      <c r="U627" s="4" t="s">
        <v>8</v>
      </c>
      <c r="V627" s="4" t="s">
        <v>8</v>
      </c>
      <c r="W627" s="4" t="s">
        <v>8</v>
      </c>
      <c r="X627" s="3" t="s">
        <v>1571</v>
      </c>
      <c r="Y627" s="3" t="s">
        <v>1935</v>
      </c>
      <c r="Z627" s="3" t="s">
        <v>2039</v>
      </c>
    </row>
    <row r="628" spans="1:26" ht="25.5" outlineLevel="2" x14ac:dyDescent="0.25">
      <c r="B628" s="4" t="s">
        <v>2045</v>
      </c>
      <c r="C628" s="3" t="s">
        <v>2046</v>
      </c>
      <c r="E628" s="71" t="s">
        <v>6</v>
      </c>
      <c r="F628" s="78" t="s">
        <v>2047</v>
      </c>
      <c r="G628" s="71" t="s">
        <v>6</v>
      </c>
      <c r="H628" s="78" t="s">
        <v>2048</v>
      </c>
      <c r="J628" s="71" t="s">
        <v>19</v>
      </c>
      <c r="K628" s="71" t="s">
        <v>19</v>
      </c>
      <c r="N628" s="4" t="s">
        <v>348</v>
      </c>
      <c r="O628" s="4" t="s">
        <v>639</v>
      </c>
      <c r="P628" s="4" t="s">
        <v>6</v>
      </c>
      <c r="Q628" s="4" t="s">
        <v>6</v>
      </c>
      <c r="R628" s="4" t="s">
        <v>6</v>
      </c>
      <c r="S628" s="4" t="s">
        <v>6</v>
      </c>
      <c r="T628" s="4" t="s">
        <v>6</v>
      </c>
      <c r="U628" s="4" t="s">
        <v>8</v>
      </c>
      <c r="V628" s="4" t="s">
        <v>8</v>
      </c>
      <c r="W628" s="4" t="s">
        <v>8</v>
      </c>
      <c r="X628" s="3" t="s">
        <v>1571</v>
      </c>
      <c r="Y628" s="3" t="s">
        <v>1935</v>
      </c>
      <c r="Z628" s="3" t="s">
        <v>2039</v>
      </c>
    </row>
    <row r="629" spans="1:26" outlineLevel="2" x14ac:dyDescent="0.25">
      <c r="B629" s="4" t="s">
        <v>2049</v>
      </c>
      <c r="C629" s="3" t="s">
        <v>2050</v>
      </c>
      <c r="E629" s="71" t="s">
        <v>6</v>
      </c>
      <c r="F629" s="78" t="s">
        <v>2047</v>
      </c>
      <c r="G629" s="71" t="s">
        <v>6</v>
      </c>
      <c r="H629" s="78" t="s">
        <v>2048</v>
      </c>
      <c r="J629" s="71" t="s">
        <v>19</v>
      </c>
      <c r="K629" s="71" t="s">
        <v>19</v>
      </c>
      <c r="N629" s="4" t="s">
        <v>361</v>
      </c>
      <c r="O629" s="4" t="s">
        <v>800</v>
      </c>
      <c r="P629" s="4" t="s">
        <v>6</v>
      </c>
      <c r="Q629" s="4" t="s">
        <v>6</v>
      </c>
      <c r="R629" s="4" t="s">
        <v>6</v>
      </c>
      <c r="S629" s="4" t="s">
        <v>6</v>
      </c>
      <c r="T629" s="4" t="s">
        <v>6</v>
      </c>
      <c r="U629" s="4" t="s">
        <v>8</v>
      </c>
      <c r="V629" s="4" t="s">
        <v>8</v>
      </c>
      <c r="W629" s="4" t="s">
        <v>8</v>
      </c>
      <c r="X629" s="3" t="s">
        <v>1571</v>
      </c>
      <c r="Y629" s="3" t="s">
        <v>1935</v>
      </c>
      <c r="Z629" s="3" t="s">
        <v>2039</v>
      </c>
    </row>
    <row r="630" spans="1:26" ht="195" outlineLevel="2" x14ac:dyDescent="0.25">
      <c r="B630" s="4" t="s">
        <v>202</v>
      </c>
      <c r="C630" s="3" t="s">
        <v>2051</v>
      </c>
      <c r="E630" s="71" t="s">
        <v>1723</v>
      </c>
      <c r="F630" s="78" t="s">
        <v>2052</v>
      </c>
      <c r="G630" s="71" t="s">
        <v>1723</v>
      </c>
      <c r="H630" s="78" t="s">
        <v>2053</v>
      </c>
      <c r="J630" s="71" t="s">
        <v>19</v>
      </c>
      <c r="K630" s="71" t="s">
        <v>19</v>
      </c>
      <c r="N630" s="4" t="s">
        <v>361</v>
      </c>
      <c r="O630" s="4" t="s">
        <v>484</v>
      </c>
      <c r="P630" s="4" t="s">
        <v>6</v>
      </c>
      <c r="Q630" s="4" t="s">
        <v>6</v>
      </c>
      <c r="R630" s="4" t="s">
        <v>6</v>
      </c>
      <c r="S630" s="4" t="s">
        <v>6</v>
      </c>
      <c r="T630" s="4" t="s">
        <v>6</v>
      </c>
      <c r="U630" s="4" t="s">
        <v>8</v>
      </c>
      <c r="V630" s="4" t="s">
        <v>8</v>
      </c>
      <c r="W630" s="4" t="s">
        <v>6</v>
      </c>
      <c r="X630" s="3" t="s">
        <v>1571</v>
      </c>
      <c r="Y630" s="3" t="s">
        <v>1935</v>
      </c>
      <c r="Z630" s="3" t="s">
        <v>2039</v>
      </c>
    </row>
    <row r="631" spans="1:26" outlineLevel="2" x14ac:dyDescent="0.25">
      <c r="B631" s="4" t="s">
        <v>215</v>
      </c>
      <c r="C631" s="3" t="s">
        <v>2054</v>
      </c>
      <c r="E631" s="71" t="s">
        <v>6</v>
      </c>
      <c r="F631" s="78" t="s">
        <v>2047</v>
      </c>
      <c r="G631" s="71" t="s">
        <v>6</v>
      </c>
      <c r="H631" s="78" t="s">
        <v>2047</v>
      </c>
      <c r="J631" s="71" t="s">
        <v>19</v>
      </c>
      <c r="K631" s="71" t="s">
        <v>19</v>
      </c>
      <c r="N631" s="4" t="s">
        <v>367</v>
      </c>
      <c r="O631" s="4" t="s">
        <v>484</v>
      </c>
      <c r="P631" s="4" t="s">
        <v>6</v>
      </c>
      <c r="Q631" s="4" t="s">
        <v>6</v>
      </c>
      <c r="R631" s="4" t="s">
        <v>6</v>
      </c>
      <c r="S631" s="4" t="s">
        <v>6</v>
      </c>
      <c r="T631" s="4" t="s">
        <v>6</v>
      </c>
      <c r="U631" s="4" t="s">
        <v>8</v>
      </c>
      <c r="V631" s="4" t="s">
        <v>8</v>
      </c>
      <c r="W631" s="4" t="s">
        <v>6</v>
      </c>
      <c r="X631" s="3" t="s">
        <v>1571</v>
      </c>
      <c r="Y631" s="3" t="s">
        <v>1935</v>
      </c>
      <c r="Z631" s="3" t="s">
        <v>2039</v>
      </c>
    </row>
    <row r="632" spans="1:26" outlineLevel="2" x14ac:dyDescent="0.25">
      <c r="B632" s="4" t="s">
        <v>217</v>
      </c>
      <c r="C632" s="3" t="s">
        <v>2055</v>
      </c>
      <c r="E632" s="71" t="s">
        <v>6</v>
      </c>
      <c r="F632" s="78" t="s">
        <v>2047</v>
      </c>
      <c r="G632" s="71" t="s">
        <v>6</v>
      </c>
      <c r="H632" s="78" t="s">
        <v>2047</v>
      </c>
      <c r="J632" s="71" t="s">
        <v>19</v>
      </c>
      <c r="K632" s="71" t="s">
        <v>19</v>
      </c>
      <c r="N632" s="4" t="s">
        <v>355</v>
      </c>
      <c r="O632" s="4" t="s">
        <v>484</v>
      </c>
      <c r="P632" s="4" t="s">
        <v>6</v>
      </c>
      <c r="Q632" s="4" t="s">
        <v>6</v>
      </c>
      <c r="R632" s="4" t="s">
        <v>6</v>
      </c>
      <c r="S632" s="4" t="s">
        <v>6</v>
      </c>
      <c r="T632" s="4" t="s">
        <v>6</v>
      </c>
      <c r="U632" s="4" t="s">
        <v>8</v>
      </c>
      <c r="V632" s="4" t="s">
        <v>8</v>
      </c>
      <c r="W632" s="4" t="s">
        <v>6</v>
      </c>
      <c r="X632" s="3" t="s">
        <v>1571</v>
      </c>
      <c r="Y632" s="3" t="s">
        <v>1935</v>
      </c>
      <c r="Z632" s="3" t="s">
        <v>2039</v>
      </c>
    </row>
    <row r="633" spans="1:26" outlineLevel="2" x14ac:dyDescent="0.25">
      <c r="B633" s="4" t="s">
        <v>219</v>
      </c>
      <c r="C633" s="3" t="s">
        <v>2056</v>
      </c>
      <c r="E633" s="71" t="s">
        <v>6</v>
      </c>
      <c r="F633" s="78" t="s">
        <v>2047</v>
      </c>
      <c r="G633" s="71" t="s">
        <v>6</v>
      </c>
      <c r="H633" s="78" t="s">
        <v>2047</v>
      </c>
      <c r="J633" s="71" t="s">
        <v>19</v>
      </c>
      <c r="K633" s="71" t="s">
        <v>19</v>
      </c>
      <c r="N633" s="4" t="s">
        <v>361</v>
      </c>
      <c r="O633" s="4" t="s">
        <v>484</v>
      </c>
      <c r="P633" s="4" t="s">
        <v>6</v>
      </c>
      <c r="Q633" s="4" t="s">
        <v>6</v>
      </c>
      <c r="R633" s="4" t="s">
        <v>6</v>
      </c>
      <c r="S633" s="4" t="s">
        <v>6</v>
      </c>
      <c r="T633" s="4" t="s">
        <v>6</v>
      </c>
      <c r="U633" s="4" t="s">
        <v>8</v>
      </c>
      <c r="V633" s="4" t="s">
        <v>8</v>
      </c>
      <c r="W633" s="4" t="s">
        <v>6</v>
      </c>
      <c r="X633" s="3" t="s">
        <v>1571</v>
      </c>
      <c r="Y633" s="3" t="s">
        <v>1935</v>
      </c>
      <c r="Z633" s="3" t="s">
        <v>2039</v>
      </c>
    </row>
    <row r="634" spans="1:26" ht="255" outlineLevel="2" x14ac:dyDescent="0.25">
      <c r="B634" s="4" t="s">
        <v>2057</v>
      </c>
      <c r="C634" s="3" t="s">
        <v>2058</v>
      </c>
      <c r="E634" s="71" t="s">
        <v>6</v>
      </c>
      <c r="F634" s="78" t="s">
        <v>2047</v>
      </c>
      <c r="G634" s="71" t="s">
        <v>6</v>
      </c>
      <c r="H634" s="78" t="s">
        <v>2059</v>
      </c>
      <c r="J634" s="71" t="s">
        <v>19</v>
      </c>
      <c r="K634" s="71" t="s">
        <v>19</v>
      </c>
      <c r="N634" s="4" t="s">
        <v>361</v>
      </c>
      <c r="O634" s="4" t="s">
        <v>639</v>
      </c>
      <c r="P634" s="4" t="s">
        <v>6</v>
      </c>
      <c r="Q634" s="4" t="s">
        <v>6</v>
      </c>
      <c r="R634" s="4" t="s">
        <v>6</v>
      </c>
      <c r="S634" s="4" t="s">
        <v>6</v>
      </c>
      <c r="T634" s="4" t="s">
        <v>6</v>
      </c>
      <c r="U634" s="4" t="s">
        <v>8</v>
      </c>
      <c r="V634" s="4" t="s">
        <v>8</v>
      </c>
      <c r="W634" s="4" t="s">
        <v>8</v>
      </c>
      <c r="X634" s="3" t="s">
        <v>1571</v>
      </c>
      <c r="Y634" s="3" t="s">
        <v>1935</v>
      </c>
      <c r="Z634" s="3" t="s">
        <v>2039</v>
      </c>
    </row>
    <row r="635" spans="1:26" ht="60" outlineLevel="2" x14ac:dyDescent="0.25">
      <c r="B635" s="4" t="s">
        <v>2060</v>
      </c>
      <c r="C635" s="3" t="s">
        <v>2061</v>
      </c>
      <c r="E635" s="71" t="s">
        <v>6</v>
      </c>
      <c r="F635" s="78" t="s">
        <v>1943</v>
      </c>
      <c r="G635" s="71" t="s">
        <v>8</v>
      </c>
      <c r="H635" s="78" t="s">
        <v>2062</v>
      </c>
      <c r="J635" s="71" t="s">
        <v>19</v>
      </c>
      <c r="K635" s="71" t="s">
        <v>19</v>
      </c>
      <c r="N635" s="4" t="s">
        <v>361</v>
      </c>
      <c r="O635" s="4" t="s">
        <v>388</v>
      </c>
      <c r="P635" s="4" t="s">
        <v>6</v>
      </c>
      <c r="Q635" s="4" t="s">
        <v>6</v>
      </c>
      <c r="R635" s="4" t="s">
        <v>6</v>
      </c>
      <c r="S635" s="4" t="s">
        <v>6</v>
      </c>
      <c r="T635" s="4" t="s">
        <v>6</v>
      </c>
      <c r="U635" s="4" t="s">
        <v>8</v>
      </c>
      <c r="V635" s="4" t="s">
        <v>8</v>
      </c>
      <c r="W635" s="4" t="s">
        <v>8</v>
      </c>
      <c r="X635" s="3" t="s">
        <v>1571</v>
      </c>
      <c r="Y635" s="3" t="s">
        <v>1935</v>
      </c>
      <c r="Z635" s="3" t="s">
        <v>2039</v>
      </c>
    </row>
    <row r="636" spans="1:26" ht="25.5" outlineLevel="2" x14ac:dyDescent="0.25">
      <c r="B636" s="4" t="s">
        <v>2063</v>
      </c>
      <c r="C636" s="3" t="s">
        <v>2064</v>
      </c>
      <c r="E636" s="71" t="s">
        <v>6</v>
      </c>
      <c r="F636" s="78" t="s">
        <v>2047</v>
      </c>
      <c r="G636" s="71" t="s">
        <v>6</v>
      </c>
      <c r="H636" s="78" t="s">
        <v>2048</v>
      </c>
      <c r="J636" s="71" t="s">
        <v>19</v>
      </c>
      <c r="K636" s="71" t="s">
        <v>19</v>
      </c>
      <c r="N636" s="4" t="s">
        <v>377</v>
      </c>
      <c r="O636" s="4" t="s">
        <v>364</v>
      </c>
      <c r="P636" s="4" t="s">
        <v>6</v>
      </c>
      <c r="Q636" s="4" t="s">
        <v>6</v>
      </c>
      <c r="R636" s="4" t="s">
        <v>6</v>
      </c>
      <c r="S636" s="4" t="s">
        <v>6</v>
      </c>
      <c r="T636" s="4" t="s">
        <v>6</v>
      </c>
      <c r="U636" s="4" t="s">
        <v>8</v>
      </c>
      <c r="V636" s="4" t="s">
        <v>8</v>
      </c>
      <c r="W636" s="4" t="s">
        <v>8</v>
      </c>
      <c r="X636" s="3" t="s">
        <v>1571</v>
      </c>
      <c r="Y636" s="3" t="s">
        <v>1935</v>
      </c>
      <c r="Z636" s="3" t="s">
        <v>2065</v>
      </c>
    </row>
    <row r="637" spans="1:26" ht="150" outlineLevel="2" x14ac:dyDescent="0.25">
      <c r="B637" s="4" t="s">
        <v>2066</v>
      </c>
      <c r="C637" s="3" t="s">
        <v>2067</v>
      </c>
      <c r="E637" s="71" t="s">
        <v>6</v>
      </c>
      <c r="F637" s="78" t="s">
        <v>2047</v>
      </c>
      <c r="G637" s="71" t="s">
        <v>6</v>
      </c>
      <c r="H637" s="78" t="s">
        <v>2068</v>
      </c>
      <c r="J637" s="71" t="s">
        <v>19</v>
      </c>
      <c r="K637" s="71" t="s">
        <v>19</v>
      </c>
      <c r="N637" s="4" t="s">
        <v>370</v>
      </c>
      <c r="O637" s="4" t="s">
        <v>536</v>
      </c>
      <c r="P637" s="4" t="s">
        <v>6</v>
      </c>
      <c r="Q637" s="4" t="s">
        <v>6</v>
      </c>
      <c r="R637" s="4" t="s">
        <v>6</v>
      </c>
      <c r="S637" s="4" t="s">
        <v>6</v>
      </c>
      <c r="T637" s="4" t="s">
        <v>6</v>
      </c>
      <c r="U637" s="4" t="s">
        <v>8</v>
      </c>
      <c r="V637" s="4" t="s">
        <v>8</v>
      </c>
      <c r="W637" s="4" t="s">
        <v>8</v>
      </c>
      <c r="X637" s="3" t="s">
        <v>1571</v>
      </c>
      <c r="Y637" s="3" t="s">
        <v>1935</v>
      </c>
      <c r="Z637" s="3" t="s">
        <v>2069</v>
      </c>
    </row>
    <row r="638" spans="1:26" ht="102" outlineLevel="2" x14ac:dyDescent="0.25">
      <c r="B638" s="4" t="s">
        <v>2070</v>
      </c>
      <c r="C638" s="3" t="s">
        <v>2071</v>
      </c>
      <c r="E638" s="71" t="s">
        <v>6</v>
      </c>
      <c r="F638" s="78" t="s">
        <v>2047</v>
      </c>
      <c r="G638" s="71" t="s">
        <v>6</v>
      </c>
      <c r="H638" s="78" t="s">
        <v>2072</v>
      </c>
      <c r="J638" s="71" t="s">
        <v>19</v>
      </c>
      <c r="K638" s="71" t="s">
        <v>19</v>
      </c>
      <c r="N638" s="4" t="s">
        <v>597</v>
      </c>
      <c r="O638" s="4" t="s">
        <v>404</v>
      </c>
      <c r="P638" s="4" t="s">
        <v>6</v>
      </c>
      <c r="Q638" s="4" t="s">
        <v>6</v>
      </c>
      <c r="R638" s="4" t="s">
        <v>6</v>
      </c>
      <c r="S638" s="4" t="s">
        <v>6</v>
      </c>
      <c r="T638" s="4" t="s">
        <v>6</v>
      </c>
      <c r="U638" s="4" t="s">
        <v>8</v>
      </c>
      <c r="V638" s="4" t="s">
        <v>8</v>
      </c>
      <c r="W638" s="4" t="s">
        <v>8</v>
      </c>
      <c r="X638" s="3" t="s">
        <v>1571</v>
      </c>
      <c r="Y638" s="3" t="s">
        <v>1935</v>
      </c>
      <c r="Z638" s="3" t="s">
        <v>2073</v>
      </c>
    </row>
    <row r="639" spans="1:26" ht="105" outlineLevel="2" x14ac:dyDescent="0.25">
      <c r="B639" s="4" t="s">
        <v>2074</v>
      </c>
      <c r="C639" s="3" t="s">
        <v>2075</v>
      </c>
      <c r="E639" s="71" t="s">
        <v>6</v>
      </c>
      <c r="F639" s="78" t="s">
        <v>2047</v>
      </c>
      <c r="G639" s="71" t="s">
        <v>6</v>
      </c>
      <c r="H639" s="78" t="s">
        <v>2076</v>
      </c>
      <c r="J639" s="71" t="s">
        <v>19</v>
      </c>
      <c r="K639" s="71" t="s">
        <v>19</v>
      </c>
      <c r="N639" s="4" t="s">
        <v>432</v>
      </c>
      <c r="O639" s="4" t="s">
        <v>388</v>
      </c>
      <c r="P639" s="4" t="s">
        <v>6</v>
      </c>
      <c r="Q639" s="4" t="s">
        <v>6</v>
      </c>
      <c r="R639" s="4" t="s">
        <v>6</v>
      </c>
      <c r="S639" s="4" t="s">
        <v>6</v>
      </c>
      <c r="T639" s="4" t="s">
        <v>6</v>
      </c>
      <c r="U639" s="4" t="s">
        <v>8</v>
      </c>
      <c r="V639" s="4" t="s">
        <v>8</v>
      </c>
      <c r="W639" s="4" t="s">
        <v>8</v>
      </c>
      <c r="X639" s="3" t="s">
        <v>1571</v>
      </c>
      <c r="Y639" s="3" t="s">
        <v>1935</v>
      </c>
      <c r="Z639" s="3" t="s">
        <v>2077</v>
      </c>
    </row>
    <row r="640" spans="1:26" outlineLevel="1" x14ac:dyDescent="0.25">
      <c r="A640" s="38" t="s">
        <v>2078</v>
      </c>
      <c r="B640" s="4"/>
      <c r="C640" s="3"/>
      <c r="N640" s="4"/>
      <c r="O640" s="4"/>
      <c r="P640" s="4"/>
      <c r="Q640" s="4"/>
      <c r="R640" s="4"/>
      <c r="S640" s="4"/>
      <c r="T640" s="4"/>
      <c r="U640" s="4"/>
      <c r="V640" s="4"/>
      <c r="W640" s="4"/>
      <c r="X640" s="3"/>
      <c r="Y640" s="3"/>
      <c r="Z640" s="3"/>
    </row>
    <row r="641" spans="1:26" ht="210" outlineLevel="2" x14ac:dyDescent="0.25">
      <c r="B641" s="4" t="s">
        <v>2079</v>
      </c>
      <c r="C641" s="3" t="s">
        <v>2080</v>
      </c>
      <c r="E641" s="71" t="s">
        <v>6</v>
      </c>
      <c r="F641" s="78" t="s">
        <v>2081</v>
      </c>
      <c r="G641" s="71" t="s">
        <v>8</v>
      </c>
      <c r="H641" s="78" t="s">
        <v>2082</v>
      </c>
      <c r="J641" s="71" t="s">
        <v>19</v>
      </c>
      <c r="K641" s="71" t="s">
        <v>19</v>
      </c>
      <c r="N641" s="4" t="s">
        <v>377</v>
      </c>
      <c r="O641" s="4" t="s">
        <v>522</v>
      </c>
      <c r="P641" s="4" t="s">
        <v>6</v>
      </c>
      <c r="Q641" s="4" t="s">
        <v>6</v>
      </c>
      <c r="R641" s="4" t="s">
        <v>6</v>
      </c>
      <c r="S641" s="4" t="s">
        <v>6</v>
      </c>
      <c r="T641" s="4" t="s">
        <v>6</v>
      </c>
      <c r="U641" s="4" t="s">
        <v>8</v>
      </c>
      <c r="V641" s="4" t="s">
        <v>8</v>
      </c>
      <c r="W641" s="4" t="s">
        <v>8</v>
      </c>
      <c r="X641" s="3" t="s">
        <v>1571</v>
      </c>
      <c r="Y641" s="3" t="s">
        <v>2078</v>
      </c>
      <c r="Z641" s="3" t="s">
        <v>2083</v>
      </c>
    </row>
    <row r="642" spans="1:26" ht="60" outlineLevel="2" x14ac:dyDescent="0.25">
      <c r="B642" s="4" t="s">
        <v>2084</v>
      </c>
      <c r="C642" s="3" t="s">
        <v>2085</v>
      </c>
      <c r="E642" s="71" t="s">
        <v>6</v>
      </c>
      <c r="F642" s="78" t="s">
        <v>2086</v>
      </c>
      <c r="G642" s="71" t="s">
        <v>8</v>
      </c>
      <c r="H642" s="78" t="s">
        <v>2087</v>
      </c>
      <c r="J642" s="71" t="s">
        <v>19</v>
      </c>
      <c r="K642" s="71" t="s">
        <v>19</v>
      </c>
      <c r="N642" s="4" t="s">
        <v>361</v>
      </c>
      <c r="O642" s="4" t="s">
        <v>439</v>
      </c>
      <c r="P642" s="4" t="s">
        <v>6</v>
      </c>
      <c r="Q642" s="4" t="s">
        <v>6</v>
      </c>
      <c r="R642" s="4" t="s">
        <v>6</v>
      </c>
      <c r="S642" s="4" t="s">
        <v>6</v>
      </c>
      <c r="T642" s="4" t="s">
        <v>6</v>
      </c>
      <c r="U642" s="4" t="s">
        <v>8</v>
      </c>
      <c r="V642" s="4" t="s">
        <v>8</v>
      </c>
      <c r="W642" s="4" t="s">
        <v>8</v>
      </c>
      <c r="X642" s="3" t="s">
        <v>1571</v>
      </c>
      <c r="Y642" s="3" t="s">
        <v>2078</v>
      </c>
      <c r="Z642" s="3" t="s">
        <v>2083</v>
      </c>
    </row>
    <row r="643" spans="1:26" ht="25.5" outlineLevel="2" x14ac:dyDescent="0.25">
      <c r="B643" s="4" t="s">
        <v>2088</v>
      </c>
      <c r="C643" s="3" t="s">
        <v>2089</v>
      </c>
      <c r="E643" s="71" t="s">
        <v>6</v>
      </c>
      <c r="F643" s="78" t="s">
        <v>2086</v>
      </c>
      <c r="G643" s="71" t="s">
        <v>8</v>
      </c>
      <c r="H643" s="78" t="s">
        <v>2090</v>
      </c>
      <c r="J643" s="71" t="s">
        <v>19</v>
      </c>
      <c r="K643" s="71" t="s">
        <v>19</v>
      </c>
      <c r="N643" s="4" t="s">
        <v>355</v>
      </c>
      <c r="O643" s="4" t="s">
        <v>639</v>
      </c>
      <c r="P643" s="4" t="s">
        <v>6</v>
      </c>
      <c r="Q643" s="4" t="s">
        <v>6</v>
      </c>
      <c r="R643" s="4" t="s">
        <v>6</v>
      </c>
      <c r="S643" s="4" t="s">
        <v>6</v>
      </c>
      <c r="T643" s="4" t="s">
        <v>6</v>
      </c>
      <c r="U643" s="4" t="s">
        <v>8</v>
      </c>
      <c r="V643" s="4" t="s">
        <v>8</v>
      </c>
      <c r="W643" s="4" t="s">
        <v>8</v>
      </c>
      <c r="X643" s="3" t="s">
        <v>1571</v>
      </c>
      <c r="Y643" s="3" t="s">
        <v>2078</v>
      </c>
      <c r="Z643" s="3" t="s">
        <v>2083</v>
      </c>
    </row>
    <row r="644" spans="1:26" ht="38.25" outlineLevel="2" x14ac:dyDescent="0.25">
      <c r="B644" s="4" t="s">
        <v>2091</v>
      </c>
      <c r="C644" s="3" t="s">
        <v>2092</v>
      </c>
      <c r="E644" s="71" t="s">
        <v>6</v>
      </c>
      <c r="F644" s="78" t="s">
        <v>2086</v>
      </c>
      <c r="G644" s="71" t="s">
        <v>8</v>
      </c>
      <c r="H644" s="78" t="s">
        <v>2090</v>
      </c>
      <c r="J644" s="71" t="s">
        <v>19</v>
      </c>
      <c r="K644" s="71" t="s">
        <v>19</v>
      </c>
      <c r="N644" s="4" t="s">
        <v>367</v>
      </c>
      <c r="O644" s="4" t="s">
        <v>388</v>
      </c>
      <c r="P644" s="4" t="s">
        <v>6</v>
      </c>
      <c r="Q644" s="4" t="s">
        <v>6</v>
      </c>
      <c r="R644" s="4" t="s">
        <v>6</v>
      </c>
      <c r="S644" s="4" t="s">
        <v>6</v>
      </c>
      <c r="T644" s="4" t="s">
        <v>6</v>
      </c>
      <c r="U644" s="4" t="s">
        <v>8</v>
      </c>
      <c r="V644" s="4" t="s">
        <v>8</v>
      </c>
      <c r="W644" s="4" t="s">
        <v>8</v>
      </c>
      <c r="X644" s="3" t="s">
        <v>1571</v>
      </c>
      <c r="Y644" s="3" t="s">
        <v>2078</v>
      </c>
      <c r="Z644" s="3" t="s">
        <v>2083</v>
      </c>
    </row>
    <row r="645" spans="1:26" ht="38.25" outlineLevel="2" x14ac:dyDescent="0.25">
      <c r="B645" s="4" t="s">
        <v>2093</v>
      </c>
      <c r="C645" s="3" t="s">
        <v>2094</v>
      </c>
      <c r="E645" s="71" t="s">
        <v>6</v>
      </c>
      <c r="F645" s="78" t="s">
        <v>2086</v>
      </c>
      <c r="G645" s="71" t="s">
        <v>8</v>
      </c>
      <c r="H645" s="78" t="s">
        <v>2090</v>
      </c>
      <c r="J645" s="71" t="s">
        <v>19</v>
      </c>
      <c r="K645" s="71" t="s">
        <v>19</v>
      </c>
      <c r="N645" s="4" t="s">
        <v>361</v>
      </c>
      <c r="O645" s="4" t="s">
        <v>522</v>
      </c>
      <c r="P645" s="4" t="s">
        <v>6</v>
      </c>
      <c r="Q645" s="4" t="s">
        <v>6</v>
      </c>
      <c r="R645" s="4" t="s">
        <v>6</v>
      </c>
      <c r="S645" s="4" t="s">
        <v>6</v>
      </c>
      <c r="T645" s="4" t="s">
        <v>6</v>
      </c>
      <c r="U645" s="4" t="s">
        <v>8</v>
      </c>
      <c r="V645" s="4" t="s">
        <v>8</v>
      </c>
      <c r="W645" s="4" t="s">
        <v>8</v>
      </c>
      <c r="X645" s="3" t="s">
        <v>1571</v>
      </c>
      <c r="Y645" s="3" t="s">
        <v>2078</v>
      </c>
      <c r="Z645" s="3" t="s">
        <v>2083</v>
      </c>
    </row>
    <row r="646" spans="1:26" ht="38.25" outlineLevel="2" x14ac:dyDescent="0.25">
      <c r="B646" s="4" t="s">
        <v>2095</v>
      </c>
      <c r="C646" s="3" t="s">
        <v>2096</v>
      </c>
      <c r="E646" s="71" t="s">
        <v>6</v>
      </c>
      <c r="F646" s="78" t="s">
        <v>2086</v>
      </c>
      <c r="G646" s="71" t="s">
        <v>8</v>
      </c>
      <c r="H646" s="78" t="s">
        <v>2090</v>
      </c>
      <c r="J646" s="71" t="s">
        <v>19</v>
      </c>
      <c r="K646" s="71" t="s">
        <v>19</v>
      </c>
      <c r="N646" s="4" t="s">
        <v>355</v>
      </c>
      <c r="O646" s="4" t="s">
        <v>364</v>
      </c>
      <c r="P646" s="4" t="s">
        <v>6</v>
      </c>
      <c r="Q646" s="4" t="s">
        <v>6</v>
      </c>
      <c r="R646" s="4" t="s">
        <v>6</v>
      </c>
      <c r="S646" s="4" t="s">
        <v>6</v>
      </c>
      <c r="T646" s="4" t="s">
        <v>6</v>
      </c>
      <c r="U646" s="4" t="s">
        <v>8</v>
      </c>
      <c r="V646" s="4" t="s">
        <v>8</v>
      </c>
      <c r="W646" s="4" t="s">
        <v>8</v>
      </c>
      <c r="X646" s="3" t="s">
        <v>1571</v>
      </c>
      <c r="Y646" s="3" t="s">
        <v>2078</v>
      </c>
      <c r="Z646" s="3" t="s">
        <v>2083</v>
      </c>
    </row>
    <row r="647" spans="1:26" ht="38.25" outlineLevel="2" x14ac:dyDescent="0.25">
      <c r="B647" s="4" t="s">
        <v>2097</v>
      </c>
      <c r="C647" s="3" t="s">
        <v>2098</v>
      </c>
      <c r="E647" s="71" t="s">
        <v>10</v>
      </c>
      <c r="F647" s="78" t="s">
        <v>429</v>
      </c>
      <c r="G647" s="71" t="s">
        <v>10</v>
      </c>
      <c r="H647" s="78" t="s">
        <v>429</v>
      </c>
      <c r="J647" s="71" t="s">
        <v>19</v>
      </c>
      <c r="K647" s="71" t="s">
        <v>19</v>
      </c>
      <c r="N647" s="4" t="s">
        <v>432</v>
      </c>
      <c r="O647" s="4" t="s">
        <v>639</v>
      </c>
      <c r="P647" s="4" t="s">
        <v>8</v>
      </c>
      <c r="Q647" s="4" t="s">
        <v>8</v>
      </c>
      <c r="R647" s="4" t="s">
        <v>8</v>
      </c>
      <c r="S647" s="4" t="s">
        <v>6</v>
      </c>
      <c r="T647" s="4" t="s">
        <v>6</v>
      </c>
      <c r="U647" s="4" t="s">
        <v>8</v>
      </c>
      <c r="V647" s="4" t="s">
        <v>8</v>
      </c>
      <c r="W647" s="4" t="s">
        <v>8</v>
      </c>
      <c r="X647" s="3" t="s">
        <v>1571</v>
      </c>
      <c r="Y647" s="3" t="s">
        <v>2078</v>
      </c>
      <c r="Z647" s="3" t="s">
        <v>2083</v>
      </c>
    </row>
    <row r="648" spans="1:26" x14ac:dyDescent="0.25">
      <c r="A648" s="38" t="s">
        <v>2099</v>
      </c>
      <c r="B648" s="4"/>
      <c r="C648" s="3"/>
      <c r="N648" s="4"/>
      <c r="O648" s="4"/>
      <c r="P648" s="4"/>
      <c r="Q648" s="4"/>
      <c r="R648" s="4"/>
      <c r="S648" s="4"/>
      <c r="T648" s="4"/>
      <c r="U648" s="4"/>
      <c r="V648" s="4"/>
      <c r="W648" s="4"/>
      <c r="X648" s="3"/>
      <c r="Y648" s="3"/>
      <c r="Z648" s="3"/>
    </row>
    <row r="649" spans="1:26" outlineLevel="1" x14ac:dyDescent="0.25">
      <c r="A649" s="38" t="s">
        <v>2100</v>
      </c>
      <c r="B649" s="4"/>
      <c r="C649" s="3"/>
      <c r="N649" s="4"/>
      <c r="O649" s="4"/>
      <c r="P649" s="4"/>
      <c r="Q649" s="4"/>
      <c r="R649" s="4"/>
      <c r="S649" s="4"/>
      <c r="T649" s="4"/>
      <c r="U649" s="4"/>
      <c r="V649" s="4"/>
      <c r="W649" s="4"/>
      <c r="X649" s="3"/>
      <c r="Y649" s="3"/>
      <c r="Z649" s="3"/>
    </row>
    <row r="650" spans="1:26" ht="90" outlineLevel="2" x14ac:dyDescent="0.25">
      <c r="B650" s="4" t="s">
        <v>2101</v>
      </c>
      <c r="C650" s="3" t="s">
        <v>2102</v>
      </c>
      <c r="E650" s="71" t="s">
        <v>6</v>
      </c>
      <c r="F650" s="78" t="s">
        <v>2103</v>
      </c>
      <c r="G650" s="71" t="s">
        <v>8</v>
      </c>
      <c r="H650" s="78" t="s">
        <v>446</v>
      </c>
      <c r="J650" s="71" t="s">
        <v>19</v>
      </c>
      <c r="K650" s="71" t="s">
        <v>19</v>
      </c>
      <c r="N650" s="4" t="s">
        <v>348</v>
      </c>
      <c r="O650" s="4" t="s">
        <v>404</v>
      </c>
      <c r="P650" s="4" t="s">
        <v>6</v>
      </c>
      <c r="Q650" s="4" t="s">
        <v>6</v>
      </c>
      <c r="R650" s="4" t="s">
        <v>6</v>
      </c>
      <c r="S650" s="4" t="s">
        <v>6</v>
      </c>
      <c r="T650" s="4" t="s">
        <v>6</v>
      </c>
      <c r="U650" s="4" t="s">
        <v>8</v>
      </c>
      <c r="V650" s="4" t="s">
        <v>8</v>
      </c>
      <c r="W650" s="4" t="s">
        <v>8</v>
      </c>
      <c r="X650" s="3" t="s">
        <v>2099</v>
      </c>
      <c r="Y650" s="3" t="s">
        <v>2100</v>
      </c>
      <c r="Z650" s="3" t="s">
        <v>2104</v>
      </c>
    </row>
    <row r="651" spans="1:26" ht="45" outlineLevel="2" x14ac:dyDescent="0.25">
      <c r="B651" s="4" t="s">
        <v>2105</v>
      </c>
      <c r="C651" s="3" t="s">
        <v>2106</v>
      </c>
      <c r="E651" s="71" t="s">
        <v>6</v>
      </c>
      <c r="F651" s="78" t="s">
        <v>2107</v>
      </c>
      <c r="G651" s="71" t="s">
        <v>8</v>
      </c>
      <c r="H651" s="78" t="s">
        <v>1274</v>
      </c>
      <c r="J651" s="71" t="s">
        <v>19</v>
      </c>
      <c r="K651" s="71" t="s">
        <v>19</v>
      </c>
      <c r="N651" s="4" t="s">
        <v>432</v>
      </c>
      <c r="O651" s="4" t="s">
        <v>639</v>
      </c>
      <c r="P651" s="4" t="s">
        <v>6</v>
      </c>
      <c r="Q651" s="4" t="s">
        <v>6</v>
      </c>
      <c r="R651" s="4" t="s">
        <v>6</v>
      </c>
      <c r="S651" s="4" t="s">
        <v>6</v>
      </c>
      <c r="T651" s="4" t="s">
        <v>6</v>
      </c>
      <c r="U651" s="4" t="s">
        <v>8</v>
      </c>
      <c r="V651" s="4" t="s">
        <v>8</v>
      </c>
      <c r="W651" s="4" t="s">
        <v>8</v>
      </c>
      <c r="X651" s="3" t="s">
        <v>2099</v>
      </c>
      <c r="Y651" s="3" t="s">
        <v>2100</v>
      </c>
      <c r="Z651" s="3" t="s">
        <v>2104</v>
      </c>
    </row>
    <row r="652" spans="1:26" ht="135" outlineLevel="2" x14ac:dyDescent="0.25">
      <c r="B652" s="4" t="s">
        <v>211</v>
      </c>
      <c r="C652" s="3" t="s">
        <v>2108</v>
      </c>
      <c r="E652" s="71" t="s">
        <v>6</v>
      </c>
      <c r="F652" s="78" t="s">
        <v>2109</v>
      </c>
      <c r="G652" s="71" t="s">
        <v>8</v>
      </c>
      <c r="H652" s="78" t="s">
        <v>2110</v>
      </c>
      <c r="J652" s="71" t="s">
        <v>19</v>
      </c>
      <c r="K652" s="71" t="s">
        <v>19</v>
      </c>
      <c r="N652" s="4" t="s">
        <v>361</v>
      </c>
      <c r="O652" s="4" t="s">
        <v>484</v>
      </c>
      <c r="P652" s="4" t="s">
        <v>6</v>
      </c>
      <c r="Q652" s="4" t="s">
        <v>6</v>
      </c>
      <c r="R652" s="4" t="s">
        <v>6</v>
      </c>
      <c r="S652" s="4" t="s">
        <v>6</v>
      </c>
      <c r="T652" s="4" t="s">
        <v>6</v>
      </c>
      <c r="U652" s="4" t="s">
        <v>8</v>
      </c>
      <c r="V652" s="4" t="s">
        <v>8</v>
      </c>
      <c r="W652" s="4" t="s">
        <v>6</v>
      </c>
      <c r="X652" s="3" t="s">
        <v>2099</v>
      </c>
      <c r="Y652" s="3" t="s">
        <v>2100</v>
      </c>
      <c r="Z652" s="3" t="s">
        <v>2111</v>
      </c>
    </row>
    <row r="653" spans="1:26" ht="135" outlineLevel="2" x14ac:dyDescent="0.25">
      <c r="B653" s="4" t="s">
        <v>186</v>
      </c>
      <c r="C653" s="3" t="s">
        <v>2112</v>
      </c>
      <c r="E653" s="71" t="s">
        <v>6</v>
      </c>
      <c r="F653" s="78" t="s">
        <v>2109</v>
      </c>
      <c r="G653" s="71" t="s">
        <v>8</v>
      </c>
      <c r="H653" s="78" t="s">
        <v>2110</v>
      </c>
      <c r="J653" s="71" t="s">
        <v>19</v>
      </c>
      <c r="K653" s="71" t="s">
        <v>19</v>
      </c>
      <c r="N653" s="4" t="s">
        <v>432</v>
      </c>
      <c r="O653" s="4" t="s">
        <v>701</v>
      </c>
      <c r="P653" s="4" t="s">
        <v>6</v>
      </c>
      <c r="Q653" s="4" t="s">
        <v>6</v>
      </c>
      <c r="R653" s="4" t="s">
        <v>6</v>
      </c>
      <c r="S653" s="4" t="s">
        <v>6</v>
      </c>
      <c r="T653" s="4" t="s">
        <v>6</v>
      </c>
      <c r="U653" s="4" t="s">
        <v>6</v>
      </c>
      <c r="V653" s="4" t="s">
        <v>6</v>
      </c>
      <c r="W653" s="4" t="s">
        <v>6</v>
      </c>
      <c r="X653" s="3" t="s">
        <v>2099</v>
      </c>
      <c r="Y653" s="3" t="s">
        <v>2100</v>
      </c>
      <c r="Z653" s="3" t="s">
        <v>2111</v>
      </c>
    </row>
    <row r="654" spans="1:26" ht="25.5" outlineLevel="2" x14ac:dyDescent="0.25">
      <c r="B654" s="4" t="s">
        <v>196</v>
      </c>
      <c r="C654" s="3" t="s">
        <v>2113</v>
      </c>
      <c r="E654" s="71" t="s">
        <v>6</v>
      </c>
      <c r="F654" s="78" t="s">
        <v>2114</v>
      </c>
      <c r="G654" s="71" t="s">
        <v>8</v>
      </c>
      <c r="H654" s="78" t="s">
        <v>2114</v>
      </c>
      <c r="J654" s="71" t="s">
        <v>19</v>
      </c>
      <c r="K654" s="71" t="s">
        <v>19</v>
      </c>
      <c r="N654" s="4" t="s">
        <v>361</v>
      </c>
      <c r="O654" s="4" t="s">
        <v>701</v>
      </c>
      <c r="P654" s="4" t="s">
        <v>6</v>
      </c>
      <c r="Q654" s="4" t="s">
        <v>6</v>
      </c>
      <c r="R654" s="4" t="s">
        <v>6</v>
      </c>
      <c r="S654" s="4" t="s">
        <v>6</v>
      </c>
      <c r="T654" s="4" t="s">
        <v>6</v>
      </c>
      <c r="U654" s="4" t="s">
        <v>8</v>
      </c>
      <c r="V654" s="4" t="s">
        <v>6</v>
      </c>
      <c r="W654" s="4" t="s">
        <v>6</v>
      </c>
      <c r="X654" s="3" t="s">
        <v>2099</v>
      </c>
      <c r="Y654" s="3" t="s">
        <v>2100</v>
      </c>
      <c r="Z654" s="3" t="s">
        <v>2111</v>
      </c>
    </row>
    <row r="655" spans="1:26" outlineLevel="2" x14ac:dyDescent="0.25">
      <c r="B655" s="4" t="s">
        <v>188</v>
      </c>
      <c r="C655" s="3" t="s">
        <v>2115</v>
      </c>
      <c r="E655" s="71" t="s">
        <v>6</v>
      </c>
      <c r="F655" s="78" t="s">
        <v>2114</v>
      </c>
      <c r="G655" s="71" t="s">
        <v>8</v>
      </c>
      <c r="H655" s="78" t="s">
        <v>2114</v>
      </c>
      <c r="J655" s="71" t="s">
        <v>19</v>
      </c>
      <c r="K655" s="71" t="s">
        <v>19</v>
      </c>
      <c r="N655" s="4" t="s">
        <v>355</v>
      </c>
      <c r="O655" s="4" t="s">
        <v>800</v>
      </c>
      <c r="P655" s="4" t="s">
        <v>6</v>
      </c>
      <c r="Q655" s="4" t="s">
        <v>6</v>
      </c>
      <c r="R655" s="4" t="s">
        <v>6</v>
      </c>
      <c r="S655" s="4" t="s">
        <v>6</v>
      </c>
      <c r="T655" s="4" t="s">
        <v>6</v>
      </c>
      <c r="U655" s="4" t="s">
        <v>6</v>
      </c>
      <c r="V655" s="4" t="s">
        <v>6</v>
      </c>
      <c r="W655" s="4" t="s">
        <v>6</v>
      </c>
      <c r="X655" s="3" t="s">
        <v>2099</v>
      </c>
      <c r="Y655" s="3" t="s">
        <v>2100</v>
      </c>
      <c r="Z655" s="3" t="s">
        <v>2111</v>
      </c>
    </row>
    <row r="656" spans="1:26" ht="25.5" outlineLevel="2" x14ac:dyDescent="0.25">
      <c r="B656" s="4" t="s">
        <v>190</v>
      </c>
      <c r="C656" s="3" t="s">
        <v>2116</v>
      </c>
      <c r="E656" s="71" t="s">
        <v>6</v>
      </c>
      <c r="F656" s="78" t="s">
        <v>2114</v>
      </c>
      <c r="G656" s="71" t="s">
        <v>8</v>
      </c>
      <c r="H656" s="78" t="s">
        <v>2114</v>
      </c>
      <c r="J656" s="71" t="s">
        <v>19</v>
      </c>
      <c r="K656" s="71" t="s">
        <v>19</v>
      </c>
      <c r="N656" s="4" t="s">
        <v>355</v>
      </c>
      <c r="O656" s="4" t="s">
        <v>800</v>
      </c>
      <c r="P656" s="4" t="s">
        <v>6</v>
      </c>
      <c r="Q656" s="4" t="s">
        <v>6</v>
      </c>
      <c r="R656" s="4" t="s">
        <v>6</v>
      </c>
      <c r="S656" s="4" t="s">
        <v>6</v>
      </c>
      <c r="T656" s="4" t="s">
        <v>6</v>
      </c>
      <c r="U656" s="4" t="s">
        <v>6</v>
      </c>
      <c r="V656" s="4" t="s">
        <v>6</v>
      </c>
      <c r="W656" s="4" t="s">
        <v>6</v>
      </c>
      <c r="X656" s="3" t="s">
        <v>2099</v>
      </c>
      <c r="Y656" s="3" t="s">
        <v>2100</v>
      </c>
      <c r="Z656" s="3" t="s">
        <v>2111</v>
      </c>
    </row>
    <row r="657" spans="1:26" ht="25.5" outlineLevel="2" x14ac:dyDescent="0.25">
      <c r="B657" s="4" t="s">
        <v>2117</v>
      </c>
      <c r="C657" s="3" t="s">
        <v>2118</v>
      </c>
      <c r="E657" s="71" t="s">
        <v>6</v>
      </c>
      <c r="F657" s="78" t="s">
        <v>2114</v>
      </c>
      <c r="G657" s="71" t="s">
        <v>8</v>
      </c>
      <c r="H657" s="78" t="s">
        <v>2114</v>
      </c>
      <c r="J657" s="71" t="s">
        <v>19</v>
      </c>
      <c r="K657" s="71" t="s">
        <v>19</v>
      </c>
      <c r="N657" s="4" t="s">
        <v>361</v>
      </c>
      <c r="O657" s="4" t="s">
        <v>800</v>
      </c>
      <c r="P657" s="4" t="s">
        <v>6</v>
      </c>
      <c r="Q657" s="4" t="s">
        <v>6</v>
      </c>
      <c r="R657" s="4" t="s">
        <v>6</v>
      </c>
      <c r="S657" s="4" t="s">
        <v>6</v>
      </c>
      <c r="T657" s="4" t="s">
        <v>6</v>
      </c>
      <c r="U657" s="4" t="s">
        <v>8</v>
      </c>
      <c r="V657" s="4" t="s">
        <v>8</v>
      </c>
      <c r="W657" s="4" t="s">
        <v>8</v>
      </c>
      <c r="X657" s="3" t="s">
        <v>2099</v>
      </c>
      <c r="Y657" s="3" t="s">
        <v>2100</v>
      </c>
      <c r="Z657" s="3" t="s">
        <v>2111</v>
      </c>
    </row>
    <row r="658" spans="1:26" ht="300" outlineLevel="2" x14ac:dyDescent="0.25">
      <c r="B658" s="4" t="s">
        <v>2119</v>
      </c>
      <c r="C658" s="3" t="s">
        <v>2120</v>
      </c>
      <c r="E658" s="71" t="s">
        <v>6</v>
      </c>
      <c r="F658" s="78" t="s">
        <v>2121</v>
      </c>
      <c r="G658" s="71" t="s">
        <v>8</v>
      </c>
      <c r="H658" s="78" t="s">
        <v>2122</v>
      </c>
      <c r="J658" s="71" t="s">
        <v>19</v>
      </c>
      <c r="K658" s="71" t="s">
        <v>19</v>
      </c>
      <c r="N658" s="4" t="s">
        <v>377</v>
      </c>
      <c r="O658" s="4" t="s">
        <v>476</v>
      </c>
      <c r="P658" s="4" t="s">
        <v>6</v>
      </c>
      <c r="Q658" s="4" t="s">
        <v>6</v>
      </c>
      <c r="R658" s="4" t="s">
        <v>6</v>
      </c>
      <c r="S658" s="4" t="s">
        <v>6</v>
      </c>
      <c r="T658" s="4" t="s">
        <v>6</v>
      </c>
      <c r="U658" s="4" t="s">
        <v>8</v>
      </c>
      <c r="V658" s="4" t="s">
        <v>8</v>
      </c>
      <c r="W658" s="4" t="s">
        <v>8</v>
      </c>
      <c r="X658" s="3" t="s">
        <v>2099</v>
      </c>
      <c r="Y658" s="3" t="s">
        <v>2100</v>
      </c>
      <c r="Z658" s="3" t="s">
        <v>2123</v>
      </c>
    </row>
    <row r="659" spans="1:26" ht="300" outlineLevel="2" x14ac:dyDescent="0.25">
      <c r="B659" s="4" t="s">
        <v>2124</v>
      </c>
      <c r="C659" s="3" t="s">
        <v>2125</v>
      </c>
      <c r="E659" s="71" t="s">
        <v>6</v>
      </c>
      <c r="F659" s="78" t="s">
        <v>2121</v>
      </c>
      <c r="G659" s="71" t="s">
        <v>8</v>
      </c>
      <c r="H659" s="78" t="s">
        <v>2122</v>
      </c>
      <c r="J659" s="71" t="s">
        <v>19</v>
      </c>
      <c r="K659" s="71" t="s">
        <v>19</v>
      </c>
      <c r="N659" s="4" t="s">
        <v>361</v>
      </c>
      <c r="O659" s="4" t="s">
        <v>639</v>
      </c>
      <c r="P659" s="4" t="s">
        <v>6</v>
      </c>
      <c r="Q659" s="4" t="s">
        <v>6</v>
      </c>
      <c r="R659" s="4" t="s">
        <v>6</v>
      </c>
      <c r="S659" s="4" t="s">
        <v>6</v>
      </c>
      <c r="T659" s="4" t="s">
        <v>6</v>
      </c>
      <c r="U659" s="4" t="s">
        <v>8</v>
      </c>
      <c r="V659" s="4" t="s">
        <v>8</v>
      </c>
      <c r="W659" s="4" t="s">
        <v>8</v>
      </c>
      <c r="X659" s="3" t="s">
        <v>2099</v>
      </c>
      <c r="Y659" s="3" t="s">
        <v>2100</v>
      </c>
      <c r="Z659" s="3" t="s">
        <v>2123</v>
      </c>
    </row>
    <row r="660" spans="1:26" ht="300" outlineLevel="2" x14ac:dyDescent="0.25">
      <c r="B660" s="4" t="s">
        <v>2126</v>
      </c>
      <c r="C660" s="3" t="s">
        <v>2127</v>
      </c>
      <c r="E660" s="71" t="s">
        <v>6</v>
      </c>
      <c r="F660" s="78" t="s">
        <v>2121</v>
      </c>
      <c r="G660" s="71" t="s">
        <v>8</v>
      </c>
      <c r="H660" s="78" t="s">
        <v>2122</v>
      </c>
      <c r="J660" s="71" t="s">
        <v>19</v>
      </c>
      <c r="K660" s="71" t="s">
        <v>19</v>
      </c>
      <c r="N660" s="4" t="s">
        <v>432</v>
      </c>
      <c r="O660" s="4" t="s">
        <v>639</v>
      </c>
      <c r="P660" s="4" t="s">
        <v>6</v>
      </c>
      <c r="Q660" s="4" t="s">
        <v>6</v>
      </c>
      <c r="R660" s="4" t="s">
        <v>6</v>
      </c>
      <c r="S660" s="4" t="s">
        <v>6</v>
      </c>
      <c r="T660" s="4" t="s">
        <v>6</v>
      </c>
      <c r="U660" s="4" t="s">
        <v>8</v>
      </c>
      <c r="V660" s="4" t="s">
        <v>8</v>
      </c>
      <c r="W660" s="4" t="s">
        <v>8</v>
      </c>
      <c r="X660" s="3" t="s">
        <v>2099</v>
      </c>
      <c r="Y660" s="3" t="s">
        <v>2100</v>
      </c>
      <c r="Z660" s="3" t="s">
        <v>2123</v>
      </c>
    </row>
    <row r="661" spans="1:26" ht="300" outlineLevel="2" x14ac:dyDescent="0.25">
      <c r="B661" s="4" t="s">
        <v>198</v>
      </c>
      <c r="C661" s="3" t="s">
        <v>2128</v>
      </c>
      <c r="E661" s="71" t="s">
        <v>6</v>
      </c>
      <c r="F661" s="78" t="s">
        <v>2121</v>
      </c>
      <c r="G661" s="71" t="s">
        <v>8</v>
      </c>
      <c r="H661" s="78" t="s">
        <v>2122</v>
      </c>
      <c r="J661" s="71" t="s">
        <v>19</v>
      </c>
      <c r="K661" s="71" t="s">
        <v>19</v>
      </c>
      <c r="N661" s="4" t="s">
        <v>367</v>
      </c>
      <c r="O661" s="4" t="s">
        <v>701</v>
      </c>
      <c r="P661" s="4" t="s">
        <v>6</v>
      </c>
      <c r="Q661" s="4" t="s">
        <v>6</v>
      </c>
      <c r="R661" s="4" t="s">
        <v>6</v>
      </c>
      <c r="S661" s="4" t="s">
        <v>6</v>
      </c>
      <c r="T661" s="4" t="s">
        <v>6</v>
      </c>
      <c r="U661" s="4" t="s">
        <v>8</v>
      </c>
      <c r="V661" s="4" t="s">
        <v>6</v>
      </c>
      <c r="W661" s="4" t="s">
        <v>6</v>
      </c>
      <c r="X661" s="3" t="s">
        <v>2099</v>
      </c>
      <c r="Y661" s="3" t="s">
        <v>2100</v>
      </c>
      <c r="Z661" s="3" t="s">
        <v>2123</v>
      </c>
    </row>
    <row r="662" spans="1:26" ht="300" outlineLevel="2" x14ac:dyDescent="0.25">
      <c r="B662" s="4" t="s">
        <v>111</v>
      </c>
      <c r="C662" s="3" t="s">
        <v>2129</v>
      </c>
      <c r="E662" s="71" t="s">
        <v>6</v>
      </c>
      <c r="F662" s="78" t="s">
        <v>2121</v>
      </c>
      <c r="G662" s="71" t="s">
        <v>8</v>
      </c>
      <c r="H662" s="78" t="s">
        <v>2122</v>
      </c>
      <c r="J662" s="71" t="s">
        <v>19</v>
      </c>
      <c r="K662" s="71" t="s">
        <v>19</v>
      </c>
      <c r="N662" s="4" t="s">
        <v>361</v>
      </c>
      <c r="O662" s="4" t="s">
        <v>484</v>
      </c>
      <c r="P662" s="4" t="s">
        <v>6</v>
      </c>
      <c r="Q662" s="4" t="s">
        <v>6</v>
      </c>
      <c r="R662" s="4" t="s">
        <v>6</v>
      </c>
      <c r="S662" s="4" t="s">
        <v>6</v>
      </c>
      <c r="T662" s="4" t="s">
        <v>6</v>
      </c>
      <c r="U662" s="4" t="s">
        <v>8</v>
      </c>
      <c r="V662" s="4" t="s">
        <v>8</v>
      </c>
      <c r="W662" s="4" t="s">
        <v>8</v>
      </c>
      <c r="X662" s="3" t="s">
        <v>2099</v>
      </c>
      <c r="Y662" s="3" t="s">
        <v>2100</v>
      </c>
      <c r="Z662" s="3" t="s">
        <v>2123</v>
      </c>
    </row>
    <row r="663" spans="1:26" outlineLevel="1" x14ac:dyDescent="0.25">
      <c r="A663" s="38" t="s">
        <v>2130</v>
      </c>
      <c r="B663" s="4"/>
      <c r="C663" s="3"/>
      <c r="N663" s="4"/>
      <c r="O663" s="4"/>
      <c r="P663" s="4"/>
      <c r="Q663" s="4"/>
      <c r="R663" s="4"/>
      <c r="S663" s="4"/>
      <c r="T663" s="4"/>
      <c r="U663" s="4"/>
      <c r="V663" s="4"/>
      <c r="W663" s="4"/>
      <c r="X663" s="3"/>
      <c r="Y663" s="3"/>
      <c r="Z663" s="3"/>
    </row>
    <row r="664" spans="1:26" ht="285" outlineLevel="2" x14ac:dyDescent="0.25">
      <c r="B664" s="4" t="s">
        <v>2131</v>
      </c>
      <c r="C664" s="3" t="s">
        <v>2132</v>
      </c>
      <c r="E664" s="71" t="s">
        <v>6</v>
      </c>
      <c r="F664" s="78" t="s">
        <v>2133</v>
      </c>
      <c r="G664" s="71" t="s">
        <v>8</v>
      </c>
      <c r="H664" s="78" t="s">
        <v>347</v>
      </c>
      <c r="J664" s="71" t="s">
        <v>19</v>
      </c>
      <c r="K664" s="71" t="s">
        <v>19</v>
      </c>
      <c r="N664" s="4" t="s">
        <v>597</v>
      </c>
      <c r="O664" s="4" t="s">
        <v>404</v>
      </c>
      <c r="P664" s="4" t="s">
        <v>6</v>
      </c>
      <c r="Q664" s="4" t="s">
        <v>6</v>
      </c>
      <c r="R664" s="4" t="s">
        <v>6</v>
      </c>
      <c r="S664" s="4" t="s">
        <v>6</v>
      </c>
      <c r="T664" s="4" t="s">
        <v>6</v>
      </c>
      <c r="U664" s="4" t="s">
        <v>8</v>
      </c>
      <c r="V664" s="4" t="s">
        <v>8</v>
      </c>
      <c r="W664" s="4" t="s">
        <v>8</v>
      </c>
      <c r="X664" s="3" t="s">
        <v>2099</v>
      </c>
      <c r="Y664" s="3" t="s">
        <v>2130</v>
      </c>
      <c r="Z664" s="3" t="s">
        <v>2134</v>
      </c>
    </row>
    <row r="665" spans="1:26" ht="225" outlineLevel="2" x14ac:dyDescent="0.25">
      <c r="B665" s="4" t="s">
        <v>2135</v>
      </c>
      <c r="C665" s="3" t="s">
        <v>2136</v>
      </c>
      <c r="E665" s="71" t="s">
        <v>6</v>
      </c>
      <c r="F665" s="78" t="s">
        <v>2137</v>
      </c>
      <c r="G665" s="71" t="s">
        <v>6</v>
      </c>
      <c r="H665" s="78" t="s">
        <v>2138</v>
      </c>
      <c r="J665" s="71" t="s">
        <v>19</v>
      </c>
      <c r="K665" s="71" t="s">
        <v>19</v>
      </c>
      <c r="N665" s="4" t="s">
        <v>480</v>
      </c>
      <c r="O665" s="4" t="s">
        <v>639</v>
      </c>
      <c r="P665" s="4" t="s">
        <v>6</v>
      </c>
      <c r="Q665" s="4" t="s">
        <v>6</v>
      </c>
      <c r="R665" s="4" t="s">
        <v>6</v>
      </c>
      <c r="S665" s="4" t="s">
        <v>6</v>
      </c>
      <c r="T665" s="4" t="s">
        <v>6</v>
      </c>
      <c r="U665" s="4" t="s">
        <v>8</v>
      </c>
      <c r="V665" s="4" t="s">
        <v>8</v>
      </c>
      <c r="W665" s="4" t="s">
        <v>8</v>
      </c>
      <c r="X665" s="3" t="s">
        <v>2099</v>
      </c>
      <c r="Y665" s="3" t="s">
        <v>2130</v>
      </c>
      <c r="Z665" s="3" t="s">
        <v>2134</v>
      </c>
    </row>
    <row r="666" spans="1:26" ht="105" outlineLevel="2" x14ac:dyDescent="0.25">
      <c r="B666" s="4" t="s">
        <v>2139</v>
      </c>
      <c r="C666" s="3" t="s">
        <v>2140</v>
      </c>
      <c r="E666" s="71" t="s">
        <v>6</v>
      </c>
      <c r="F666" s="78" t="s">
        <v>2141</v>
      </c>
      <c r="G666" s="71" t="s">
        <v>8</v>
      </c>
      <c r="H666" s="78" t="s">
        <v>2142</v>
      </c>
      <c r="J666" s="71" t="s">
        <v>19</v>
      </c>
      <c r="K666" s="71" t="s">
        <v>19</v>
      </c>
      <c r="N666" s="4" t="s">
        <v>348</v>
      </c>
      <c r="O666" s="4" t="s">
        <v>364</v>
      </c>
      <c r="P666" s="4" t="s">
        <v>6</v>
      </c>
      <c r="Q666" s="4" t="s">
        <v>6</v>
      </c>
      <c r="R666" s="4" t="s">
        <v>6</v>
      </c>
      <c r="S666" s="4" t="s">
        <v>6</v>
      </c>
      <c r="T666" s="4" t="s">
        <v>6</v>
      </c>
      <c r="U666" s="4" t="s">
        <v>8</v>
      </c>
      <c r="V666" s="4" t="s">
        <v>8</v>
      </c>
      <c r="W666" s="4" t="s">
        <v>8</v>
      </c>
      <c r="X666" s="3" t="s">
        <v>2099</v>
      </c>
      <c r="Y666" s="3" t="s">
        <v>2130</v>
      </c>
      <c r="Z666" s="3" t="s">
        <v>2143</v>
      </c>
    </row>
    <row r="667" spans="1:26" ht="25.5" outlineLevel="2" x14ac:dyDescent="0.25">
      <c r="B667" s="4" t="s">
        <v>2144</v>
      </c>
      <c r="C667" s="3" t="s">
        <v>2145</v>
      </c>
      <c r="E667" s="71" t="s">
        <v>6</v>
      </c>
      <c r="F667" s="78" t="s">
        <v>2141</v>
      </c>
      <c r="G667" s="71" t="s">
        <v>8</v>
      </c>
      <c r="H667" s="78" t="s">
        <v>2146</v>
      </c>
      <c r="J667" s="71" t="s">
        <v>19</v>
      </c>
      <c r="K667" s="71" t="s">
        <v>19</v>
      </c>
      <c r="N667" s="4" t="s">
        <v>361</v>
      </c>
      <c r="O667" s="4" t="s">
        <v>497</v>
      </c>
      <c r="P667" s="4" t="s">
        <v>6</v>
      </c>
      <c r="Q667" s="4" t="s">
        <v>6</v>
      </c>
      <c r="R667" s="4" t="s">
        <v>6</v>
      </c>
      <c r="S667" s="4" t="s">
        <v>6</v>
      </c>
      <c r="T667" s="4" t="s">
        <v>6</v>
      </c>
      <c r="U667" s="4" t="s">
        <v>8</v>
      </c>
      <c r="V667" s="4" t="s">
        <v>8</v>
      </c>
      <c r="W667" s="4" t="s">
        <v>8</v>
      </c>
      <c r="X667" s="3" t="s">
        <v>2099</v>
      </c>
      <c r="Y667" s="3" t="s">
        <v>2130</v>
      </c>
      <c r="Z667" s="3" t="s">
        <v>2143</v>
      </c>
    </row>
    <row r="668" spans="1:26" ht="210" outlineLevel="2" x14ac:dyDescent="0.25">
      <c r="B668" s="4" t="s">
        <v>60</v>
      </c>
      <c r="C668" s="3" t="s">
        <v>2147</v>
      </c>
      <c r="E668" s="71" t="s">
        <v>6</v>
      </c>
      <c r="F668" s="78" t="s">
        <v>2148</v>
      </c>
      <c r="G668" s="71" t="s">
        <v>8</v>
      </c>
      <c r="H668" s="78" t="s">
        <v>2149</v>
      </c>
      <c r="J668" s="71" t="s">
        <v>19</v>
      </c>
      <c r="K668" s="71" t="s">
        <v>19</v>
      </c>
      <c r="N668" s="4" t="s">
        <v>361</v>
      </c>
      <c r="O668" s="4" t="s">
        <v>404</v>
      </c>
      <c r="P668" s="4" t="s">
        <v>6</v>
      </c>
      <c r="Q668" s="4" t="s">
        <v>6</v>
      </c>
      <c r="R668" s="4" t="s">
        <v>6</v>
      </c>
      <c r="S668" s="4" t="s">
        <v>6</v>
      </c>
      <c r="T668" s="4" t="s">
        <v>6</v>
      </c>
      <c r="U668" s="4" t="s">
        <v>6</v>
      </c>
      <c r="V668" s="4" t="s">
        <v>6</v>
      </c>
      <c r="W668" s="4" t="s">
        <v>6</v>
      </c>
      <c r="X668" s="3" t="s">
        <v>2099</v>
      </c>
      <c r="Y668" s="3" t="s">
        <v>2130</v>
      </c>
      <c r="Z668" s="3" t="s">
        <v>2150</v>
      </c>
    </row>
    <row r="669" spans="1:26" ht="285" outlineLevel="2" x14ac:dyDescent="0.25">
      <c r="B669" s="4" t="s">
        <v>63</v>
      </c>
      <c r="C669" s="3" t="s">
        <v>2151</v>
      </c>
      <c r="E669" s="71" t="s">
        <v>6</v>
      </c>
      <c r="F669" s="78" t="s">
        <v>2152</v>
      </c>
      <c r="G669" s="71" t="s">
        <v>8</v>
      </c>
      <c r="H669" s="78" t="s">
        <v>2149</v>
      </c>
      <c r="J669" s="71" t="s">
        <v>19</v>
      </c>
      <c r="K669" s="71" t="s">
        <v>19</v>
      </c>
      <c r="N669" s="4" t="s">
        <v>361</v>
      </c>
      <c r="O669" s="4" t="s">
        <v>404</v>
      </c>
      <c r="P669" s="4" t="s">
        <v>6</v>
      </c>
      <c r="Q669" s="4" t="s">
        <v>6</v>
      </c>
      <c r="R669" s="4" t="s">
        <v>6</v>
      </c>
      <c r="S669" s="4" t="s">
        <v>6</v>
      </c>
      <c r="T669" s="4" t="s">
        <v>6</v>
      </c>
      <c r="U669" s="4" t="s">
        <v>6</v>
      </c>
      <c r="V669" s="4" t="s">
        <v>6</v>
      </c>
      <c r="W669" s="4" t="s">
        <v>6</v>
      </c>
      <c r="X669" s="3" t="s">
        <v>2099</v>
      </c>
      <c r="Y669" s="3" t="s">
        <v>2130</v>
      </c>
      <c r="Z669" s="3" t="s">
        <v>2150</v>
      </c>
    </row>
    <row r="670" spans="1:26" ht="25.5" outlineLevel="2" x14ac:dyDescent="0.25">
      <c r="B670" s="4" t="s">
        <v>65</v>
      </c>
      <c r="C670" s="3" t="s">
        <v>2153</v>
      </c>
      <c r="E670" s="71" t="s">
        <v>6</v>
      </c>
      <c r="F670" s="78" t="s">
        <v>2154</v>
      </c>
      <c r="G670" s="71" t="s">
        <v>8</v>
      </c>
      <c r="H670" s="78" t="s">
        <v>2155</v>
      </c>
      <c r="J670" s="71" t="s">
        <v>19</v>
      </c>
      <c r="K670" s="71" t="s">
        <v>19</v>
      </c>
      <c r="N670" s="4" t="s">
        <v>355</v>
      </c>
      <c r="O670" s="4" t="s">
        <v>388</v>
      </c>
      <c r="P670" s="4" t="s">
        <v>6</v>
      </c>
      <c r="Q670" s="4" t="s">
        <v>6</v>
      </c>
      <c r="R670" s="4" t="s">
        <v>6</v>
      </c>
      <c r="S670" s="4" t="s">
        <v>6</v>
      </c>
      <c r="T670" s="4" t="s">
        <v>6</v>
      </c>
      <c r="U670" s="4" t="s">
        <v>6</v>
      </c>
      <c r="V670" s="4" t="s">
        <v>6</v>
      </c>
      <c r="W670" s="4" t="s">
        <v>6</v>
      </c>
      <c r="X670" s="3" t="s">
        <v>2099</v>
      </c>
      <c r="Y670" s="3" t="s">
        <v>2130</v>
      </c>
      <c r="Z670" s="3" t="s">
        <v>2150</v>
      </c>
    </row>
    <row r="671" spans="1:26" ht="38.25" outlineLevel="2" x14ac:dyDescent="0.25">
      <c r="B671" s="4" t="s">
        <v>67</v>
      </c>
      <c r="C671" s="3" t="s">
        <v>2156</v>
      </c>
      <c r="E671" s="71" t="s">
        <v>6</v>
      </c>
      <c r="F671" s="78" t="s">
        <v>2154</v>
      </c>
      <c r="G671" s="71" t="s">
        <v>8</v>
      </c>
      <c r="H671" s="78" t="s">
        <v>2155</v>
      </c>
      <c r="J671" s="71" t="s">
        <v>19</v>
      </c>
      <c r="K671" s="71" t="s">
        <v>19</v>
      </c>
      <c r="N671" s="4" t="s">
        <v>355</v>
      </c>
      <c r="O671" s="4" t="s">
        <v>388</v>
      </c>
      <c r="P671" s="4" t="s">
        <v>6</v>
      </c>
      <c r="Q671" s="4" t="s">
        <v>6</v>
      </c>
      <c r="R671" s="4" t="s">
        <v>6</v>
      </c>
      <c r="S671" s="4" t="s">
        <v>6</v>
      </c>
      <c r="T671" s="4" t="s">
        <v>6</v>
      </c>
      <c r="U671" s="4" t="s">
        <v>6</v>
      </c>
      <c r="V671" s="4" t="s">
        <v>6</v>
      </c>
      <c r="W671" s="4" t="s">
        <v>6</v>
      </c>
      <c r="X671" s="3" t="s">
        <v>2099</v>
      </c>
      <c r="Y671" s="3" t="s">
        <v>2130</v>
      </c>
      <c r="Z671" s="3" t="s">
        <v>2150</v>
      </c>
    </row>
    <row r="672" spans="1:26" ht="285" outlineLevel="2" x14ac:dyDescent="0.25">
      <c r="B672" s="4" t="s">
        <v>82</v>
      </c>
      <c r="C672" s="3" t="s">
        <v>2157</v>
      </c>
      <c r="E672" s="71" t="s">
        <v>6</v>
      </c>
      <c r="F672" s="78" t="s">
        <v>2152</v>
      </c>
      <c r="G672" s="71" t="s">
        <v>8</v>
      </c>
      <c r="H672" s="78" t="s">
        <v>2158</v>
      </c>
      <c r="J672" s="71" t="s">
        <v>19</v>
      </c>
      <c r="K672" s="71" t="s">
        <v>19</v>
      </c>
      <c r="N672" s="4" t="s">
        <v>367</v>
      </c>
      <c r="O672" s="4" t="s">
        <v>388</v>
      </c>
      <c r="P672" s="4" t="s">
        <v>6</v>
      </c>
      <c r="Q672" s="4" t="s">
        <v>6</v>
      </c>
      <c r="R672" s="4" t="s">
        <v>6</v>
      </c>
      <c r="S672" s="4" t="s">
        <v>6</v>
      </c>
      <c r="T672" s="4" t="s">
        <v>6</v>
      </c>
      <c r="U672" s="4" t="s">
        <v>8</v>
      </c>
      <c r="V672" s="4" t="s">
        <v>6</v>
      </c>
      <c r="W672" s="4" t="s">
        <v>6</v>
      </c>
      <c r="X672" s="3" t="s">
        <v>2099</v>
      </c>
      <c r="Y672" s="3" t="s">
        <v>2130</v>
      </c>
      <c r="Z672" s="3" t="s">
        <v>2150</v>
      </c>
    </row>
    <row r="673" spans="2:26" ht="285" outlineLevel="2" x14ac:dyDescent="0.25">
      <c r="B673" s="4" t="s">
        <v>97</v>
      </c>
      <c r="C673" s="3" t="s">
        <v>2159</v>
      </c>
      <c r="E673" s="71" t="s">
        <v>6</v>
      </c>
      <c r="F673" s="78" t="s">
        <v>2152</v>
      </c>
      <c r="G673" s="71" t="s">
        <v>8</v>
      </c>
      <c r="H673" s="78" t="s">
        <v>2149</v>
      </c>
      <c r="J673" s="71" t="s">
        <v>19</v>
      </c>
      <c r="K673" s="71" t="s">
        <v>19</v>
      </c>
      <c r="N673" s="4" t="s">
        <v>355</v>
      </c>
      <c r="O673" s="4" t="s">
        <v>388</v>
      </c>
      <c r="P673" s="4" t="s">
        <v>6</v>
      </c>
      <c r="Q673" s="4" t="s">
        <v>6</v>
      </c>
      <c r="R673" s="4" t="s">
        <v>6</v>
      </c>
      <c r="S673" s="4" t="s">
        <v>6</v>
      </c>
      <c r="T673" s="4" t="s">
        <v>6</v>
      </c>
      <c r="U673" s="4" t="s">
        <v>6</v>
      </c>
      <c r="V673" s="4" t="s">
        <v>6</v>
      </c>
      <c r="W673" s="4" t="s">
        <v>6</v>
      </c>
      <c r="X673" s="3" t="s">
        <v>2099</v>
      </c>
      <c r="Y673" s="3" t="s">
        <v>2130</v>
      </c>
      <c r="Z673" s="3" t="s">
        <v>2150</v>
      </c>
    </row>
    <row r="674" spans="2:26" ht="285" outlineLevel="2" x14ac:dyDescent="0.25">
      <c r="B674" s="4" t="s">
        <v>99</v>
      </c>
      <c r="C674" s="3" t="s">
        <v>2160</v>
      </c>
      <c r="E674" s="71" t="s">
        <v>6</v>
      </c>
      <c r="F674" s="78" t="s">
        <v>2152</v>
      </c>
      <c r="G674" s="71" t="s">
        <v>8</v>
      </c>
      <c r="H674" s="78" t="s">
        <v>2161</v>
      </c>
      <c r="J674" s="71" t="s">
        <v>19</v>
      </c>
      <c r="K674" s="71" t="s">
        <v>19</v>
      </c>
      <c r="N674" s="4" t="s">
        <v>367</v>
      </c>
      <c r="O674" s="4" t="s">
        <v>484</v>
      </c>
      <c r="P674" s="4" t="s">
        <v>6</v>
      </c>
      <c r="Q674" s="4" t="s">
        <v>6</v>
      </c>
      <c r="R674" s="4" t="s">
        <v>6</v>
      </c>
      <c r="S674" s="4" t="s">
        <v>6</v>
      </c>
      <c r="T674" s="4" t="s">
        <v>6</v>
      </c>
      <c r="U674" s="4" t="s">
        <v>6</v>
      </c>
      <c r="V674" s="4" t="s">
        <v>6</v>
      </c>
      <c r="W674" s="4" t="s">
        <v>6</v>
      </c>
      <c r="X674" s="3" t="s">
        <v>2099</v>
      </c>
      <c r="Y674" s="3" t="s">
        <v>2130</v>
      </c>
      <c r="Z674" s="3" t="s">
        <v>2150</v>
      </c>
    </row>
    <row r="675" spans="2:26" ht="38.25" outlineLevel="2" x14ac:dyDescent="0.25">
      <c r="B675" s="4" t="s">
        <v>2162</v>
      </c>
      <c r="C675" s="3" t="s">
        <v>2163</v>
      </c>
      <c r="E675" s="71" t="s">
        <v>6</v>
      </c>
      <c r="F675" s="78" t="s">
        <v>2154</v>
      </c>
      <c r="G675" s="71" t="s">
        <v>8</v>
      </c>
      <c r="H675" s="78" t="s">
        <v>2155</v>
      </c>
      <c r="J675" s="71" t="s">
        <v>19</v>
      </c>
      <c r="K675" s="71" t="s">
        <v>19</v>
      </c>
      <c r="N675" s="4" t="s">
        <v>377</v>
      </c>
      <c r="O675" s="4" t="s">
        <v>349</v>
      </c>
      <c r="P675" s="4" t="s">
        <v>6</v>
      </c>
      <c r="Q675" s="4" t="s">
        <v>6</v>
      </c>
      <c r="R675" s="4" t="s">
        <v>6</v>
      </c>
      <c r="S675" s="4" t="s">
        <v>6</v>
      </c>
      <c r="T675" s="4" t="s">
        <v>6</v>
      </c>
      <c r="U675" s="4" t="s">
        <v>8</v>
      </c>
      <c r="V675" s="4" t="s">
        <v>8</v>
      </c>
      <c r="W675" s="4" t="s">
        <v>8</v>
      </c>
      <c r="X675" s="3" t="s">
        <v>2099</v>
      </c>
      <c r="Y675" s="3" t="s">
        <v>2130</v>
      </c>
      <c r="Z675" s="3" t="s">
        <v>2150</v>
      </c>
    </row>
    <row r="676" spans="2:26" ht="285" outlineLevel="2" x14ac:dyDescent="0.25">
      <c r="B676" s="4" t="s">
        <v>109</v>
      </c>
      <c r="C676" s="3" t="s">
        <v>2164</v>
      </c>
      <c r="E676" s="71" t="s">
        <v>6</v>
      </c>
      <c r="F676" s="78" t="s">
        <v>2152</v>
      </c>
      <c r="G676" s="71" t="s">
        <v>8</v>
      </c>
      <c r="H676" s="78" t="s">
        <v>2158</v>
      </c>
      <c r="J676" s="71" t="s">
        <v>19</v>
      </c>
      <c r="K676" s="71" t="s">
        <v>19</v>
      </c>
      <c r="N676" s="4" t="s">
        <v>367</v>
      </c>
      <c r="O676" s="4" t="s">
        <v>484</v>
      </c>
      <c r="P676" s="4" t="s">
        <v>6</v>
      </c>
      <c r="Q676" s="4" t="s">
        <v>6</v>
      </c>
      <c r="R676" s="4" t="s">
        <v>6</v>
      </c>
      <c r="S676" s="4" t="s">
        <v>6</v>
      </c>
      <c r="T676" s="4" t="s">
        <v>6</v>
      </c>
      <c r="U676" s="4" t="s">
        <v>8</v>
      </c>
      <c r="V676" s="4" t="s">
        <v>8</v>
      </c>
      <c r="W676" s="4" t="s">
        <v>6</v>
      </c>
      <c r="X676" s="3" t="s">
        <v>2099</v>
      </c>
      <c r="Y676" s="3" t="s">
        <v>2130</v>
      </c>
      <c r="Z676" s="3" t="s">
        <v>2150</v>
      </c>
    </row>
    <row r="677" spans="2:26" ht="25.5" outlineLevel="2" x14ac:dyDescent="0.25">
      <c r="B677" s="4" t="s">
        <v>2165</v>
      </c>
      <c r="C677" s="3" t="s">
        <v>2166</v>
      </c>
      <c r="E677" s="71" t="s">
        <v>6</v>
      </c>
      <c r="F677" s="78" t="s">
        <v>2154</v>
      </c>
      <c r="G677" s="71" t="s">
        <v>8</v>
      </c>
      <c r="H677" s="78" t="s">
        <v>2155</v>
      </c>
      <c r="J677" s="71" t="s">
        <v>19</v>
      </c>
      <c r="K677" s="71" t="s">
        <v>19</v>
      </c>
      <c r="N677" s="4" t="s">
        <v>361</v>
      </c>
      <c r="O677" s="4" t="s">
        <v>484</v>
      </c>
      <c r="P677" s="4" t="s">
        <v>6</v>
      </c>
      <c r="Q677" s="4" t="s">
        <v>6</v>
      </c>
      <c r="R677" s="4" t="s">
        <v>6</v>
      </c>
      <c r="S677" s="4" t="s">
        <v>6</v>
      </c>
      <c r="T677" s="4" t="s">
        <v>6</v>
      </c>
      <c r="U677" s="4" t="s">
        <v>8</v>
      </c>
      <c r="V677" s="4" t="s">
        <v>8</v>
      </c>
      <c r="W677" s="4" t="s">
        <v>6</v>
      </c>
      <c r="X677" s="3" t="s">
        <v>2099</v>
      </c>
      <c r="Y677" s="3" t="s">
        <v>2130</v>
      </c>
      <c r="Z677" s="3" t="s">
        <v>2150</v>
      </c>
    </row>
    <row r="678" spans="2:26" ht="120" outlineLevel="2" x14ac:dyDescent="0.25">
      <c r="B678" s="4" t="s">
        <v>2167</v>
      </c>
      <c r="C678" s="3" t="s">
        <v>2168</v>
      </c>
      <c r="E678" s="71" t="s">
        <v>6</v>
      </c>
      <c r="F678" s="78" t="s">
        <v>2154</v>
      </c>
      <c r="G678" s="71" t="s">
        <v>8</v>
      </c>
      <c r="H678" s="78" t="s">
        <v>2169</v>
      </c>
      <c r="J678" s="71" t="s">
        <v>19</v>
      </c>
      <c r="K678" s="71" t="s">
        <v>19</v>
      </c>
      <c r="N678" s="4" t="s">
        <v>361</v>
      </c>
      <c r="O678" s="4" t="s">
        <v>349</v>
      </c>
      <c r="P678" s="4" t="s">
        <v>6</v>
      </c>
      <c r="Q678" s="4" t="s">
        <v>6</v>
      </c>
      <c r="R678" s="4" t="s">
        <v>6</v>
      </c>
      <c r="S678" s="4" t="s">
        <v>6</v>
      </c>
      <c r="T678" s="4" t="s">
        <v>6</v>
      </c>
      <c r="U678" s="4" t="s">
        <v>8</v>
      </c>
      <c r="V678" s="4" t="s">
        <v>8</v>
      </c>
      <c r="W678" s="4" t="s">
        <v>8</v>
      </c>
      <c r="X678" s="3" t="s">
        <v>2099</v>
      </c>
      <c r="Y678" s="3" t="s">
        <v>2130</v>
      </c>
      <c r="Z678" s="3" t="s">
        <v>2150</v>
      </c>
    </row>
    <row r="679" spans="2:26" ht="120" outlineLevel="2" x14ac:dyDescent="0.25">
      <c r="B679" s="4" t="s">
        <v>70</v>
      </c>
      <c r="C679" s="3" t="s">
        <v>2170</v>
      </c>
      <c r="E679" s="71" t="s">
        <v>6</v>
      </c>
      <c r="F679" s="78" t="s">
        <v>2154</v>
      </c>
      <c r="G679" s="71" t="s">
        <v>8</v>
      </c>
      <c r="H679" s="78" t="s">
        <v>2171</v>
      </c>
      <c r="J679" s="71" t="s">
        <v>19</v>
      </c>
      <c r="K679" s="71" t="s">
        <v>19</v>
      </c>
      <c r="N679" s="4" t="s">
        <v>361</v>
      </c>
      <c r="O679" s="4" t="s">
        <v>388</v>
      </c>
      <c r="P679" s="4" t="s">
        <v>6</v>
      </c>
      <c r="Q679" s="4" t="s">
        <v>6</v>
      </c>
      <c r="R679" s="4" t="s">
        <v>6</v>
      </c>
      <c r="S679" s="4" t="s">
        <v>6</v>
      </c>
      <c r="T679" s="4" t="s">
        <v>6</v>
      </c>
      <c r="U679" s="4" t="s">
        <v>6</v>
      </c>
      <c r="V679" s="4" t="s">
        <v>6</v>
      </c>
      <c r="W679" s="4" t="s">
        <v>6</v>
      </c>
      <c r="X679" s="3" t="s">
        <v>2099</v>
      </c>
      <c r="Y679" s="3" t="s">
        <v>2130</v>
      </c>
      <c r="Z679" s="3" t="s">
        <v>2172</v>
      </c>
    </row>
    <row r="680" spans="2:26" ht="120" outlineLevel="2" x14ac:dyDescent="0.25">
      <c r="B680" s="4" t="s">
        <v>72</v>
      </c>
      <c r="C680" s="3" t="s">
        <v>2173</v>
      </c>
      <c r="E680" s="71" t="s">
        <v>6</v>
      </c>
      <c r="F680" s="78" t="s">
        <v>2154</v>
      </c>
      <c r="G680" s="71" t="s">
        <v>8</v>
      </c>
      <c r="H680" s="78" t="s">
        <v>2171</v>
      </c>
      <c r="J680" s="71" t="s">
        <v>19</v>
      </c>
      <c r="K680" s="71" t="s">
        <v>19</v>
      </c>
      <c r="N680" s="4" t="s">
        <v>367</v>
      </c>
      <c r="O680" s="4" t="s">
        <v>484</v>
      </c>
      <c r="P680" s="4" t="s">
        <v>6</v>
      </c>
      <c r="Q680" s="4" t="s">
        <v>6</v>
      </c>
      <c r="R680" s="4" t="s">
        <v>6</v>
      </c>
      <c r="S680" s="4" t="s">
        <v>6</v>
      </c>
      <c r="T680" s="4" t="s">
        <v>6</v>
      </c>
      <c r="U680" s="4" t="s">
        <v>6</v>
      </c>
      <c r="V680" s="4" t="s">
        <v>6</v>
      </c>
      <c r="W680" s="4" t="s">
        <v>6</v>
      </c>
      <c r="X680" s="3" t="s">
        <v>2099</v>
      </c>
      <c r="Y680" s="3" t="s">
        <v>2130</v>
      </c>
      <c r="Z680" s="3" t="s">
        <v>2172</v>
      </c>
    </row>
    <row r="681" spans="2:26" ht="195" outlineLevel="2" x14ac:dyDescent="0.25">
      <c r="B681" s="4" t="s">
        <v>74</v>
      </c>
      <c r="C681" s="3" t="s">
        <v>2174</v>
      </c>
      <c r="E681" s="71" t="s">
        <v>6</v>
      </c>
      <c r="F681" s="78" t="s">
        <v>2154</v>
      </c>
      <c r="G681" s="71" t="s">
        <v>6</v>
      </c>
      <c r="H681" s="78" t="s">
        <v>2175</v>
      </c>
      <c r="J681" s="71" t="s">
        <v>19</v>
      </c>
      <c r="K681" s="71" t="s">
        <v>19</v>
      </c>
      <c r="N681" s="4" t="s">
        <v>355</v>
      </c>
      <c r="O681" s="4" t="s">
        <v>388</v>
      </c>
      <c r="P681" s="4" t="s">
        <v>6</v>
      </c>
      <c r="Q681" s="4" t="s">
        <v>6</v>
      </c>
      <c r="R681" s="4" t="s">
        <v>6</v>
      </c>
      <c r="S681" s="4" t="s">
        <v>6</v>
      </c>
      <c r="T681" s="4" t="s">
        <v>6</v>
      </c>
      <c r="U681" s="4" t="s">
        <v>6</v>
      </c>
      <c r="V681" s="4" t="s">
        <v>6</v>
      </c>
      <c r="W681" s="4" t="s">
        <v>8</v>
      </c>
      <c r="X681" s="3" t="s">
        <v>2099</v>
      </c>
      <c r="Y681" s="3" t="s">
        <v>2130</v>
      </c>
      <c r="Z681" s="3" t="s">
        <v>2172</v>
      </c>
    </row>
    <row r="682" spans="2:26" ht="285" outlineLevel="2" x14ac:dyDescent="0.25">
      <c r="B682" s="4" t="s">
        <v>88</v>
      </c>
      <c r="C682" s="3" t="s">
        <v>2176</v>
      </c>
      <c r="E682" s="71" t="s">
        <v>6</v>
      </c>
      <c r="F682" s="78" t="s">
        <v>2152</v>
      </c>
      <c r="G682" s="71" t="s">
        <v>6</v>
      </c>
      <c r="H682" s="78" t="s">
        <v>2175</v>
      </c>
      <c r="J682" s="71" t="s">
        <v>19</v>
      </c>
      <c r="K682" s="71" t="s">
        <v>19</v>
      </c>
      <c r="N682" s="4" t="s">
        <v>355</v>
      </c>
      <c r="O682" s="4" t="s">
        <v>388</v>
      </c>
      <c r="P682" s="4" t="s">
        <v>6</v>
      </c>
      <c r="Q682" s="4" t="s">
        <v>6</v>
      </c>
      <c r="R682" s="4" t="s">
        <v>6</v>
      </c>
      <c r="S682" s="4" t="s">
        <v>6</v>
      </c>
      <c r="T682" s="4" t="s">
        <v>6</v>
      </c>
      <c r="U682" s="4" t="s">
        <v>8</v>
      </c>
      <c r="V682" s="4" t="s">
        <v>8</v>
      </c>
      <c r="W682" s="4" t="s">
        <v>6</v>
      </c>
      <c r="X682" s="3" t="s">
        <v>2099</v>
      </c>
      <c r="Y682" s="3" t="s">
        <v>2130</v>
      </c>
      <c r="Z682" s="3" t="s">
        <v>2172</v>
      </c>
    </row>
    <row r="683" spans="2:26" ht="285" outlineLevel="2" x14ac:dyDescent="0.25">
      <c r="B683" s="4" t="s">
        <v>90</v>
      </c>
      <c r="C683" s="3" t="s">
        <v>2177</v>
      </c>
      <c r="E683" s="71" t="s">
        <v>6</v>
      </c>
      <c r="F683" s="78" t="s">
        <v>2152</v>
      </c>
      <c r="G683" s="71" t="s">
        <v>6</v>
      </c>
      <c r="H683" s="78" t="s">
        <v>2175</v>
      </c>
      <c r="J683" s="71" t="s">
        <v>19</v>
      </c>
      <c r="K683" s="71" t="s">
        <v>19</v>
      </c>
      <c r="N683" s="4" t="s">
        <v>361</v>
      </c>
      <c r="O683" s="4" t="s">
        <v>484</v>
      </c>
      <c r="P683" s="4" t="s">
        <v>6</v>
      </c>
      <c r="Q683" s="4" t="s">
        <v>6</v>
      </c>
      <c r="R683" s="4" t="s">
        <v>6</v>
      </c>
      <c r="S683" s="4" t="s">
        <v>6</v>
      </c>
      <c r="T683" s="4" t="s">
        <v>6</v>
      </c>
      <c r="U683" s="4" t="s">
        <v>8</v>
      </c>
      <c r="V683" s="4" t="s">
        <v>8</v>
      </c>
      <c r="W683" s="4" t="s">
        <v>6</v>
      </c>
      <c r="X683" s="3" t="s">
        <v>2099</v>
      </c>
      <c r="Y683" s="3" t="s">
        <v>2130</v>
      </c>
      <c r="Z683" s="3" t="s">
        <v>2172</v>
      </c>
    </row>
    <row r="684" spans="2:26" ht="285" outlineLevel="2" x14ac:dyDescent="0.25">
      <c r="B684" s="4" t="s">
        <v>84</v>
      </c>
      <c r="C684" s="3" t="s">
        <v>2178</v>
      </c>
      <c r="E684" s="71" t="s">
        <v>6</v>
      </c>
      <c r="F684" s="78" t="s">
        <v>2152</v>
      </c>
      <c r="G684" s="71" t="s">
        <v>6</v>
      </c>
      <c r="H684" s="78" t="s">
        <v>2175</v>
      </c>
      <c r="J684" s="71" t="s">
        <v>19</v>
      </c>
      <c r="K684" s="71" t="s">
        <v>19</v>
      </c>
      <c r="N684" s="4" t="s">
        <v>367</v>
      </c>
      <c r="O684" s="4" t="s">
        <v>388</v>
      </c>
      <c r="P684" s="4" t="s">
        <v>6</v>
      </c>
      <c r="Q684" s="4" t="s">
        <v>6</v>
      </c>
      <c r="R684" s="4" t="s">
        <v>6</v>
      </c>
      <c r="S684" s="4" t="s">
        <v>6</v>
      </c>
      <c r="T684" s="4" t="s">
        <v>6</v>
      </c>
      <c r="U684" s="4" t="s">
        <v>8</v>
      </c>
      <c r="V684" s="4" t="s">
        <v>6</v>
      </c>
      <c r="W684" s="4" t="s">
        <v>6</v>
      </c>
      <c r="X684" s="3" t="s">
        <v>2099</v>
      </c>
      <c r="Y684" s="3" t="s">
        <v>2130</v>
      </c>
      <c r="Z684" s="3" t="s">
        <v>2172</v>
      </c>
    </row>
    <row r="685" spans="2:26" ht="270" outlineLevel="2" x14ac:dyDescent="0.25">
      <c r="B685" s="4" t="s">
        <v>101</v>
      </c>
      <c r="C685" s="3" t="s">
        <v>2179</v>
      </c>
      <c r="E685" s="71" t="s">
        <v>6</v>
      </c>
      <c r="F685" s="78" t="s">
        <v>2180</v>
      </c>
      <c r="G685" s="71" t="s">
        <v>8</v>
      </c>
      <c r="H685" s="78" t="s">
        <v>2171</v>
      </c>
      <c r="J685" s="71" t="s">
        <v>19</v>
      </c>
      <c r="K685" s="71" t="s">
        <v>19</v>
      </c>
      <c r="N685" s="4" t="s">
        <v>361</v>
      </c>
      <c r="O685" s="4" t="s">
        <v>388</v>
      </c>
      <c r="P685" s="4" t="s">
        <v>6</v>
      </c>
      <c r="Q685" s="4" t="s">
        <v>6</v>
      </c>
      <c r="R685" s="4" t="s">
        <v>6</v>
      </c>
      <c r="S685" s="4" t="s">
        <v>6</v>
      </c>
      <c r="T685" s="4" t="s">
        <v>6</v>
      </c>
      <c r="U685" s="4" t="s">
        <v>6</v>
      </c>
      <c r="V685" s="4" t="s">
        <v>6</v>
      </c>
      <c r="W685" s="4" t="s">
        <v>6</v>
      </c>
      <c r="X685" s="3" t="s">
        <v>2099</v>
      </c>
      <c r="Y685" s="3" t="s">
        <v>2130</v>
      </c>
      <c r="Z685" s="3" t="s">
        <v>2172</v>
      </c>
    </row>
    <row r="686" spans="2:26" ht="270" outlineLevel="2" x14ac:dyDescent="0.25">
      <c r="B686" s="4" t="s">
        <v>103</v>
      </c>
      <c r="C686" s="3" t="s">
        <v>2181</v>
      </c>
      <c r="E686" s="71" t="s">
        <v>6</v>
      </c>
      <c r="F686" s="78" t="s">
        <v>2180</v>
      </c>
      <c r="G686" s="71" t="s">
        <v>6</v>
      </c>
      <c r="H686" s="78" t="s">
        <v>2175</v>
      </c>
      <c r="J686" s="71" t="s">
        <v>19</v>
      </c>
      <c r="K686" s="71" t="s">
        <v>19</v>
      </c>
      <c r="N686" s="4" t="s">
        <v>367</v>
      </c>
      <c r="O686" s="4" t="s">
        <v>484</v>
      </c>
      <c r="P686" s="4" t="s">
        <v>6</v>
      </c>
      <c r="Q686" s="4" t="s">
        <v>6</v>
      </c>
      <c r="R686" s="4" t="s">
        <v>6</v>
      </c>
      <c r="S686" s="4" t="s">
        <v>6</v>
      </c>
      <c r="T686" s="4" t="s">
        <v>6</v>
      </c>
      <c r="U686" s="4" t="s">
        <v>6</v>
      </c>
      <c r="V686" s="4" t="s">
        <v>6</v>
      </c>
      <c r="W686" s="4" t="s">
        <v>6</v>
      </c>
      <c r="X686" s="3" t="s">
        <v>2099</v>
      </c>
      <c r="Y686" s="3" t="s">
        <v>2130</v>
      </c>
      <c r="Z686" s="3" t="s">
        <v>2172</v>
      </c>
    </row>
    <row r="687" spans="2:26" ht="270" outlineLevel="2" x14ac:dyDescent="0.25">
      <c r="B687" s="4" t="s">
        <v>105</v>
      </c>
      <c r="C687" s="3" t="s">
        <v>2182</v>
      </c>
      <c r="E687" s="71" t="s">
        <v>6</v>
      </c>
      <c r="F687" s="78" t="s">
        <v>2180</v>
      </c>
      <c r="G687" s="71" t="s">
        <v>6</v>
      </c>
      <c r="H687" s="78" t="s">
        <v>2175</v>
      </c>
      <c r="J687" s="71" t="s">
        <v>19</v>
      </c>
      <c r="K687" s="71" t="s">
        <v>19</v>
      </c>
      <c r="N687" s="4" t="s">
        <v>367</v>
      </c>
      <c r="O687" s="4" t="s">
        <v>484</v>
      </c>
      <c r="P687" s="4" t="s">
        <v>6</v>
      </c>
      <c r="Q687" s="4" t="s">
        <v>6</v>
      </c>
      <c r="R687" s="4" t="s">
        <v>6</v>
      </c>
      <c r="S687" s="4" t="s">
        <v>6</v>
      </c>
      <c r="T687" s="4" t="s">
        <v>6</v>
      </c>
      <c r="U687" s="4" t="s">
        <v>6</v>
      </c>
      <c r="V687" s="4" t="s">
        <v>6</v>
      </c>
      <c r="W687" s="4" t="s">
        <v>8</v>
      </c>
      <c r="X687" s="3" t="s">
        <v>2099</v>
      </c>
      <c r="Y687" s="3" t="s">
        <v>2130</v>
      </c>
      <c r="Z687" s="3" t="s">
        <v>2172</v>
      </c>
    </row>
    <row r="688" spans="2:26" ht="270" outlineLevel="2" x14ac:dyDescent="0.25">
      <c r="B688" s="4" t="s">
        <v>113</v>
      </c>
      <c r="C688" s="3" t="s">
        <v>2183</v>
      </c>
      <c r="E688" s="71" t="s">
        <v>6</v>
      </c>
      <c r="F688" s="78" t="s">
        <v>2180</v>
      </c>
      <c r="G688" s="71" t="s">
        <v>6</v>
      </c>
      <c r="H688" s="78" t="s">
        <v>2175</v>
      </c>
      <c r="J688" s="71" t="s">
        <v>19</v>
      </c>
      <c r="K688" s="71" t="s">
        <v>19</v>
      </c>
      <c r="N688" s="4" t="s">
        <v>355</v>
      </c>
      <c r="O688" s="4" t="s">
        <v>388</v>
      </c>
      <c r="P688" s="4" t="s">
        <v>6</v>
      </c>
      <c r="Q688" s="4" t="s">
        <v>6</v>
      </c>
      <c r="R688" s="4" t="s">
        <v>6</v>
      </c>
      <c r="S688" s="4" t="s">
        <v>6</v>
      </c>
      <c r="T688" s="4" t="s">
        <v>6</v>
      </c>
      <c r="U688" s="4" t="s">
        <v>8</v>
      </c>
      <c r="V688" s="4" t="s">
        <v>8</v>
      </c>
      <c r="W688" s="4" t="s">
        <v>6</v>
      </c>
      <c r="X688" s="3" t="s">
        <v>2099</v>
      </c>
      <c r="Y688" s="3" t="s">
        <v>2130</v>
      </c>
      <c r="Z688" s="3" t="s">
        <v>2172</v>
      </c>
    </row>
    <row r="689" spans="2:26" ht="270" outlineLevel="2" x14ac:dyDescent="0.25">
      <c r="B689" s="4" t="s">
        <v>115</v>
      </c>
      <c r="C689" s="3" t="s">
        <v>2184</v>
      </c>
      <c r="E689" s="71" t="s">
        <v>6</v>
      </c>
      <c r="F689" s="78" t="s">
        <v>2180</v>
      </c>
      <c r="G689" s="71" t="s">
        <v>6</v>
      </c>
      <c r="H689" s="78" t="s">
        <v>2175</v>
      </c>
      <c r="J689" s="71" t="s">
        <v>19</v>
      </c>
      <c r="K689" s="71" t="s">
        <v>19</v>
      </c>
      <c r="N689" s="4" t="s">
        <v>361</v>
      </c>
      <c r="O689" s="4" t="s">
        <v>484</v>
      </c>
      <c r="P689" s="4" t="s">
        <v>6</v>
      </c>
      <c r="Q689" s="4" t="s">
        <v>6</v>
      </c>
      <c r="R689" s="4" t="s">
        <v>6</v>
      </c>
      <c r="S689" s="4" t="s">
        <v>6</v>
      </c>
      <c r="T689" s="4" t="s">
        <v>6</v>
      </c>
      <c r="U689" s="4" t="s">
        <v>8</v>
      </c>
      <c r="V689" s="4" t="s">
        <v>8</v>
      </c>
      <c r="W689" s="4" t="s">
        <v>6</v>
      </c>
      <c r="X689" s="3" t="s">
        <v>2099</v>
      </c>
      <c r="Y689" s="3" t="s">
        <v>2130</v>
      </c>
      <c r="Z689" s="3" t="s">
        <v>2172</v>
      </c>
    </row>
    <row r="690" spans="2:26" ht="270" outlineLevel="2" x14ac:dyDescent="0.25">
      <c r="B690" s="4" t="s">
        <v>2185</v>
      </c>
      <c r="C690" s="3" t="s">
        <v>2186</v>
      </c>
      <c r="E690" s="71" t="s">
        <v>6</v>
      </c>
      <c r="F690" s="78" t="s">
        <v>2187</v>
      </c>
      <c r="G690" s="71" t="s">
        <v>6</v>
      </c>
      <c r="H690" s="78" t="s">
        <v>2175</v>
      </c>
      <c r="J690" s="71" t="s">
        <v>19</v>
      </c>
      <c r="K690" s="71" t="s">
        <v>19</v>
      </c>
      <c r="N690" s="4" t="s">
        <v>355</v>
      </c>
      <c r="O690" s="4" t="s">
        <v>349</v>
      </c>
      <c r="P690" s="4" t="s">
        <v>6</v>
      </c>
      <c r="Q690" s="4" t="s">
        <v>6</v>
      </c>
      <c r="R690" s="4" t="s">
        <v>6</v>
      </c>
      <c r="S690" s="4" t="s">
        <v>6</v>
      </c>
      <c r="T690" s="4" t="s">
        <v>6</v>
      </c>
      <c r="U690" s="4" t="s">
        <v>8</v>
      </c>
      <c r="V690" s="4" t="s">
        <v>8</v>
      </c>
      <c r="W690" s="4" t="s">
        <v>8</v>
      </c>
      <c r="X690" s="3" t="s">
        <v>2099</v>
      </c>
      <c r="Y690" s="3" t="s">
        <v>2130</v>
      </c>
      <c r="Z690" s="3" t="s">
        <v>2172</v>
      </c>
    </row>
    <row r="691" spans="2:26" ht="270" outlineLevel="2" x14ac:dyDescent="0.25">
      <c r="B691" s="4" t="s">
        <v>2188</v>
      </c>
      <c r="C691" s="3" t="s">
        <v>2189</v>
      </c>
      <c r="E691" s="71" t="s">
        <v>6</v>
      </c>
      <c r="F691" s="78" t="s">
        <v>2187</v>
      </c>
      <c r="G691" s="71" t="s">
        <v>6</v>
      </c>
      <c r="H691" s="78" t="s">
        <v>2175</v>
      </c>
      <c r="J691" s="71" t="s">
        <v>19</v>
      </c>
      <c r="K691" s="71" t="s">
        <v>19</v>
      </c>
      <c r="N691" s="4" t="s">
        <v>377</v>
      </c>
      <c r="O691" s="4" t="s">
        <v>349</v>
      </c>
      <c r="P691" s="4" t="s">
        <v>6</v>
      </c>
      <c r="Q691" s="4" t="s">
        <v>6</v>
      </c>
      <c r="R691" s="4" t="s">
        <v>6</v>
      </c>
      <c r="S691" s="4" t="s">
        <v>6</v>
      </c>
      <c r="T691" s="4" t="s">
        <v>6</v>
      </c>
      <c r="U691" s="4" t="s">
        <v>8</v>
      </c>
      <c r="V691" s="4" t="s">
        <v>8</v>
      </c>
      <c r="W691" s="4" t="s">
        <v>8</v>
      </c>
      <c r="X691" s="3" t="s">
        <v>2099</v>
      </c>
      <c r="Y691" s="3" t="s">
        <v>2130</v>
      </c>
      <c r="Z691" s="3" t="s">
        <v>2172</v>
      </c>
    </row>
    <row r="692" spans="2:26" ht="270" outlineLevel="2" x14ac:dyDescent="0.25">
      <c r="B692" s="4" t="s">
        <v>117</v>
      </c>
      <c r="C692" s="3" t="s">
        <v>2190</v>
      </c>
      <c r="E692" s="71" t="s">
        <v>6</v>
      </c>
      <c r="F692" s="78" t="s">
        <v>2187</v>
      </c>
      <c r="G692" s="71" t="s">
        <v>6</v>
      </c>
      <c r="H692" s="78" t="s">
        <v>2175</v>
      </c>
      <c r="J692" s="71" t="s">
        <v>19</v>
      </c>
      <c r="K692" s="71" t="s">
        <v>19</v>
      </c>
      <c r="N692" s="4" t="s">
        <v>355</v>
      </c>
      <c r="O692" s="4" t="s">
        <v>484</v>
      </c>
      <c r="P692" s="4" t="s">
        <v>6</v>
      </c>
      <c r="Q692" s="4" t="s">
        <v>6</v>
      </c>
      <c r="R692" s="4" t="s">
        <v>6</v>
      </c>
      <c r="S692" s="4" t="s">
        <v>6</v>
      </c>
      <c r="T692" s="4" t="s">
        <v>6</v>
      </c>
      <c r="U692" s="4" t="s">
        <v>8</v>
      </c>
      <c r="V692" s="4" t="s">
        <v>8</v>
      </c>
      <c r="W692" s="4" t="s">
        <v>6</v>
      </c>
      <c r="X692" s="3" t="s">
        <v>2099</v>
      </c>
      <c r="Y692" s="3" t="s">
        <v>2130</v>
      </c>
      <c r="Z692" s="3" t="s">
        <v>2172</v>
      </c>
    </row>
    <row r="693" spans="2:26" ht="195" outlineLevel="2" x14ac:dyDescent="0.25">
      <c r="B693" s="4" t="s">
        <v>119</v>
      </c>
      <c r="C693" s="3" t="s">
        <v>2191</v>
      </c>
      <c r="E693" s="71" t="s">
        <v>6</v>
      </c>
      <c r="F693" s="78" t="s">
        <v>2192</v>
      </c>
      <c r="G693" s="71" t="s">
        <v>6</v>
      </c>
      <c r="H693" s="78" t="s">
        <v>2175</v>
      </c>
      <c r="J693" s="71" t="s">
        <v>19</v>
      </c>
      <c r="K693" s="71" t="s">
        <v>19</v>
      </c>
      <c r="N693" s="4" t="s">
        <v>367</v>
      </c>
      <c r="O693" s="4" t="s">
        <v>484</v>
      </c>
      <c r="P693" s="4" t="s">
        <v>6</v>
      </c>
      <c r="Q693" s="4" t="s">
        <v>6</v>
      </c>
      <c r="R693" s="4" t="s">
        <v>6</v>
      </c>
      <c r="S693" s="4" t="s">
        <v>6</v>
      </c>
      <c r="T693" s="4" t="s">
        <v>6</v>
      </c>
      <c r="U693" s="4" t="s">
        <v>8</v>
      </c>
      <c r="V693" s="4" t="s">
        <v>8</v>
      </c>
      <c r="W693" s="4" t="s">
        <v>6</v>
      </c>
      <c r="X693" s="3" t="s">
        <v>2099</v>
      </c>
      <c r="Y693" s="3" t="s">
        <v>2130</v>
      </c>
      <c r="Z693" s="3" t="s">
        <v>2172</v>
      </c>
    </row>
    <row r="694" spans="2:26" ht="38.25" outlineLevel="2" x14ac:dyDescent="0.25">
      <c r="B694" s="4" t="s">
        <v>121</v>
      </c>
      <c r="C694" s="3" t="s">
        <v>2193</v>
      </c>
      <c r="E694" s="71" t="s">
        <v>6</v>
      </c>
      <c r="F694" s="78" t="s">
        <v>2194</v>
      </c>
      <c r="G694" s="71" t="s">
        <v>6</v>
      </c>
      <c r="H694" s="78" t="s">
        <v>2194</v>
      </c>
      <c r="J694" s="71" t="s">
        <v>19</v>
      </c>
      <c r="K694" s="71" t="s">
        <v>19</v>
      </c>
      <c r="N694" s="4" t="s">
        <v>361</v>
      </c>
      <c r="O694" s="4" t="s">
        <v>484</v>
      </c>
      <c r="P694" s="4" t="s">
        <v>6</v>
      </c>
      <c r="Q694" s="4" t="s">
        <v>6</v>
      </c>
      <c r="R694" s="4" t="s">
        <v>6</v>
      </c>
      <c r="S694" s="4" t="s">
        <v>6</v>
      </c>
      <c r="T694" s="4" t="s">
        <v>6</v>
      </c>
      <c r="U694" s="4" t="s">
        <v>8</v>
      </c>
      <c r="V694" s="4" t="s">
        <v>8</v>
      </c>
      <c r="W694" s="4" t="s">
        <v>6</v>
      </c>
      <c r="X694" s="3" t="s">
        <v>2099</v>
      </c>
      <c r="Y694" s="3" t="s">
        <v>2130</v>
      </c>
      <c r="Z694" s="3" t="s">
        <v>2172</v>
      </c>
    </row>
    <row r="695" spans="2:26" ht="38.25" outlineLevel="2" x14ac:dyDescent="0.25">
      <c r="B695" s="4" t="s">
        <v>123</v>
      </c>
      <c r="C695" s="3" t="s">
        <v>2195</v>
      </c>
      <c r="E695" s="71" t="s">
        <v>6</v>
      </c>
      <c r="F695" s="78" t="s">
        <v>2196</v>
      </c>
      <c r="G695" s="71" t="s">
        <v>6</v>
      </c>
      <c r="H695" s="78" t="s">
        <v>2196</v>
      </c>
      <c r="J695" s="71" t="s">
        <v>19</v>
      </c>
      <c r="K695" s="71" t="s">
        <v>19</v>
      </c>
      <c r="N695" s="4" t="s">
        <v>361</v>
      </c>
      <c r="O695" s="4" t="s">
        <v>484</v>
      </c>
      <c r="P695" s="4" t="s">
        <v>6</v>
      </c>
      <c r="Q695" s="4" t="s">
        <v>6</v>
      </c>
      <c r="R695" s="4" t="s">
        <v>6</v>
      </c>
      <c r="S695" s="4" t="s">
        <v>6</v>
      </c>
      <c r="T695" s="4" t="s">
        <v>6</v>
      </c>
      <c r="U695" s="4" t="s">
        <v>8</v>
      </c>
      <c r="V695" s="4" t="s">
        <v>8</v>
      </c>
      <c r="W695" s="4" t="s">
        <v>6</v>
      </c>
      <c r="X695" s="3" t="s">
        <v>2099</v>
      </c>
      <c r="Y695" s="3" t="s">
        <v>2130</v>
      </c>
      <c r="Z695" s="3" t="s">
        <v>2172</v>
      </c>
    </row>
    <row r="696" spans="2:26" ht="38.25" outlineLevel="2" x14ac:dyDescent="0.25">
      <c r="B696" s="4" t="s">
        <v>2197</v>
      </c>
      <c r="C696" s="3" t="s">
        <v>2198</v>
      </c>
      <c r="E696" s="71" t="s">
        <v>10</v>
      </c>
      <c r="F696" s="78" t="s">
        <v>429</v>
      </c>
      <c r="G696" s="71" t="s">
        <v>10</v>
      </c>
      <c r="H696" s="78" t="s">
        <v>429</v>
      </c>
      <c r="J696" s="71" t="s">
        <v>19</v>
      </c>
      <c r="K696" s="71" t="s">
        <v>19</v>
      </c>
      <c r="N696" s="4" t="s">
        <v>447</v>
      </c>
      <c r="O696" s="4" t="s">
        <v>349</v>
      </c>
      <c r="P696" s="4" t="s">
        <v>8</v>
      </c>
      <c r="Q696" s="4" t="s">
        <v>8</v>
      </c>
      <c r="R696" s="4" t="s">
        <v>8</v>
      </c>
      <c r="S696" s="4" t="s">
        <v>6</v>
      </c>
      <c r="T696" s="4" t="s">
        <v>6</v>
      </c>
      <c r="U696" s="4" t="s">
        <v>8</v>
      </c>
      <c r="V696" s="4" t="s">
        <v>8</v>
      </c>
      <c r="W696" s="4" t="s">
        <v>8</v>
      </c>
      <c r="X696" s="3" t="s">
        <v>2099</v>
      </c>
      <c r="Y696" s="3" t="s">
        <v>2130</v>
      </c>
      <c r="Z696" s="3" t="s">
        <v>2172</v>
      </c>
    </row>
    <row r="697" spans="2:26" ht="180" outlineLevel="2" x14ac:dyDescent="0.25">
      <c r="B697" s="4" t="s">
        <v>77</v>
      </c>
      <c r="C697" s="3" t="s">
        <v>2199</v>
      </c>
      <c r="E697" s="71" t="s">
        <v>6</v>
      </c>
      <c r="F697" s="78" t="s">
        <v>2200</v>
      </c>
      <c r="G697" s="71" t="s">
        <v>8</v>
      </c>
      <c r="H697" s="78" t="s">
        <v>2201</v>
      </c>
      <c r="J697" s="71" t="s">
        <v>19</v>
      </c>
      <c r="K697" s="71" t="s">
        <v>19</v>
      </c>
      <c r="N697" s="4" t="s">
        <v>361</v>
      </c>
      <c r="O697" s="4" t="s">
        <v>484</v>
      </c>
      <c r="P697" s="4" t="s">
        <v>6</v>
      </c>
      <c r="Q697" s="4" t="s">
        <v>6</v>
      </c>
      <c r="R697" s="4" t="s">
        <v>6</v>
      </c>
      <c r="S697" s="4" t="s">
        <v>6</v>
      </c>
      <c r="T697" s="4" t="s">
        <v>6</v>
      </c>
      <c r="U697" s="4" t="s">
        <v>6</v>
      </c>
      <c r="V697" s="4" t="s">
        <v>6</v>
      </c>
      <c r="W697" s="4" t="s">
        <v>6</v>
      </c>
      <c r="X697" s="3" t="s">
        <v>2099</v>
      </c>
      <c r="Y697" s="3" t="s">
        <v>2130</v>
      </c>
      <c r="Z697" s="3" t="s">
        <v>2202</v>
      </c>
    </row>
    <row r="698" spans="2:26" ht="225" outlineLevel="2" x14ac:dyDescent="0.25">
      <c r="B698" s="4" t="s">
        <v>79</v>
      </c>
      <c r="C698" s="3" t="s">
        <v>2203</v>
      </c>
      <c r="E698" s="71" t="s">
        <v>6</v>
      </c>
      <c r="F698" s="78" t="s">
        <v>2204</v>
      </c>
      <c r="G698" s="71" t="s">
        <v>6</v>
      </c>
      <c r="H698" s="78" t="s">
        <v>2175</v>
      </c>
      <c r="J698" s="71" t="s">
        <v>19</v>
      </c>
      <c r="K698" s="71" t="s">
        <v>19</v>
      </c>
      <c r="N698" s="4" t="s">
        <v>367</v>
      </c>
      <c r="O698" s="4" t="s">
        <v>484</v>
      </c>
      <c r="P698" s="4" t="s">
        <v>6</v>
      </c>
      <c r="Q698" s="4" t="s">
        <v>6</v>
      </c>
      <c r="R698" s="4" t="s">
        <v>6</v>
      </c>
      <c r="S698" s="4" t="s">
        <v>6</v>
      </c>
      <c r="T698" s="4" t="s">
        <v>6</v>
      </c>
      <c r="U698" s="4" t="s">
        <v>6</v>
      </c>
      <c r="V698" s="4" t="s">
        <v>6</v>
      </c>
      <c r="W698" s="4" t="s">
        <v>6</v>
      </c>
      <c r="X698" s="3" t="s">
        <v>2099</v>
      </c>
      <c r="Y698" s="3" t="s">
        <v>2130</v>
      </c>
      <c r="Z698" s="3" t="s">
        <v>2202</v>
      </c>
    </row>
    <row r="699" spans="2:26" ht="225" outlineLevel="2" x14ac:dyDescent="0.25">
      <c r="B699" s="4" t="s">
        <v>92</v>
      </c>
      <c r="C699" s="3" t="s">
        <v>2205</v>
      </c>
      <c r="E699" s="71" t="s">
        <v>6</v>
      </c>
      <c r="F699" s="78" t="s">
        <v>2204</v>
      </c>
      <c r="G699" s="71" t="s">
        <v>6</v>
      </c>
      <c r="H699" s="78" t="s">
        <v>2175</v>
      </c>
      <c r="J699" s="71" t="s">
        <v>19</v>
      </c>
      <c r="K699" s="71" t="s">
        <v>19</v>
      </c>
      <c r="N699" s="4" t="s">
        <v>502</v>
      </c>
      <c r="O699" s="4" t="s">
        <v>484</v>
      </c>
      <c r="P699" s="4" t="s">
        <v>6</v>
      </c>
      <c r="Q699" s="4" t="s">
        <v>6</v>
      </c>
      <c r="R699" s="4" t="s">
        <v>6</v>
      </c>
      <c r="S699" s="4" t="s">
        <v>6</v>
      </c>
      <c r="T699" s="4" t="s">
        <v>6</v>
      </c>
      <c r="U699" s="4" t="s">
        <v>8</v>
      </c>
      <c r="V699" s="4" t="s">
        <v>8</v>
      </c>
      <c r="W699" s="4" t="s">
        <v>6</v>
      </c>
      <c r="X699" s="3" t="s">
        <v>2099</v>
      </c>
      <c r="Y699" s="3" t="s">
        <v>2130</v>
      </c>
      <c r="Z699" s="3" t="s">
        <v>2202</v>
      </c>
    </row>
    <row r="700" spans="2:26" ht="225" outlineLevel="2" x14ac:dyDescent="0.25">
      <c r="B700" s="4" t="s">
        <v>107</v>
      </c>
      <c r="C700" s="3" t="s">
        <v>2206</v>
      </c>
      <c r="E700" s="71" t="s">
        <v>6</v>
      </c>
      <c r="F700" s="78" t="s">
        <v>2204</v>
      </c>
      <c r="G700" s="71" t="s">
        <v>6</v>
      </c>
      <c r="H700" s="78" t="s">
        <v>2207</v>
      </c>
      <c r="J700" s="71" t="s">
        <v>19</v>
      </c>
      <c r="K700" s="71" t="s">
        <v>19</v>
      </c>
      <c r="N700" s="4" t="s">
        <v>355</v>
      </c>
      <c r="O700" s="4" t="s">
        <v>701</v>
      </c>
      <c r="P700" s="4" t="s">
        <v>6</v>
      </c>
      <c r="Q700" s="4" t="s">
        <v>6</v>
      </c>
      <c r="R700" s="4" t="s">
        <v>6</v>
      </c>
      <c r="S700" s="4" t="s">
        <v>6</v>
      </c>
      <c r="T700" s="4" t="s">
        <v>6</v>
      </c>
      <c r="U700" s="4" t="s">
        <v>6</v>
      </c>
      <c r="V700" s="4" t="s">
        <v>6</v>
      </c>
      <c r="W700" s="4" t="s">
        <v>6</v>
      </c>
      <c r="X700" s="3" t="s">
        <v>2099</v>
      </c>
      <c r="Y700" s="3" t="s">
        <v>2130</v>
      </c>
      <c r="Z700" s="3" t="s">
        <v>2202</v>
      </c>
    </row>
    <row r="701" spans="2:26" ht="300" outlineLevel="2" x14ac:dyDescent="0.25">
      <c r="B701" s="4" t="s">
        <v>2208</v>
      </c>
      <c r="C701" s="6" t="s">
        <v>2209</v>
      </c>
      <c r="E701" s="71" t="s">
        <v>6</v>
      </c>
      <c r="F701" s="78" t="s">
        <v>2210</v>
      </c>
      <c r="G701" s="71" t="s">
        <v>6</v>
      </c>
      <c r="H701" s="78" t="s">
        <v>2211</v>
      </c>
      <c r="J701" s="71" t="s">
        <v>19</v>
      </c>
      <c r="K701" s="71" t="s">
        <v>19</v>
      </c>
      <c r="N701" s="7" t="s">
        <v>367</v>
      </c>
      <c r="O701" s="7" t="s">
        <v>364</v>
      </c>
      <c r="P701" s="7" t="s">
        <v>6</v>
      </c>
      <c r="Q701" s="7" t="s">
        <v>6</v>
      </c>
      <c r="R701" s="7" t="s">
        <v>6</v>
      </c>
      <c r="S701" s="7" t="s">
        <v>6</v>
      </c>
      <c r="T701" s="7" t="s">
        <v>6</v>
      </c>
      <c r="U701" s="7" t="s">
        <v>8</v>
      </c>
      <c r="V701" s="7" t="s">
        <v>8</v>
      </c>
      <c r="W701" s="7" t="s">
        <v>8</v>
      </c>
      <c r="X701" s="5" t="s">
        <v>2099</v>
      </c>
      <c r="Y701" s="6" t="s">
        <v>2130</v>
      </c>
      <c r="Z701" s="6" t="s">
        <v>2202</v>
      </c>
    </row>
    <row r="702" spans="2:26" outlineLevel="2" x14ac:dyDescent="0.25">
      <c r="B702" s="4" t="s">
        <v>2212</v>
      </c>
      <c r="C702" s="6" t="s">
        <v>2213</v>
      </c>
      <c r="E702" s="71" t="s">
        <v>6</v>
      </c>
      <c r="F702" s="78" t="s">
        <v>2214</v>
      </c>
      <c r="G702" s="71" t="s">
        <v>6</v>
      </c>
      <c r="H702" s="78" t="s">
        <v>2211</v>
      </c>
      <c r="J702" s="71" t="s">
        <v>19</v>
      </c>
      <c r="K702" s="71" t="s">
        <v>19</v>
      </c>
      <c r="N702" s="7" t="s">
        <v>361</v>
      </c>
      <c r="O702" s="7" t="s">
        <v>364</v>
      </c>
      <c r="P702" s="7" t="s">
        <v>6</v>
      </c>
      <c r="Q702" s="7" t="s">
        <v>6</v>
      </c>
      <c r="R702" s="7" t="s">
        <v>6</v>
      </c>
      <c r="S702" s="7" t="s">
        <v>6</v>
      </c>
      <c r="T702" s="7" t="s">
        <v>6</v>
      </c>
      <c r="U702" s="7" t="s">
        <v>8</v>
      </c>
      <c r="V702" s="7" t="s">
        <v>8</v>
      </c>
      <c r="W702" s="7" t="s">
        <v>8</v>
      </c>
      <c r="X702" s="5" t="s">
        <v>2099</v>
      </c>
      <c r="Y702" s="6" t="s">
        <v>2130</v>
      </c>
      <c r="Z702" s="6" t="s">
        <v>2202</v>
      </c>
    </row>
    <row r="703" spans="2:26" outlineLevel="2" x14ac:dyDescent="0.25">
      <c r="B703" s="4" t="s">
        <v>2215</v>
      </c>
      <c r="C703" s="6" t="s">
        <v>2216</v>
      </c>
      <c r="E703" s="71" t="s">
        <v>6</v>
      </c>
      <c r="F703" s="78" t="s">
        <v>2214</v>
      </c>
      <c r="G703" s="71" t="s">
        <v>6</v>
      </c>
      <c r="H703" s="78" t="s">
        <v>2211</v>
      </c>
      <c r="J703" s="71" t="s">
        <v>19</v>
      </c>
      <c r="K703" s="71" t="s">
        <v>19</v>
      </c>
      <c r="N703" s="7" t="s">
        <v>361</v>
      </c>
      <c r="O703" s="7" t="s">
        <v>364</v>
      </c>
      <c r="P703" s="7" t="s">
        <v>6</v>
      </c>
      <c r="Q703" s="7" t="s">
        <v>6</v>
      </c>
      <c r="R703" s="7" t="s">
        <v>6</v>
      </c>
      <c r="S703" s="7" t="s">
        <v>6</v>
      </c>
      <c r="T703" s="7" t="s">
        <v>6</v>
      </c>
      <c r="U703" s="7" t="s">
        <v>8</v>
      </c>
      <c r="V703" s="7" t="s">
        <v>8</v>
      </c>
      <c r="W703" s="7" t="s">
        <v>8</v>
      </c>
      <c r="X703" s="5" t="s">
        <v>2099</v>
      </c>
      <c r="Y703" s="6" t="s">
        <v>2130</v>
      </c>
      <c r="Z703" s="6" t="s">
        <v>2202</v>
      </c>
    </row>
    <row r="704" spans="2:26" ht="45" outlineLevel="2" x14ac:dyDescent="0.25">
      <c r="B704" s="4" t="s">
        <v>2217</v>
      </c>
      <c r="C704" s="6" t="s">
        <v>2218</v>
      </c>
      <c r="E704" s="71" t="s">
        <v>6</v>
      </c>
      <c r="F704" s="78" t="s">
        <v>2211</v>
      </c>
      <c r="G704" s="71" t="s">
        <v>8</v>
      </c>
      <c r="H704" s="78" t="s">
        <v>1274</v>
      </c>
      <c r="J704" s="71" t="s">
        <v>19</v>
      </c>
      <c r="K704" s="71" t="s">
        <v>19</v>
      </c>
      <c r="N704" s="7" t="s">
        <v>367</v>
      </c>
      <c r="O704" s="7" t="s">
        <v>364</v>
      </c>
      <c r="P704" s="7" t="s">
        <v>6</v>
      </c>
      <c r="Q704" s="7" t="s">
        <v>6</v>
      </c>
      <c r="R704" s="7" t="s">
        <v>6</v>
      </c>
      <c r="S704" s="7" t="s">
        <v>6</v>
      </c>
      <c r="T704" s="7" t="s">
        <v>6</v>
      </c>
      <c r="U704" s="7" t="s">
        <v>8</v>
      </c>
      <c r="V704" s="7" t="s">
        <v>8</v>
      </c>
      <c r="W704" s="7" t="s">
        <v>8</v>
      </c>
      <c r="X704" s="5" t="s">
        <v>2099</v>
      </c>
      <c r="Y704" s="6" t="s">
        <v>2130</v>
      </c>
      <c r="Z704" s="6" t="s">
        <v>2202</v>
      </c>
    </row>
    <row r="705" spans="1:26" outlineLevel="1" x14ac:dyDescent="0.25">
      <c r="A705" s="38" t="s">
        <v>2219</v>
      </c>
      <c r="B705" s="4"/>
      <c r="C705" s="6"/>
      <c r="N705" s="7"/>
      <c r="O705" s="7"/>
      <c r="P705" s="7"/>
      <c r="Q705" s="7"/>
      <c r="R705" s="7"/>
      <c r="S705" s="7"/>
      <c r="T705" s="7"/>
      <c r="U705" s="7"/>
      <c r="V705" s="7"/>
      <c r="W705" s="7"/>
      <c r="X705" s="6"/>
      <c r="Y705" s="6"/>
      <c r="Z705" s="6"/>
    </row>
    <row r="706" spans="1:26" ht="210" outlineLevel="2" x14ac:dyDescent="0.25">
      <c r="B706" s="4" t="s">
        <v>2220</v>
      </c>
      <c r="C706" s="3" t="s">
        <v>2221</v>
      </c>
      <c r="E706" s="71" t="s">
        <v>6</v>
      </c>
      <c r="F706" s="78" t="s">
        <v>2222</v>
      </c>
      <c r="G706" s="71" t="s">
        <v>8</v>
      </c>
      <c r="H706" s="78" t="s">
        <v>347</v>
      </c>
      <c r="J706" s="71" t="s">
        <v>19</v>
      </c>
      <c r="K706" s="71" t="s">
        <v>19</v>
      </c>
      <c r="N706" s="4" t="s">
        <v>367</v>
      </c>
      <c r="O706" s="4" t="s">
        <v>404</v>
      </c>
      <c r="P706" s="4" t="s">
        <v>6</v>
      </c>
      <c r="Q706" s="4" t="s">
        <v>6</v>
      </c>
      <c r="R706" s="4" t="s">
        <v>6</v>
      </c>
      <c r="S706" s="4" t="s">
        <v>6</v>
      </c>
      <c r="T706" s="4" t="s">
        <v>6</v>
      </c>
      <c r="U706" s="4" t="s">
        <v>8</v>
      </c>
      <c r="V706" s="4" t="s">
        <v>8</v>
      </c>
      <c r="W706" s="4" t="s">
        <v>8</v>
      </c>
      <c r="X706" s="3" t="s">
        <v>2099</v>
      </c>
      <c r="Y706" s="3" t="s">
        <v>2219</v>
      </c>
      <c r="Z706" s="3" t="s">
        <v>2223</v>
      </c>
    </row>
    <row r="707" spans="1:26" ht="225" outlineLevel="2" x14ac:dyDescent="0.25">
      <c r="B707" s="4" t="s">
        <v>2224</v>
      </c>
      <c r="C707" s="3" t="s">
        <v>2225</v>
      </c>
      <c r="E707" s="71" t="s">
        <v>6</v>
      </c>
      <c r="F707" s="78" t="s">
        <v>2226</v>
      </c>
      <c r="G707" s="71" t="s">
        <v>8</v>
      </c>
      <c r="H707" s="78" t="s">
        <v>2227</v>
      </c>
      <c r="J707" s="71" t="s">
        <v>19</v>
      </c>
      <c r="K707" s="71" t="s">
        <v>19</v>
      </c>
      <c r="N707" s="4" t="s">
        <v>367</v>
      </c>
      <c r="O707" s="4" t="s">
        <v>404</v>
      </c>
      <c r="P707" s="4" t="s">
        <v>6</v>
      </c>
      <c r="Q707" s="4" t="s">
        <v>6</v>
      </c>
      <c r="R707" s="4" t="s">
        <v>6</v>
      </c>
      <c r="S707" s="4" t="s">
        <v>6</v>
      </c>
      <c r="T707" s="4" t="s">
        <v>6</v>
      </c>
      <c r="U707" s="4" t="s">
        <v>8</v>
      </c>
      <c r="V707" s="4" t="s">
        <v>8</v>
      </c>
      <c r="W707" s="4" t="s">
        <v>8</v>
      </c>
      <c r="X707" s="3" t="s">
        <v>2099</v>
      </c>
      <c r="Y707" s="3" t="s">
        <v>2219</v>
      </c>
      <c r="Z707" s="3" t="s">
        <v>2228</v>
      </c>
    </row>
    <row r="708" spans="1:26" ht="225" outlineLevel="2" x14ac:dyDescent="0.25">
      <c r="B708" s="4" t="s">
        <v>2229</v>
      </c>
      <c r="C708" s="3" t="s">
        <v>2230</v>
      </c>
      <c r="E708" s="71" t="s">
        <v>6</v>
      </c>
      <c r="F708" s="78" t="s">
        <v>2226</v>
      </c>
      <c r="G708" s="71" t="s">
        <v>8</v>
      </c>
      <c r="H708" s="78" t="s">
        <v>2231</v>
      </c>
      <c r="J708" s="71" t="s">
        <v>19</v>
      </c>
      <c r="K708" s="71" t="s">
        <v>19</v>
      </c>
      <c r="N708" s="4" t="s">
        <v>367</v>
      </c>
      <c r="O708" s="4" t="s">
        <v>404</v>
      </c>
      <c r="P708" s="4" t="s">
        <v>6</v>
      </c>
      <c r="Q708" s="4" t="s">
        <v>6</v>
      </c>
      <c r="R708" s="4" t="s">
        <v>6</v>
      </c>
      <c r="S708" s="4" t="s">
        <v>6</v>
      </c>
      <c r="T708" s="4" t="s">
        <v>6</v>
      </c>
      <c r="U708" s="4" t="s">
        <v>8</v>
      </c>
      <c r="V708" s="4" t="s">
        <v>8</v>
      </c>
      <c r="W708" s="4" t="s">
        <v>8</v>
      </c>
      <c r="X708" s="3" t="s">
        <v>2099</v>
      </c>
      <c r="Y708" s="3" t="s">
        <v>2219</v>
      </c>
      <c r="Z708" s="3" t="s">
        <v>2228</v>
      </c>
    </row>
    <row r="709" spans="1:26" ht="225" outlineLevel="2" x14ac:dyDescent="0.25">
      <c r="B709" s="4" t="s">
        <v>309</v>
      </c>
      <c r="C709" s="3" t="s">
        <v>2232</v>
      </c>
      <c r="E709" s="71" t="s">
        <v>6</v>
      </c>
      <c r="F709" s="78" t="s">
        <v>2226</v>
      </c>
      <c r="G709" s="71" t="s">
        <v>8</v>
      </c>
      <c r="H709" s="78" t="s">
        <v>2227</v>
      </c>
      <c r="J709" s="71" t="s">
        <v>19</v>
      </c>
      <c r="K709" s="71" t="s">
        <v>19</v>
      </c>
      <c r="N709" s="4" t="s">
        <v>377</v>
      </c>
      <c r="O709" s="4" t="s">
        <v>484</v>
      </c>
      <c r="P709" s="4" t="s">
        <v>6</v>
      </c>
      <c r="Q709" s="4" t="s">
        <v>6</v>
      </c>
      <c r="R709" s="4" t="s">
        <v>6</v>
      </c>
      <c r="S709" s="4" t="s">
        <v>6</v>
      </c>
      <c r="T709" s="4" t="s">
        <v>6</v>
      </c>
      <c r="U709" s="4" t="s">
        <v>6</v>
      </c>
      <c r="V709" s="4" t="s">
        <v>6</v>
      </c>
      <c r="W709" s="4" t="s">
        <v>6</v>
      </c>
      <c r="X709" s="3" t="s">
        <v>2099</v>
      </c>
      <c r="Y709" s="3" t="s">
        <v>2219</v>
      </c>
      <c r="Z709" s="3" t="s">
        <v>2233</v>
      </c>
    </row>
    <row r="710" spans="1:26" ht="225" outlineLevel="2" x14ac:dyDescent="0.25">
      <c r="B710" s="4" t="s">
        <v>311</v>
      </c>
      <c r="C710" s="3" t="s">
        <v>2234</v>
      </c>
      <c r="E710" s="71" t="s">
        <v>6</v>
      </c>
      <c r="F710" s="78" t="s">
        <v>2226</v>
      </c>
      <c r="G710" s="71" t="s">
        <v>8</v>
      </c>
      <c r="H710" s="78" t="s">
        <v>2227</v>
      </c>
      <c r="J710" s="71" t="s">
        <v>19</v>
      </c>
      <c r="K710" s="71" t="s">
        <v>19</v>
      </c>
      <c r="N710" s="4" t="s">
        <v>355</v>
      </c>
      <c r="O710" s="4" t="s">
        <v>484</v>
      </c>
      <c r="P710" s="4" t="s">
        <v>6</v>
      </c>
      <c r="Q710" s="4" t="s">
        <v>6</v>
      </c>
      <c r="R710" s="4" t="s">
        <v>6</v>
      </c>
      <c r="S710" s="4" t="s">
        <v>6</v>
      </c>
      <c r="T710" s="4" t="s">
        <v>6</v>
      </c>
      <c r="U710" s="4" t="s">
        <v>6</v>
      </c>
      <c r="V710" s="4" t="s">
        <v>6</v>
      </c>
      <c r="W710" s="4" t="s">
        <v>6</v>
      </c>
      <c r="X710" s="3" t="s">
        <v>2099</v>
      </c>
      <c r="Y710" s="3" t="s">
        <v>2219</v>
      </c>
      <c r="Z710" s="3" t="s">
        <v>2233</v>
      </c>
    </row>
    <row r="711" spans="1:26" outlineLevel="2" x14ac:dyDescent="0.25">
      <c r="B711" s="4" t="s">
        <v>313</v>
      </c>
      <c r="C711" s="3" t="s">
        <v>2235</v>
      </c>
      <c r="E711" s="71" t="s">
        <v>6</v>
      </c>
      <c r="F711" s="78" t="s">
        <v>874</v>
      </c>
      <c r="G711" s="71" t="s">
        <v>8</v>
      </c>
      <c r="H711" s="78" t="s">
        <v>874</v>
      </c>
      <c r="J711" s="71" t="s">
        <v>19</v>
      </c>
      <c r="K711" s="71" t="s">
        <v>19</v>
      </c>
      <c r="N711" s="4" t="s">
        <v>355</v>
      </c>
      <c r="O711" s="4" t="s">
        <v>484</v>
      </c>
      <c r="P711" s="4" t="s">
        <v>6</v>
      </c>
      <c r="Q711" s="4" t="s">
        <v>6</v>
      </c>
      <c r="R711" s="4" t="s">
        <v>6</v>
      </c>
      <c r="S711" s="4" t="s">
        <v>6</v>
      </c>
      <c r="T711" s="4" t="s">
        <v>6</v>
      </c>
      <c r="U711" s="4" t="s">
        <v>6</v>
      </c>
      <c r="V711" s="4" t="s">
        <v>6</v>
      </c>
      <c r="W711" s="4" t="s">
        <v>6</v>
      </c>
      <c r="X711" s="3" t="s">
        <v>2099</v>
      </c>
      <c r="Y711" s="3" t="s">
        <v>2219</v>
      </c>
      <c r="Z711" s="3" t="s">
        <v>2233</v>
      </c>
    </row>
    <row r="712" spans="1:26" outlineLevel="2" x14ac:dyDescent="0.25">
      <c r="B712" s="4" t="s">
        <v>317</v>
      </c>
      <c r="C712" s="3" t="s">
        <v>2236</v>
      </c>
      <c r="E712" s="71" t="s">
        <v>6</v>
      </c>
      <c r="F712" s="78" t="s">
        <v>874</v>
      </c>
      <c r="G712" s="71" t="s">
        <v>8</v>
      </c>
      <c r="H712" s="78" t="s">
        <v>874</v>
      </c>
      <c r="J712" s="71" t="s">
        <v>19</v>
      </c>
      <c r="K712" s="71" t="s">
        <v>19</v>
      </c>
      <c r="N712" s="4" t="s">
        <v>355</v>
      </c>
      <c r="O712" s="4" t="s">
        <v>800</v>
      </c>
      <c r="P712" s="4" t="s">
        <v>6</v>
      </c>
      <c r="Q712" s="4" t="s">
        <v>6</v>
      </c>
      <c r="R712" s="4" t="s">
        <v>6</v>
      </c>
      <c r="S712" s="4" t="s">
        <v>6</v>
      </c>
      <c r="T712" s="4" t="s">
        <v>6</v>
      </c>
      <c r="U712" s="4" t="s">
        <v>6</v>
      </c>
      <c r="V712" s="4" t="s">
        <v>6</v>
      </c>
      <c r="W712" s="4" t="s">
        <v>6</v>
      </c>
      <c r="X712" s="3" t="s">
        <v>2099</v>
      </c>
      <c r="Y712" s="3" t="s">
        <v>2219</v>
      </c>
      <c r="Z712" s="3" t="s">
        <v>2237</v>
      </c>
    </row>
    <row r="713" spans="1:26" ht="225" outlineLevel="2" x14ac:dyDescent="0.25">
      <c r="B713" s="4" t="s">
        <v>325</v>
      </c>
      <c r="C713" s="3" t="s">
        <v>2238</v>
      </c>
      <c r="E713" s="71" t="s">
        <v>6</v>
      </c>
      <c r="F713" s="78" t="s">
        <v>2226</v>
      </c>
      <c r="G713" s="71" t="s">
        <v>8</v>
      </c>
      <c r="H713" s="78" t="s">
        <v>2227</v>
      </c>
      <c r="J713" s="71" t="s">
        <v>19</v>
      </c>
      <c r="K713" s="71" t="s">
        <v>19</v>
      </c>
      <c r="N713" s="4" t="s">
        <v>355</v>
      </c>
      <c r="O713" s="4" t="s">
        <v>800</v>
      </c>
      <c r="P713" s="4" t="s">
        <v>6</v>
      </c>
      <c r="Q713" s="4" t="s">
        <v>6</v>
      </c>
      <c r="R713" s="4" t="s">
        <v>6</v>
      </c>
      <c r="S713" s="4" t="s">
        <v>6</v>
      </c>
      <c r="T713" s="4" t="s">
        <v>6</v>
      </c>
      <c r="U713" s="4" t="s">
        <v>8</v>
      </c>
      <c r="V713" s="4" t="s">
        <v>8</v>
      </c>
      <c r="W713" s="4" t="s">
        <v>6</v>
      </c>
      <c r="X713" s="3" t="s">
        <v>2099</v>
      </c>
      <c r="Y713" s="3" t="s">
        <v>2219</v>
      </c>
      <c r="Z713" s="3" t="s">
        <v>2237</v>
      </c>
    </row>
    <row r="714" spans="1:26" ht="225" outlineLevel="2" x14ac:dyDescent="0.25">
      <c r="B714" s="4" t="s">
        <v>321</v>
      </c>
      <c r="C714" s="3" t="s">
        <v>2239</v>
      </c>
      <c r="E714" s="71" t="s">
        <v>6</v>
      </c>
      <c r="F714" s="78" t="s">
        <v>2226</v>
      </c>
      <c r="G714" s="71" t="s">
        <v>8</v>
      </c>
      <c r="H714" s="78" t="s">
        <v>2227</v>
      </c>
      <c r="J714" s="71" t="s">
        <v>19</v>
      </c>
      <c r="K714" s="71" t="s">
        <v>19</v>
      </c>
      <c r="N714" s="4" t="s">
        <v>367</v>
      </c>
      <c r="O714" s="4" t="s">
        <v>800</v>
      </c>
      <c r="P714" s="4" t="s">
        <v>6</v>
      </c>
      <c r="Q714" s="4" t="s">
        <v>6</v>
      </c>
      <c r="R714" s="4" t="s">
        <v>6</v>
      </c>
      <c r="S714" s="4" t="s">
        <v>6</v>
      </c>
      <c r="T714" s="4" t="s">
        <v>6</v>
      </c>
      <c r="U714" s="4" t="s">
        <v>8</v>
      </c>
      <c r="V714" s="4" t="s">
        <v>6</v>
      </c>
      <c r="W714" s="4" t="s">
        <v>6</v>
      </c>
      <c r="X714" s="3" t="s">
        <v>2099</v>
      </c>
      <c r="Y714" s="3" t="s">
        <v>2219</v>
      </c>
      <c r="Z714" s="3" t="s">
        <v>2237</v>
      </c>
    </row>
    <row r="715" spans="1:26" ht="25.5" outlineLevel="2" x14ac:dyDescent="0.25">
      <c r="B715" s="4" t="s">
        <v>327</v>
      </c>
      <c r="C715" s="3" t="s">
        <v>2240</v>
      </c>
      <c r="E715" s="71" t="s">
        <v>6</v>
      </c>
      <c r="F715" s="78" t="s">
        <v>2241</v>
      </c>
      <c r="G715" s="71" t="s">
        <v>8</v>
      </c>
      <c r="H715" s="78" t="s">
        <v>2241</v>
      </c>
      <c r="J715" s="71" t="s">
        <v>19</v>
      </c>
      <c r="K715" s="71" t="s">
        <v>19</v>
      </c>
      <c r="N715" s="4" t="s">
        <v>367</v>
      </c>
      <c r="O715" s="4" t="s">
        <v>800</v>
      </c>
      <c r="P715" s="4" t="s">
        <v>6</v>
      </c>
      <c r="Q715" s="4" t="s">
        <v>6</v>
      </c>
      <c r="R715" s="4" t="s">
        <v>6</v>
      </c>
      <c r="S715" s="4" t="s">
        <v>6</v>
      </c>
      <c r="T715" s="4" t="s">
        <v>6</v>
      </c>
      <c r="U715" s="4" t="s">
        <v>8</v>
      </c>
      <c r="V715" s="4" t="s">
        <v>8</v>
      </c>
      <c r="W715" s="4" t="s">
        <v>6</v>
      </c>
      <c r="X715" s="3" t="s">
        <v>2099</v>
      </c>
      <c r="Y715" s="3" t="s">
        <v>2219</v>
      </c>
      <c r="Z715" s="3" t="s">
        <v>2237</v>
      </c>
    </row>
    <row r="716" spans="1:26" outlineLevel="2" x14ac:dyDescent="0.25">
      <c r="B716" s="4" t="s">
        <v>319</v>
      </c>
      <c r="C716" s="3" t="s">
        <v>2242</v>
      </c>
      <c r="E716" s="71" t="s">
        <v>6</v>
      </c>
      <c r="F716" s="78" t="s">
        <v>874</v>
      </c>
      <c r="G716" s="71" t="s">
        <v>8</v>
      </c>
      <c r="H716" s="78" t="s">
        <v>874</v>
      </c>
      <c r="J716" s="71" t="s">
        <v>19</v>
      </c>
      <c r="K716" s="71" t="s">
        <v>19</v>
      </c>
      <c r="N716" s="4" t="s">
        <v>355</v>
      </c>
      <c r="O716" s="4" t="s">
        <v>800</v>
      </c>
      <c r="P716" s="4" t="s">
        <v>6</v>
      </c>
      <c r="Q716" s="4" t="s">
        <v>6</v>
      </c>
      <c r="R716" s="4" t="s">
        <v>6</v>
      </c>
      <c r="S716" s="4" t="s">
        <v>6</v>
      </c>
      <c r="T716" s="4" t="s">
        <v>6</v>
      </c>
      <c r="U716" s="4" t="s">
        <v>6</v>
      </c>
      <c r="V716" s="4" t="s">
        <v>6</v>
      </c>
      <c r="W716" s="4" t="s">
        <v>6</v>
      </c>
      <c r="X716" s="3" t="s">
        <v>2099</v>
      </c>
      <c r="Y716" s="3" t="s">
        <v>2219</v>
      </c>
      <c r="Z716" s="3" t="s">
        <v>2243</v>
      </c>
    </row>
    <row r="717" spans="1:26" ht="25.5" outlineLevel="2" x14ac:dyDescent="0.25">
      <c r="B717" s="4" t="s">
        <v>323</v>
      </c>
      <c r="C717" s="3" t="s">
        <v>2244</v>
      </c>
      <c r="E717" s="71" t="s">
        <v>6</v>
      </c>
      <c r="F717" s="78" t="s">
        <v>2245</v>
      </c>
      <c r="G717" s="71" t="s">
        <v>8</v>
      </c>
      <c r="H717" s="78" t="s">
        <v>2245</v>
      </c>
      <c r="J717" s="71" t="s">
        <v>19</v>
      </c>
      <c r="K717" s="71" t="s">
        <v>19</v>
      </c>
      <c r="N717" s="4" t="s">
        <v>367</v>
      </c>
      <c r="O717" s="4" t="s">
        <v>800</v>
      </c>
      <c r="P717" s="4" t="s">
        <v>6</v>
      </c>
      <c r="Q717" s="4" t="s">
        <v>6</v>
      </c>
      <c r="R717" s="4" t="s">
        <v>6</v>
      </c>
      <c r="S717" s="4" t="s">
        <v>6</v>
      </c>
      <c r="T717" s="4" t="s">
        <v>6</v>
      </c>
      <c r="U717" s="4" t="s">
        <v>8</v>
      </c>
      <c r="V717" s="4" t="s">
        <v>6</v>
      </c>
      <c r="W717" s="4" t="s">
        <v>6</v>
      </c>
      <c r="X717" s="3" t="s">
        <v>2099</v>
      </c>
      <c r="Y717" s="3" t="s">
        <v>2219</v>
      </c>
      <c r="Z717" s="3" t="s">
        <v>2243</v>
      </c>
    </row>
    <row r="718" spans="1:26" ht="25.5" outlineLevel="2" x14ac:dyDescent="0.25">
      <c r="B718" s="4" t="s">
        <v>329</v>
      </c>
      <c r="C718" s="3" t="s">
        <v>2246</v>
      </c>
      <c r="E718" s="71" t="s">
        <v>6</v>
      </c>
      <c r="F718" s="78" t="s">
        <v>2241</v>
      </c>
      <c r="G718" s="71" t="s">
        <v>8</v>
      </c>
      <c r="H718" s="78" t="s">
        <v>2241</v>
      </c>
      <c r="J718" s="71" t="s">
        <v>19</v>
      </c>
      <c r="K718" s="71" t="s">
        <v>19</v>
      </c>
      <c r="N718" s="4" t="s">
        <v>367</v>
      </c>
      <c r="O718" s="4" t="s">
        <v>484</v>
      </c>
      <c r="P718" s="4" t="s">
        <v>6</v>
      </c>
      <c r="Q718" s="4" t="s">
        <v>6</v>
      </c>
      <c r="R718" s="4" t="s">
        <v>6</v>
      </c>
      <c r="S718" s="4" t="s">
        <v>6</v>
      </c>
      <c r="T718" s="4" t="s">
        <v>6</v>
      </c>
      <c r="U718" s="4" t="s">
        <v>8</v>
      </c>
      <c r="V718" s="4" t="s">
        <v>8</v>
      </c>
      <c r="W718" s="4" t="s">
        <v>6</v>
      </c>
      <c r="X718" s="3" t="s">
        <v>2099</v>
      </c>
      <c r="Y718" s="3" t="s">
        <v>2219</v>
      </c>
      <c r="Z718" s="3" t="s">
        <v>2243</v>
      </c>
    </row>
    <row r="719" spans="1:26" ht="25.5" outlineLevel="2" x14ac:dyDescent="0.25">
      <c r="B719" s="4" t="s">
        <v>315</v>
      </c>
      <c r="C719" s="3" t="s">
        <v>2247</v>
      </c>
      <c r="E719" s="71" t="s">
        <v>6</v>
      </c>
      <c r="F719" s="78" t="s">
        <v>874</v>
      </c>
      <c r="G719" s="71" t="s">
        <v>8</v>
      </c>
      <c r="H719" s="78" t="s">
        <v>874</v>
      </c>
      <c r="J719" s="71" t="s">
        <v>19</v>
      </c>
      <c r="K719" s="71" t="s">
        <v>19</v>
      </c>
      <c r="N719" s="4" t="s">
        <v>377</v>
      </c>
      <c r="O719" s="4" t="s">
        <v>484</v>
      </c>
      <c r="P719" s="4" t="s">
        <v>6</v>
      </c>
      <c r="Q719" s="4" t="s">
        <v>6</v>
      </c>
      <c r="R719" s="4" t="s">
        <v>6</v>
      </c>
      <c r="S719" s="4" t="s">
        <v>6</v>
      </c>
      <c r="T719" s="4" t="s">
        <v>6</v>
      </c>
      <c r="U719" s="4" t="s">
        <v>6</v>
      </c>
      <c r="V719" s="4" t="s">
        <v>6</v>
      </c>
      <c r="W719" s="4" t="s">
        <v>6</v>
      </c>
      <c r="X719" s="3" t="s">
        <v>2099</v>
      </c>
      <c r="Y719" s="3" t="s">
        <v>2219</v>
      </c>
      <c r="Z719" s="3" t="s">
        <v>2248</v>
      </c>
    </row>
    <row r="720" spans="1:26" x14ac:dyDescent="0.25">
      <c r="A720" s="38" t="s">
        <v>2249</v>
      </c>
      <c r="B720" s="4"/>
      <c r="C720" s="3"/>
      <c r="N720" s="4"/>
      <c r="O720" s="4"/>
      <c r="P720" s="4"/>
      <c r="Q720" s="4"/>
      <c r="R720" s="4"/>
      <c r="S720" s="4"/>
      <c r="T720" s="4"/>
      <c r="U720" s="4"/>
      <c r="V720" s="4"/>
      <c r="W720" s="4"/>
      <c r="X720" s="3"/>
      <c r="Y720" s="3"/>
      <c r="Z720" s="3"/>
    </row>
    <row r="721" spans="1:26" outlineLevel="1" x14ac:dyDescent="0.25">
      <c r="A721" s="38" t="s">
        <v>2250</v>
      </c>
      <c r="B721" s="4"/>
      <c r="C721" s="3"/>
      <c r="N721" s="4"/>
      <c r="O721" s="4"/>
      <c r="P721" s="4"/>
      <c r="Q721" s="4"/>
      <c r="R721" s="4"/>
      <c r="S721" s="4"/>
      <c r="T721" s="4"/>
      <c r="U721" s="4"/>
      <c r="V721" s="4"/>
      <c r="W721" s="4"/>
      <c r="X721" s="3"/>
      <c r="Y721" s="3"/>
      <c r="Z721" s="3"/>
    </row>
    <row r="722" spans="1:26" ht="195" outlineLevel="2" x14ac:dyDescent="0.25">
      <c r="B722" s="4" t="s">
        <v>2251</v>
      </c>
      <c r="C722" s="3" t="s">
        <v>2252</v>
      </c>
      <c r="E722" s="71" t="s">
        <v>6</v>
      </c>
      <c r="F722" s="78" t="s">
        <v>2253</v>
      </c>
      <c r="G722" s="71" t="s">
        <v>8</v>
      </c>
      <c r="H722" s="78" t="s">
        <v>347</v>
      </c>
      <c r="J722" s="71" t="s">
        <v>19</v>
      </c>
      <c r="K722" s="71" t="s">
        <v>19</v>
      </c>
      <c r="N722" s="4" t="s">
        <v>502</v>
      </c>
      <c r="O722" s="4" t="s">
        <v>404</v>
      </c>
      <c r="P722" s="4" t="s">
        <v>6</v>
      </c>
      <c r="Q722" s="4" t="s">
        <v>6</v>
      </c>
      <c r="R722" s="4" t="s">
        <v>6</v>
      </c>
      <c r="S722" s="4" t="s">
        <v>6</v>
      </c>
      <c r="T722" s="4" t="s">
        <v>6</v>
      </c>
      <c r="U722" s="4" t="s">
        <v>8</v>
      </c>
      <c r="V722" s="4" t="s">
        <v>8</v>
      </c>
      <c r="W722" s="4" t="s">
        <v>8</v>
      </c>
      <c r="X722" s="3" t="s">
        <v>2249</v>
      </c>
      <c r="Y722" s="3" t="s">
        <v>2250</v>
      </c>
      <c r="Z722" s="3" t="s">
        <v>2254</v>
      </c>
    </row>
    <row r="723" spans="1:26" ht="210" outlineLevel="2" x14ac:dyDescent="0.25">
      <c r="B723" s="4" t="s">
        <v>2255</v>
      </c>
      <c r="C723" s="3" t="s">
        <v>2256</v>
      </c>
      <c r="E723" s="71" t="s">
        <v>6</v>
      </c>
      <c r="F723" s="78" t="s">
        <v>2257</v>
      </c>
      <c r="G723" s="71" t="s">
        <v>6</v>
      </c>
      <c r="H723" s="78" t="s">
        <v>2258</v>
      </c>
      <c r="J723" s="71" t="s">
        <v>19</v>
      </c>
      <c r="K723" s="71" t="s">
        <v>19</v>
      </c>
      <c r="N723" s="4" t="s">
        <v>377</v>
      </c>
      <c r="O723" s="4" t="s">
        <v>364</v>
      </c>
      <c r="P723" s="4" t="s">
        <v>6</v>
      </c>
      <c r="Q723" s="4" t="s">
        <v>6</v>
      </c>
      <c r="R723" s="4" t="s">
        <v>6</v>
      </c>
      <c r="S723" s="4" t="s">
        <v>6</v>
      </c>
      <c r="T723" s="4" t="s">
        <v>6</v>
      </c>
      <c r="U723" s="4" t="s">
        <v>8</v>
      </c>
      <c r="V723" s="4" t="s">
        <v>8</v>
      </c>
      <c r="W723" s="4" t="s">
        <v>8</v>
      </c>
      <c r="X723" s="3" t="s">
        <v>2249</v>
      </c>
      <c r="Y723" s="3" t="s">
        <v>2250</v>
      </c>
      <c r="Z723" s="3" t="s">
        <v>2259</v>
      </c>
    </row>
    <row r="724" spans="1:26" ht="25.5" outlineLevel="2" x14ac:dyDescent="0.25">
      <c r="B724" s="4" t="s">
        <v>2260</v>
      </c>
      <c r="C724" s="6" t="s">
        <v>2261</v>
      </c>
      <c r="E724" s="71" t="s">
        <v>6</v>
      </c>
      <c r="F724" s="78" t="s">
        <v>1931</v>
      </c>
      <c r="G724" s="71" t="s">
        <v>6</v>
      </c>
      <c r="H724" s="78" t="s">
        <v>1931</v>
      </c>
      <c r="J724" s="71" t="s">
        <v>19</v>
      </c>
      <c r="K724" s="71" t="s">
        <v>19</v>
      </c>
      <c r="N724" s="7" t="s">
        <v>361</v>
      </c>
      <c r="O724" s="7" t="s">
        <v>364</v>
      </c>
      <c r="P724" s="7" t="s">
        <v>6</v>
      </c>
      <c r="Q724" s="7" t="s">
        <v>6</v>
      </c>
      <c r="R724" s="7" t="s">
        <v>6</v>
      </c>
      <c r="S724" s="7" t="s">
        <v>6</v>
      </c>
      <c r="T724" s="7" t="s">
        <v>6</v>
      </c>
      <c r="U724" s="7" t="s">
        <v>8</v>
      </c>
      <c r="V724" s="7" t="s">
        <v>8</v>
      </c>
      <c r="W724" s="7" t="s">
        <v>8</v>
      </c>
      <c r="X724" s="5" t="s">
        <v>2249</v>
      </c>
      <c r="Y724" s="6" t="s">
        <v>2250</v>
      </c>
      <c r="Z724" s="6" t="s">
        <v>2259</v>
      </c>
    </row>
    <row r="725" spans="1:26" outlineLevel="2" x14ac:dyDescent="0.25">
      <c r="B725" s="4" t="s">
        <v>2262</v>
      </c>
      <c r="C725" s="6" t="s">
        <v>2263</v>
      </c>
      <c r="E725" s="71" t="s">
        <v>6</v>
      </c>
      <c r="F725" s="78" t="s">
        <v>1931</v>
      </c>
      <c r="G725" s="71" t="s">
        <v>6</v>
      </c>
      <c r="H725" s="78" t="s">
        <v>1931</v>
      </c>
      <c r="J725" s="71" t="s">
        <v>19</v>
      </c>
      <c r="K725" s="71" t="s">
        <v>19</v>
      </c>
      <c r="N725" s="7" t="s">
        <v>361</v>
      </c>
      <c r="O725" s="7" t="s">
        <v>364</v>
      </c>
      <c r="P725" s="7" t="s">
        <v>6</v>
      </c>
      <c r="Q725" s="7" t="s">
        <v>6</v>
      </c>
      <c r="R725" s="7" t="s">
        <v>6</v>
      </c>
      <c r="S725" s="7" t="s">
        <v>6</v>
      </c>
      <c r="T725" s="7" t="s">
        <v>6</v>
      </c>
      <c r="U725" s="7" t="s">
        <v>8</v>
      </c>
      <c r="V725" s="7" t="s">
        <v>8</v>
      </c>
      <c r="W725" s="7" t="s">
        <v>8</v>
      </c>
      <c r="X725" s="5" t="s">
        <v>2249</v>
      </c>
      <c r="Y725" s="6" t="s">
        <v>2250</v>
      </c>
      <c r="Z725" s="6" t="s">
        <v>2259</v>
      </c>
    </row>
    <row r="726" spans="1:26" outlineLevel="2" x14ac:dyDescent="0.25">
      <c r="B726" s="4" t="s">
        <v>2264</v>
      </c>
      <c r="C726" s="6" t="s">
        <v>2265</v>
      </c>
      <c r="E726" s="71" t="s">
        <v>6</v>
      </c>
      <c r="F726" s="78" t="s">
        <v>1931</v>
      </c>
      <c r="G726" s="71" t="s">
        <v>6</v>
      </c>
      <c r="H726" s="78" t="s">
        <v>1931</v>
      </c>
      <c r="J726" s="71" t="s">
        <v>19</v>
      </c>
      <c r="K726" s="71" t="s">
        <v>19</v>
      </c>
      <c r="N726" s="7" t="s">
        <v>361</v>
      </c>
      <c r="O726" s="7" t="s">
        <v>364</v>
      </c>
      <c r="P726" s="7" t="s">
        <v>6</v>
      </c>
      <c r="Q726" s="7" t="s">
        <v>6</v>
      </c>
      <c r="R726" s="7" t="s">
        <v>6</v>
      </c>
      <c r="S726" s="7" t="s">
        <v>6</v>
      </c>
      <c r="T726" s="7" t="s">
        <v>6</v>
      </c>
      <c r="U726" s="7" t="s">
        <v>8</v>
      </c>
      <c r="V726" s="7" t="s">
        <v>8</v>
      </c>
      <c r="W726" s="7" t="s">
        <v>8</v>
      </c>
      <c r="X726" s="5" t="s">
        <v>2249</v>
      </c>
      <c r="Y726" s="6" t="s">
        <v>2250</v>
      </c>
      <c r="Z726" s="6" t="s">
        <v>2259</v>
      </c>
    </row>
    <row r="727" spans="1:26" ht="180" outlineLevel="2" x14ac:dyDescent="0.25">
      <c r="B727" s="4" t="s">
        <v>154</v>
      </c>
      <c r="C727" s="3" t="s">
        <v>2266</v>
      </c>
      <c r="E727" s="71" t="s">
        <v>6</v>
      </c>
      <c r="F727" s="78" t="s">
        <v>1931</v>
      </c>
      <c r="G727" s="71" t="s">
        <v>6</v>
      </c>
      <c r="H727" s="78" t="s">
        <v>2267</v>
      </c>
      <c r="J727" s="71" t="s">
        <v>19</v>
      </c>
      <c r="K727" s="71" t="s">
        <v>19</v>
      </c>
      <c r="N727" s="4" t="s">
        <v>355</v>
      </c>
      <c r="O727" s="4" t="s">
        <v>484</v>
      </c>
      <c r="P727" s="4" t="s">
        <v>6</v>
      </c>
      <c r="Q727" s="4" t="s">
        <v>6</v>
      </c>
      <c r="R727" s="4" t="s">
        <v>6</v>
      </c>
      <c r="S727" s="4" t="s">
        <v>6</v>
      </c>
      <c r="T727" s="4" t="s">
        <v>6</v>
      </c>
      <c r="U727" s="4" t="s">
        <v>8</v>
      </c>
      <c r="V727" s="4" t="s">
        <v>6</v>
      </c>
      <c r="W727" s="4" t="s">
        <v>6</v>
      </c>
      <c r="X727" s="3" t="s">
        <v>2249</v>
      </c>
      <c r="Y727" s="3" t="s">
        <v>2250</v>
      </c>
      <c r="Z727" s="3" t="s">
        <v>2259</v>
      </c>
    </row>
    <row r="728" spans="1:26" outlineLevel="2" x14ac:dyDescent="0.25">
      <c r="B728" s="4" t="s">
        <v>2268</v>
      </c>
      <c r="C728" s="3" t="s">
        <v>2269</v>
      </c>
      <c r="E728" s="71" t="s">
        <v>6</v>
      </c>
      <c r="F728" s="78" t="s">
        <v>1931</v>
      </c>
      <c r="G728" s="71" t="s">
        <v>6</v>
      </c>
      <c r="H728" s="78" t="s">
        <v>1931</v>
      </c>
      <c r="J728" s="71" t="s">
        <v>19</v>
      </c>
      <c r="K728" s="71" t="s">
        <v>19</v>
      </c>
      <c r="N728" s="4" t="s">
        <v>502</v>
      </c>
      <c r="O728" s="4" t="s">
        <v>800</v>
      </c>
      <c r="P728" s="4" t="s">
        <v>6</v>
      </c>
      <c r="Q728" s="4" t="s">
        <v>6</v>
      </c>
      <c r="R728" s="4" t="s">
        <v>6</v>
      </c>
      <c r="S728" s="4" t="s">
        <v>6</v>
      </c>
      <c r="T728" s="4" t="s">
        <v>6</v>
      </c>
      <c r="U728" s="4" t="s">
        <v>8</v>
      </c>
      <c r="V728" s="4" t="s">
        <v>8</v>
      </c>
      <c r="W728" s="4" t="s">
        <v>8</v>
      </c>
      <c r="X728" s="3" t="s">
        <v>2249</v>
      </c>
      <c r="Y728" s="3" t="s">
        <v>2250</v>
      </c>
      <c r="Z728" s="3" t="s">
        <v>2259</v>
      </c>
    </row>
    <row r="729" spans="1:26" ht="38.25" outlineLevel="2" x14ac:dyDescent="0.25">
      <c r="B729" s="4" t="s">
        <v>2270</v>
      </c>
      <c r="C729" s="3" t="s">
        <v>2271</v>
      </c>
      <c r="E729" s="71" t="s">
        <v>6</v>
      </c>
      <c r="F729" s="78" t="s">
        <v>1931</v>
      </c>
      <c r="G729" s="71" t="s">
        <v>6</v>
      </c>
      <c r="H729" s="78" t="s">
        <v>1931</v>
      </c>
      <c r="J729" s="71" t="s">
        <v>19</v>
      </c>
      <c r="K729" s="71" t="s">
        <v>19</v>
      </c>
      <c r="N729" s="4" t="s">
        <v>348</v>
      </c>
      <c r="O729" s="4" t="s">
        <v>349</v>
      </c>
      <c r="P729" s="4" t="s">
        <v>6</v>
      </c>
      <c r="Q729" s="4" t="s">
        <v>6</v>
      </c>
      <c r="R729" s="4" t="s">
        <v>6</v>
      </c>
      <c r="S729" s="4" t="s">
        <v>6</v>
      </c>
      <c r="T729" s="4" t="s">
        <v>6</v>
      </c>
      <c r="U729" s="4" t="s">
        <v>8</v>
      </c>
      <c r="V729" s="4" t="s">
        <v>8</v>
      </c>
      <c r="W729" s="4" t="s">
        <v>8</v>
      </c>
      <c r="X729" s="3" t="s">
        <v>2249</v>
      </c>
      <c r="Y729" s="3" t="s">
        <v>2250</v>
      </c>
      <c r="Z729" s="3" t="s">
        <v>2272</v>
      </c>
    </row>
    <row r="730" spans="1:26" ht="25.5" outlineLevel="2" x14ac:dyDescent="0.25">
      <c r="B730" s="4" t="s">
        <v>2273</v>
      </c>
      <c r="C730" s="3" t="s">
        <v>2274</v>
      </c>
      <c r="E730" s="71" t="s">
        <v>6</v>
      </c>
      <c r="F730" s="78" t="s">
        <v>1931</v>
      </c>
      <c r="G730" s="71" t="s">
        <v>6</v>
      </c>
      <c r="H730" s="78" t="s">
        <v>1931</v>
      </c>
      <c r="J730" s="71" t="s">
        <v>19</v>
      </c>
      <c r="K730" s="71" t="s">
        <v>19</v>
      </c>
      <c r="N730" s="4" t="s">
        <v>361</v>
      </c>
      <c r="O730" s="4" t="s">
        <v>800</v>
      </c>
      <c r="P730" s="4" t="s">
        <v>6</v>
      </c>
      <c r="Q730" s="4" t="s">
        <v>6</v>
      </c>
      <c r="R730" s="4" t="s">
        <v>6</v>
      </c>
      <c r="S730" s="4" t="s">
        <v>6</v>
      </c>
      <c r="T730" s="4" t="s">
        <v>6</v>
      </c>
      <c r="U730" s="4" t="s">
        <v>8</v>
      </c>
      <c r="V730" s="4" t="s">
        <v>8</v>
      </c>
      <c r="W730" s="4" t="s">
        <v>8</v>
      </c>
      <c r="X730" s="3" t="s">
        <v>2249</v>
      </c>
      <c r="Y730" s="3" t="s">
        <v>2250</v>
      </c>
      <c r="Z730" s="3" t="s">
        <v>2272</v>
      </c>
    </row>
    <row r="731" spans="1:26" ht="30" outlineLevel="2" x14ac:dyDescent="0.25">
      <c r="B731" s="4" t="s">
        <v>2275</v>
      </c>
      <c r="C731" s="6" t="s">
        <v>2276</v>
      </c>
      <c r="E731" s="71" t="s">
        <v>6</v>
      </c>
      <c r="F731" s="78" t="s">
        <v>1931</v>
      </c>
      <c r="G731" s="71" t="s">
        <v>2277</v>
      </c>
      <c r="H731" s="78" t="s">
        <v>2278</v>
      </c>
      <c r="J731" s="71" t="s">
        <v>19</v>
      </c>
      <c r="K731" s="71" t="s">
        <v>19</v>
      </c>
      <c r="N731" s="7" t="s">
        <v>361</v>
      </c>
      <c r="O731" s="7" t="s">
        <v>364</v>
      </c>
      <c r="P731" s="7" t="s">
        <v>6</v>
      </c>
      <c r="Q731" s="7" t="s">
        <v>6</v>
      </c>
      <c r="R731" s="7" t="s">
        <v>6</v>
      </c>
      <c r="S731" s="7" t="s">
        <v>6</v>
      </c>
      <c r="T731" s="7" t="s">
        <v>6</v>
      </c>
      <c r="U731" s="7" t="s">
        <v>8</v>
      </c>
      <c r="V731" s="7" t="s">
        <v>8</v>
      </c>
      <c r="W731" s="7" t="s">
        <v>8</v>
      </c>
      <c r="X731" s="5" t="s">
        <v>2249</v>
      </c>
      <c r="Y731" s="6" t="s">
        <v>2250</v>
      </c>
      <c r="Z731" s="6" t="s">
        <v>2279</v>
      </c>
    </row>
    <row r="732" spans="1:26" ht="210" outlineLevel="2" x14ac:dyDescent="0.25">
      <c r="B732" s="4" t="s">
        <v>157</v>
      </c>
      <c r="C732" s="3" t="s">
        <v>2280</v>
      </c>
      <c r="E732" s="71" t="s">
        <v>6</v>
      </c>
      <c r="F732" s="78" t="s">
        <v>1931</v>
      </c>
      <c r="G732" s="71" t="s">
        <v>6</v>
      </c>
      <c r="H732" s="78" t="s">
        <v>2281</v>
      </c>
      <c r="J732" s="71" t="s">
        <v>19</v>
      </c>
      <c r="K732" s="71" t="s">
        <v>19</v>
      </c>
      <c r="N732" s="4" t="s">
        <v>361</v>
      </c>
      <c r="O732" s="4" t="s">
        <v>484</v>
      </c>
      <c r="P732" s="4" t="s">
        <v>6</v>
      </c>
      <c r="Q732" s="4" t="s">
        <v>6</v>
      </c>
      <c r="R732" s="4" t="s">
        <v>6</v>
      </c>
      <c r="S732" s="4" t="s">
        <v>6</v>
      </c>
      <c r="T732" s="4" t="s">
        <v>6</v>
      </c>
      <c r="U732" s="4" t="s">
        <v>8</v>
      </c>
      <c r="V732" s="4" t="s">
        <v>6</v>
      </c>
      <c r="W732" s="4" t="s">
        <v>6</v>
      </c>
      <c r="X732" s="3" t="s">
        <v>2249</v>
      </c>
      <c r="Y732" s="3" t="s">
        <v>2250</v>
      </c>
      <c r="Z732" s="3" t="s">
        <v>2279</v>
      </c>
    </row>
    <row r="733" spans="1:26" ht="210" outlineLevel="2" x14ac:dyDescent="0.25">
      <c r="B733" s="4" t="s">
        <v>173</v>
      </c>
      <c r="C733" s="3" t="s">
        <v>2282</v>
      </c>
      <c r="E733" s="71" t="s">
        <v>6</v>
      </c>
      <c r="F733" s="78" t="s">
        <v>1931</v>
      </c>
      <c r="G733" s="71" t="s">
        <v>6</v>
      </c>
      <c r="H733" s="78" t="s">
        <v>2283</v>
      </c>
      <c r="J733" s="71" t="s">
        <v>19</v>
      </c>
      <c r="K733" s="71" t="s">
        <v>19</v>
      </c>
      <c r="N733" s="4" t="s">
        <v>361</v>
      </c>
      <c r="O733" s="4" t="s">
        <v>484</v>
      </c>
      <c r="P733" s="4" t="s">
        <v>6</v>
      </c>
      <c r="Q733" s="4" t="s">
        <v>6</v>
      </c>
      <c r="R733" s="4" t="s">
        <v>6</v>
      </c>
      <c r="S733" s="4" t="s">
        <v>6</v>
      </c>
      <c r="T733" s="4" t="s">
        <v>6</v>
      </c>
      <c r="U733" s="4" t="s">
        <v>8</v>
      </c>
      <c r="V733" s="4" t="s">
        <v>8</v>
      </c>
      <c r="W733" s="4" t="s">
        <v>6</v>
      </c>
      <c r="X733" s="3" t="s">
        <v>2249</v>
      </c>
      <c r="Y733" s="3" t="s">
        <v>2250</v>
      </c>
      <c r="Z733" s="3" t="s">
        <v>2279</v>
      </c>
    </row>
    <row r="734" spans="1:26" ht="25.5" outlineLevel="2" x14ac:dyDescent="0.25">
      <c r="B734" s="4" t="s">
        <v>175</v>
      </c>
      <c r="C734" s="3" t="s">
        <v>2284</v>
      </c>
      <c r="E734" s="71" t="s">
        <v>6</v>
      </c>
      <c r="F734" s="78" t="s">
        <v>1931</v>
      </c>
      <c r="G734" s="71" t="s">
        <v>6</v>
      </c>
      <c r="H734" s="78" t="s">
        <v>2285</v>
      </c>
      <c r="J734" s="71" t="s">
        <v>19</v>
      </c>
      <c r="K734" s="71" t="s">
        <v>19</v>
      </c>
      <c r="N734" s="4" t="s">
        <v>597</v>
      </c>
      <c r="O734" s="4" t="s">
        <v>484</v>
      </c>
      <c r="P734" s="4" t="s">
        <v>6</v>
      </c>
      <c r="Q734" s="4" t="s">
        <v>6</v>
      </c>
      <c r="R734" s="4" t="s">
        <v>6</v>
      </c>
      <c r="S734" s="4" t="s">
        <v>6</v>
      </c>
      <c r="T734" s="4" t="s">
        <v>6</v>
      </c>
      <c r="U734" s="4" t="s">
        <v>8</v>
      </c>
      <c r="V734" s="4" t="s">
        <v>8</v>
      </c>
      <c r="W734" s="4" t="s">
        <v>6</v>
      </c>
      <c r="X734" s="3" t="s">
        <v>2249</v>
      </c>
      <c r="Y734" s="3" t="s">
        <v>2250</v>
      </c>
      <c r="Z734" s="3" t="s">
        <v>2279</v>
      </c>
    </row>
    <row r="735" spans="1:26" ht="25.5" outlineLevel="2" x14ac:dyDescent="0.25">
      <c r="B735" s="4" t="s">
        <v>2286</v>
      </c>
      <c r="C735" s="6" t="s">
        <v>2287</v>
      </c>
      <c r="E735" s="71" t="s">
        <v>6</v>
      </c>
      <c r="F735" s="78" t="s">
        <v>1931</v>
      </c>
      <c r="G735" s="71" t="s">
        <v>2277</v>
      </c>
      <c r="H735" s="78" t="s">
        <v>2288</v>
      </c>
      <c r="J735" s="71" t="s">
        <v>19</v>
      </c>
      <c r="K735" s="71" t="s">
        <v>19</v>
      </c>
      <c r="N735" s="7" t="s">
        <v>361</v>
      </c>
      <c r="O735" s="7" t="s">
        <v>364</v>
      </c>
      <c r="P735" s="7" t="s">
        <v>6</v>
      </c>
      <c r="Q735" s="7" t="s">
        <v>6</v>
      </c>
      <c r="R735" s="7" t="s">
        <v>6</v>
      </c>
      <c r="S735" s="7" t="s">
        <v>6</v>
      </c>
      <c r="T735" s="7" t="s">
        <v>6</v>
      </c>
      <c r="U735" s="7" t="s">
        <v>8</v>
      </c>
      <c r="V735" s="7" t="s">
        <v>8</v>
      </c>
      <c r="W735" s="7" t="s">
        <v>8</v>
      </c>
      <c r="X735" s="5" t="s">
        <v>2249</v>
      </c>
      <c r="Y735" s="6" t="s">
        <v>2250</v>
      </c>
      <c r="Z735" s="6" t="s">
        <v>2279</v>
      </c>
    </row>
    <row r="736" spans="1:26" ht="25.5" outlineLevel="2" x14ac:dyDescent="0.25">
      <c r="B736" s="4" t="s">
        <v>2289</v>
      </c>
      <c r="C736" s="3" t="s">
        <v>2290</v>
      </c>
      <c r="E736" s="71" t="s">
        <v>6</v>
      </c>
      <c r="F736" s="78" t="s">
        <v>1931</v>
      </c>
      <c r="G736" s="71" t="s">
        <v>2277</v>
      </c>
      <c r="H736" s="78" t="s">
        <v>2288</v>
      </c>
      <c r="J736" s="71" t="s">
        <v>19</v>
      </c>
      <c r="K736" s="71" t="s">
        <v>19</v>
      </c>
      <c r="N736" s="4" t="s">
        <v>361</v>
      </c>
      <c r="O736" s="4" t="s">
        <v>800</v>
      </c>
      <c r="P736" s="4" t="s">
        <v>6</v>
      </c>
      <c r="Q736" s="4" t="s">
        <v>6</v>
      </c>
      <c r="R736" s="4" t="s">
        <v>6</v>
      </c>
      <c r="S736" s="4" t="s">
        <v>6</v>
      </c>
      <c r="T736" s="4" t="s">
        <v>6</v>
      </c>
      <c r="U736" s="4" t="s">
        <v>8</v>
      </c>
      <c r="V736" s="4" t="s">
        <v>8</v>
      </c>
      <c r="W736" s="4" t="s">
        <v>8</v>
      </c>
      <c r="X736" s="3" t="s">
        <v>2249</v>
      </c>
      <c r="Y736" s="3" t="s">
        <v>2250</v>
      </c>
      <c r="Z736" s="3" t="s">
        <v>2279</v>
      </c>
    </row>
    <row r="737" spans="1:26" ht="25.5" outlineLevel="2" x14ac:dyDescent="0.25">
      <c r="B737" s="4" t="s">
        <v>2291</v>
      </c>
      <c r="C737" s="3" t="s">
        <v>2292</v>
      </c>
      <c r="E737" s="71" t="s">
        <v>6</v>
      </c>
      <c r="F737" s="78" t="s">
        <v>1931</v>
      </c>
      <c r="G737" s="71" t="s">
        <v>2277</v>
      </c>
      <c r="H737" s="78" t="s">
        <v>2288</v>
      </c>
      <c r="J737" s="71" t="s">
        <v>19</v>
      </c>
      <c r="K737" s="71" t="s">
        <v>19</v>
      </c>
      <c r="N737" s="4" t="s">
        <v>361</v>
      </c>
      <c r="O737" s="4" t="s">
        <v>800</v>
      </c>
      <c r="P737" s="4" t="s">
        <v>6</v>
      </c>
      <c r="Q737" s="4" t="s">
        <v>6</v>
      </c>
      <c r="R737" s="4" t="s">
        <v>6</v>
      </c>
      <c r="S737" s="4" t="s">
        <v>6</v>
      </c>
      <c r="T737" s="4" t="s">
        <v>6</v>
      </c>
      <c r="U737" s="4" t="s">
        <v>8</v>
      </c>
      <c r="V737" s="4" t="s">
        <v>8</v>
      </c>
      <c r="W737" s="4" t="s">
        <v>8</v>
      </c>
      <c r="X737" s="3" t="s">
        <v>2249</v>
      </c>
      <c r="Y737" s="3" t="s">
        <v>2250</v>
      </c>
      <c r="Z737" s="3" t="s">
        <v>2279</v>
      </c>
    </row>
    <row r="738" spans="1:26" ht="210" outlineLevel="2" x14ac:dyDescent="0.25">
      <c r="B738" s="4" t="s">
        <v>159</v>
      </c>
      <c r="C738" s="3" t="s">
        <v>2293</v>
      </c>
      <c r="E738" s="71" t="s">
        <v>6</v>
      </c>
      <c r="F738" s="78" t="s">
        <v>1931</v>
      </c>
      <c r="G738" s="71" t="s">
        <v>6</v>
      </c>
      <c r="H738" s="78" t="s">
        <v>2294</v>
      </c>
      <c r="J738" s="71" t="s">
        <v>19</v>
      </c>
      <c r="K738" s="71" t="s">
        <v>19</v>
      </c>
      <c r="N738" s="4" t="s">
        <v>370</v>
      </c>
      <c r="O738" s="4" t="s">
        <v>639</v>
      </c>
      <c r="P738" s="4" t="s">
        <v>6</v>
      </c>
      <c r="Q738" s="4" t="s">
        <v>6</v>
      </c>
      <c r="R738" s="4" t="s">
        <v>6</v>
      </c>
      <c r="S738" s="4" t="s">
        <v>6</v>
      </c>
      <c r="T738" s="4" t="s">
        <v>6</v>
      </c>
      <c r="U738" s="4" t="s">
        <v>8</v>
      </c>
      <c r="V738" s="4" t="s">
        <v>6</v>
      </c>
      <c r="W738" s="4" t="s">
        <v>6</v>
      </c>
      <c r="X738" s="3" t="s">
        <v>2249</v>
      </c>
      <c r="Y738" s="3" t="s">
        <v>2250</v>
      </c>
      <c r="Z738" s="3" t="s">
        <v>2279</v>
      </c>
    </row>
    <row r="739" spans="1:26" outlineLevel="2" x14ac:dyDescent="0.25">
      <c r="B739" s="4" t="s">
        <v>2295</v>
      </c>
      <c r="C739" s="6" t="s">
        <v>2296</v>
      </c>
      <c r="E739" s="71" t="s">
        <v>6</v>
      </c>
      <c r="F739" s="78" t="s">
        <v>1931</v>
      </c>
      <c r="G739" s="71" t="s">
        <v>6</v>
      </c>
      <c r="H739" s="78" t="s">
        <v>1931</v>
      </c>
      <c r="J739" s="71" t="s">
        <v>19</v>
      </c>
      <c r="K739" s="71" t="s">
        <v>19</v>
      </c>
      <c r="N739" s="7" t="s">
        <v>361</v>
      </c>
      <c r="O739" s="7" t="s">
        <v>364</v>
      </c>
      <c r="P739" s="7" t="s">
        <v>6</v>
      </c>
      <c r="Q739" s="7" t="s">
        <v>6</v>
      </c>
      <c r="R739" s="7" t="s">
        <v>6</v>
      </c>
      <c r="S739" s="7" t="s">
        <v>6</v>
      </c>
      <c r="T739" s="7" t="s">
        <v>6</v>
      </c>
      <c r="U739" s="7" t="s">
        <v>8</v>
      </c>
      <c r="V739" s="7" t="s">
        <v>8</v>
      </c>
      <c r="W739" s="7" t="s">
        <v>8</v>
      </c>
      <c r="X739" s="5" t="s">
        <v>2249</v>
      </c>
      <c r="Y739" s="6" t="s">
        <v>2250</v>
      </c>
      <c r="Z739" s="6" t="s">
        <v>2297</v>
      </c>
    </row>
    <row r="740" spans="1:26" ht="38.25" outlineLevel="2" x14ac:dyDescent="0.25">
      <c r="B740" s="4" t="s">
        <v>2298</v>
      </c>
      <c r="C740" s="6" t="s">
        <v>2299</v>
      </c>
      <c r="E740" s="71" t="s">
        <v>6</v>
      </c>
      <c r="F740" s="78" t="s">
        <v>1931</v>
      </c>
      <c r="G740" s="71" t="s">
        <v>6</v>
      </c>
      <c r="H740" s="78" t="s">
        <v>1931</v>
      </c>
      <c r="J740" s="71" t="s">
        <v>19</v>
      </c>
      <c r="K740" s="71" t="s">
        <v>19</v>
      </c>
      <c r="N740" s="7" t="s">
        <v>361</v>
      </c>
      <c r="O740" s="7" t="s">
        <v>364</v>
      </c>
      <c r="P740" s="7" t="s">
        <v>6</v>
      </c>
      <c r="Q740" s="7" t="s">
        <v>6</v>
      </c>
      <c r="R740" s="7" t="s">
        <v>6</v>
      </c>
      <c r="S740" s="7" t="s">
        <v>6</v>
      </c>
      <c r="T740" s="7" t="s">
        <v>6</v>
      </c>
      <c r="U740" s="7" t="s">
        <v>8</v>
      </c>
      <c r="V740" s="7" t="s">
        <v>8</v>
      </c>
      <c r="W740" s="7" t="s">
        <v>8</v>
      </c>
      <c r="X740" s="5" t="s">
        <v>2249</v>
      </c>
      <c r="Y740" s="6" t="s">
        <v>2250</v>
      </c>
      <c r="Z740" s="6" t="s">
        <v>2297</v>
      </c>
    </row>
    <row r="741" spans="1:26" x14ac:dyDescent="0.25">
      <c r="A741" s="38" t="s">
        <v>2300</v>
      </c>
      <c r="B741" s="4"/>
      <c r="C741" s="6"/>
      <c r="N741" s="7"/>
      <c r="O741" s="7"/>
      <c r="P741" s="7"/>
      <c r="Q741" s="7"/>
      <c r="R741" s="7"/>
      <c r="S741" s="7"/>
      <c r="T741" s="7"/>
      <c r="U741" s="7"/>
      <c r="V741" s="7"/>
      <c r="W741" s="7"/>
      <c r="X741" s="6"/>
      <c r="Y741" s="6"/>
      <c r="Z741" s="6"/>
    </row>
    <row r="742" spans="1:26" outlineLevel="1" x14ac:dyDescent="0.25">
      <c r="A742" s="38" t="s">
        <v>2301</v>
      </c>
      <c r="B742" s="4"/>
      <c r="C742" s="6"/>
      <c r="N742" s="7"/>
      <c r="O742" s="7"/>
      <c r="P742" s="7"/>
      <c r="Q742" s="7"/>
      <c r="R742" s="7"/>
      <c r="S742" s="7"/>
      <c r="T742" s="7"/>
      <c r="U742" s="7"/>
      <c r="V742" s="7"/>
      <c r="W742" s="7"/>
      <c r="X742" s="6"/>
      <c r="Y742" s="6"/>
      <c r="Z742" s="6"/>
    </row>
    <row r="743" spans="1:26" ht="255" outlineLevel="2" x14ac:dyDescent="0.25">
      <c r="B743" s="4" t="s">
        <v>2302</v>
      </c>
      <c r="C743" s="3" t="s">
        <v>2303</v>
      </c>
      <c r="E743" s="71" t="s">
        <v>6</v>
      </c>
      <c r="F743" s="78" t="s">
        <v>2304</v>
      </c>
      <c r="G743" s="71" t="s">
        <v>8</v>
      </c>
      <c r="H743" s="78" t="s">
        <v>1274</v>
      </c>
      <c r="J743" s="71" t="s">
        <v>19</v>
      </c>
      <c r="K743" s="71" t="s">
        <v>19</v>
      </c>
      <c r="N743" s="4" t="s">
        <v>432</v>
      </c>
      <c r="O743" s="4" t="s">
        <v>439</v>
      </c>
      <c r="P743" s="4" t="s">
        <v>6</v>
      </c>
      <c r="Q743" s="4" t="s">
        <v>6</v>
      </c>
      <c r="R743" s="4" t="s">
        <v>6</v>
      </c>
      <c r="S743" s="4" t="s">
        <v>6</v>
      </c>
      <c r="T743" s="4" t="s">
        <v>6</v>
      </c>
      <c r="U743" s="4" t="s">
        <v>8</v>
      </c>
      <c r="V743" s="4" t="s">
        <v>8</v>
      </c>
      <c r="W743" s="4" t="s">
        <v>8</v>
      </c>
      <c r="X743" s="3" t="s">
        <v>2300</v>
      </c>
      <c r="Y743" s="3" t="s">
        <v>2301</v>
      </c>
      <c r="Z743" s="3" t="s">
        <v>2305</v>
      </c>
    </row>
    <row r="744" spans="1:26" ht="25.5" outlineLevel="2" x14ac:dyDescent="0.25">
      <c r="B744" s="4" t="s">
        <v>2306</v>
      </c>
      <c r="C744" s="3" t="s">
        <v>2307</v>
      </c>
      <c r="E744" s="71" t="s">
        <v>6</v>
      </c>
      <c r="F744" s="78" t="s">
        <v>2308</v>
      </c>
      <c r="G744" s="71" t="s">
        <v>8</v>
      </c>
      <c r="H744" s="78" t="s">
        <v>2308</v>
      </c>
      <c r="J744" s="71" t="s">
        <v>19</v>
      </c>
      <c r="K744" s="71" t="s">
        <v>19</v>
      </c>
      <c r="N744" s="4" t="s">
        <v>355</v>
      </c>
      <c r="O744" s="4" t="s">
        <v>410</v>
      </c>
      <c r="P744" s="4" t="s">
        <v>6</v>
      </c>
      <c r="Q744" s="4" t="s">
        <v>6</v>
      </c>
      <c r="R744" s="4" t="s">
        <v>6</v>
      </c>
      <c r="S744" s="4" t="s">
        <v>6</v>
      </c>
      <c r="T744" s="4" t="s">
        <v>6</v>
      </c>
      <c r="U744" s="4" t="s">
        <v>8</v>
      </c>
      <c r="V744" s="4" t="s">
        <v>8</v>
      </c>
      <c r="W744" s="4" t="s">
        <v>8</v>
      </c>
      <c r="X744" s="3" t="s">
        <v>2300</v>
      </c>
      <c r="Y744" s="3" t="s">
        <v>2301</v>
      </c>
      <c r="Z744" s="3" t="s">
        <v>2305</v>
      </c>
    </row>
    <row r="745" spans="1:26" ht="25.5" outlineLevel="2" x14ac:dyDescent="0.25">
      <c r="B745" s="4" t="s">
        <v>2309</v>
      </c>
      <c r="C745" s="3" t="s">
        <v>2310</v>
      </c>
      <c r="E745" s="71" t="s">
        <v>6</v>
      </c>
      <c r="F745" s="78" t="s">
        <v>2308</v>
      </c>
      <c r="G745" s="71" t="s">
        <v>8</v>
      </c>
      <c r="H745" s="78" t="s">
        <v>2308</v>
      </c>
      <c r="J745" s="71" t="s">
        <v>19</v>
      </c>
      <c r="K745" s="71" t="s">
        <v>19</v>
      </c>
      <c r="N745" s="4" t="s">
        <v>377</v>
      </c>
      <c r="O745" s="4" t="s">
        <v>639</v>
      </c>
      <c r="P745" s="4" t="s">
        <v>6</v>
      </c>
      <c r="Q745" s="4" t="s">
        <v>6</v>
      </c>
      <c r="R745" s="4" t="s">
        <v>6</v>
      </c>
      <c r="S745" s="4" t="s">
        <v>6</v>
      </c>
      <c r="T745" s="4" t="s">
        <v>6</v>
      </c>
      <c r="U745" s="4" t="s">
        <v>8</v>
      </c>
      <c r="V745" s="4" t="s">
        <v>8</v>
      </c>
      <c r="W745" s="4" t="s">
        <v>8</v>
      </c>
      <c r="X745" s="3" t="s">
        <v>2300</v>
      </c>
      <c r="Y745" s="3" t="s">
        <v>2301</v>
      </c>
      <c r="Z745" s="3" t="s">
        <v>2305</v>
      </c>
    </row>
    <row r="746" spans="1:26" ht="25.5" outlineLevel="2" x14ac:dyDescent="0.25">
      <c r="B746" s="4" t="s">
        <v>2311</v>
      </c>
      <c r="C746" s="3" t="s">
        <v>2312</v>
      </c>
      <c r="E746" s="71" t="s">
        <v>6</v>
      </c>
      <c r="F746" s="78" t="s">
        <v>2308</v>
      </c>
      <c r="G746" s="71" t="s">
        <v>8</v>
      </c>
      <c r="H746" s="78" t="s">
        <v>2308</v>
      </c>
      <c r="J746" s="71" t="s">
        <v>19</v>
      </c>
      <c r="K746" s="71" t="s">
        <v>19</v>
      </c>
      <c r="N746" s="4" t="s">
        <v>370</v>
      </c>
      <c r="O746" s="4" t="s">
        <v>410</v>
      </c>
      <c r="P746" s="4" t="s">
        <v>6</v>
      </c>
      <c r="Q746" s="4" t="s">
        <v>6</v>
      </c>
      <c r="R746" s="4" t="s">
        <v>6</v>
      </c>
      <c r="S746" s="4" t="s">
        <v>6</v>
      </c>
      <c r="T746" s="4" t="s">
        <v>6</v>
      </c>
      <c r="U746" s="4" t="s">
        <v>8</v>
      </c>
      <c r="V746" s="4" t="s">
        <v>8</v>
      </c>
      <c r="W746" s="4" t="s">
        <v>8</v>
      </c>
      <c r="X746" s="3" t="s">
        <v>2300</v>
      </c>
      <c r="Y746" s="3" t="s">
        <v>2301</v>
      </c>
      <c r="Z746" s="3" t="s">
        <v>2305</v>
      </c>
    </row>
    <row r="747" spans="1:26" ht="25.5" outlineLevel="2" x14ac:dyDescent="0.25">
      <c r="B747" s="4" t="s">
        <v>2313</v>
      </c>
      <c r="C747" s="3" t="s">
        <v>2314</v>
      </c>
      <c r="E747" s="71" t="s">
        <v>6</v>
      </c>
      <c r="F747" s="78" t="s">
        <v>2308</v>
      </c>
      <c r="G747" s="71" t="s">
        <v>8</v>
      </c>
      <c r="H747" s="78" t="s">
        <v>2308</v>
      </c>
      <c r="J747" s="71" t="s">
        <v>19</v>
      </c>
      <c r="K747" s="71" t="s">
        <v>19</v>
      </c>
      <c r="N747" s="4" t="s">
        <v>361</v>
      </c>
      <c r="O747" s="4" t="s">
        <v>404</v>
      </c>
      <c r="P747" s="4" t="s">
        <v>6</v>
      </c>
      <c r="Q747" s="4" t="s">
        <v>6</v>
      </c>
      <c r="R747" s="4" t="s">
        <v>6</v>
      </c>
      <c r="S747" s="4" t="s">
        <v>6</v>
      </c>
      <c r="T747" s="4" t="s">
        <v>6</v>
      </c>
      <c r="U747" s="4" t="s">
        <v>8</v>
      </c>
      <c r="V747" s="4" t="s">
        <v>8</v>
      </c>
      <c r="W747" s="4" t="s">
        <v>8</v>
      </c>
      <c r="X747" s="3" t="s">
        <v>2300</v>
      </c>
      <c r="Y747" s="3" t="s">
        <v>2301</v>
      </c>
      <c r="Z747" s="3" t="s">
        <v>2305</v>
      </c>
    </row>
    <row r="748" spans="1:26" ht="38.25" outlineLevel="2" x14ac:dyDescent="0.25">
      <c r="B748" s="4" t="s">
        <v>2315</v>
      </c>
      <c r="C748" s="3" t="s">
        <v>2316</v>
      </c>
      <c r="E748" s="71" t="s">
        <v>6</v>
      </c>
      <c r="F748" s="78" t="s">
        <v>2308</v>
      </c>
      <c r="G748" s="71" t="s">
        <v>8</v>
      </c>
      <c r="H748" s="78" t="s">
        <v>2308</v>
      </c>
      <c r="J748" s="71" t="s">
        <v>19</v>
      </c>
      <c r="K748" s="71" t="s">
        <v>19</v>
      </c>
      <c r="N748" s="4" t="s">
        <v>348</v>
      </c>
      <c r="O748" s="4" t="s">
        <v>522</v>
      </c>
      <c r="P748" s="4" t="s">
        <v>6</v>
      </c>
      <c r="Q748" s="4" t="s">
        <v>6</v>
      </c>
      <c r="R748" s="4" t="s">
        <v>6</v>
      </c>
      <c r="S748" s="4" t="s">
        <v>6</v>
      </c>
      <c r="T748" s="4" t="s">
        <v>6</v>
      </c>
      <c r="U748" s="4" t="s">
        <v>8</v>
      </c>
      <c r="V748" s="4" t="s">
        <v>8</v>
      </c>
      <c r="W748" s="4" t="s">
        <v>8</v>
      </c>
      <c r="X748" s="3" t="s">
        <v>2300</v>
      </c>
      <c r="Y748" s="3" t="s">
        <v>2301</v>
      </c>
      <c r="Z748" s="3" t="s">
        <v>2317</v>
      </c>
    </row>
    <row r="749" spans="1:26" outlineLevel="2" x14ac:dyDescent="0.25">
      <c r="B749" s="4" t="s">
        <v>2318</v>
      </c>
      <c r="C749" s="3" t="s">
        <v>2319</v>
      </c>
      <c r="E749" s="71" t="s">
        <v>6</v>
      </c>
      <c r="F749" s="78" t="s">
        <v>2308</v>
      </c>
      <c r="G749" s="71" t="s">
        <v>8</v>
      </c>
      <c r="H749" s="78" t="s">
        <v>2308</v>
      </c>
      <c r="J749" s="71" t="s">
        <v>19</v>
      </c>
      <c r="K749" s="71" t="s">
        <v>19</v>
      </c>
      <c r="N749" s="4" t="s">
        <v>361</v>
      </c>
      <c r="O749" s="4" t="s">
        <v>422</v>
      </c>
      <c r="P749" s="4" t="s">
        <v>6</v>
      </c>
      <c r="Q749" s="4" t="s">
        <v>6</v>
      </c>
      <c r="R749" s="4" t="s">
        <v>6</v>
      </c>
      <c r="S749" s="4" t="s">
        <v>6</v>
      </c>
      <c r="T749" s="4" t="s">
        <v>6</v>
      </c>
      <c r="U749" s="4" t="s">
        <v>8</v>
      </c>
      <c r="V749" s="4" t="s">
        <v>8</v>
      </c>
      <c r="W749" s="4" t="s">
        <v>8</v>
      </c>
      <c r="X749" s="3" t="s">
        <v>2300</v>
      </c>
      <c r="Y749" s="3" t="s">
        <v>2301</v>
      </c>
      <c r="Z749" s="3" t="s">
        <v>2317</v>
      </c>
    </row>
    <row r="750" spans="1:26" outlineLevel="2" x14ac:dyDescent="0.25">
      <c r="B750" s="4" t="s">
        <v>2320</v>
      </c>
      <c r="C750" s="3" t="s">
        <v>2321</v>
      </c>
      <c r="E750" s="71" t="s">
        <v>6</v>
      </c>
      <c r="F750" s="78" t="s">
        <v>2308</v>
      </c>
      <c r="G750" s="71" t="s">
        <v>8</v>
      </c>
      <c r="H750" s="78" t="s">
        <v>2308</v>
      </c>
      <c r="J750" s="71" t="s">
        <v>19</v>
      </c>
      <c r="K750" s="71" t="s">
        <v>19</v>
      </c>
      <c r="N750" s="4" t="s">
        <v>377</v>
      </c>
      <c r="O750" s="4" t="s">
        <v>639</v>
      </c>
      <c r="P750" s="4" t="s">
        <v>6</v>
      </c>
      <c r="Q750" s="4" t="s">
        <v>6</v>
      </c>
      <c r="R750" s="4" t="s">
        <v>6</v>
      </c>
      <c r="S750" s="4" t="s">
        <v>6</v>
      </c>
      <c r="T750" s="4" t="s">
        <v>6</v>
      </c>
      <c r="U750" s="4" t="s">
        <v>8</v>
      </c>
      <c r="V750" s="4" t="s">
        <v>8</v>
      </c>
      <c r="W750" s="4" t="s">
        <v>8</v>
      </c>
      <c r="X750" s="3" t="s">
        <v>2300</v>
      </c>
      <c r="Y750" s="3" t="s">
        <v>2301</v>
      </c>
      <c r="Z750" s="3" t="s">
        <v>2317</v>
      </c>
    </row>
    <row r="751" spans="1:26" ht="25.5" outlineLevel="2" x14ac:dyDescent="0.25">
      <c r="B751" s="4" t="s">
        <v>2322</v>
      </c>
      <c r="C751" s="3" t="s">
        <v>2323</v>
      </c>
      <c r="E751" s="71" t="s">
        <v>6</v>
      </c>
      <c r="F751" s="78" t="s">
        <v>2308</v>
      </c>
      <c r="G751" s="71" t="s">
        <v>8</v>
      </c>
      <c r="H751" s="78" t="s">
        <v>2308</v>
      </c>
      <c r="J751" s="71" t="s">
        <v>19</v>
      </c>
      <c r="K751" s="71" t="s">
        <v>19</v>
      </c>
      <c r="N751" s="4" t="s">
        <v>361</v>
      </c>
      <c r="O751" s="4" t="s">
        <v>349</v>
      </c>
      <c r="P751" s="4" t="s">
        <v>6</v>
      </c>
      <c r="Q751" s="4" t="s">
        <v>6</v>
      </c>
      <c r="R751" s="4" t="s">
        <v>6</v>
      </c>
      <c r="S751" s="4" t="s">
        <v>6</v>
      </c>
      <c r="T751" s="4" t="s">
        <v>6</v>
      </c>
      <c r="U751" s="4" t="s">
        <v>8</v>
      </c>
      <c r="V751" s="4" t="s">
        <v>8</v>
      </c>
      <c r="W751" s="4" t="s">
        <v>8</v>
      </c>
      <c r="X751" s="3" t="s">
        <v>2300</v>
      </c>
      <c r="Y751" s="3" t="s">
        <v>2301</v>
      </c>
      <c r="Z751" s="3" t="s">
        <v>2317</v>
      </c>
    </row>
    <row r="752" spans="1:26" ht="25.5" outlineLevel="2" x14ac:dyDescent="0.25">
      <c r="B752" s="4" t="s">
        <v>2324</v>
      </c>
      <c r="C752" s="3" t="s">
        <v>2325</v>
      </c>
      <c r="E752" s="71" t="s">
        <v>6</v>
      </c>
      <c r="F752" s="78" t="s">
        <v>2308</v>
      </c>
      <c r="G752" s="71" t="s">
        <v>8</v>
      </c>
      <c r="H752" s="78" t="s">
        <v>2308</v>
      </c>
      <c r="J752" s="71" t="s">
        <v>19</v>
      </c>
      <c r="K752" s="71" t="s">
        <v>19</v>
      </c>
      <c r="N752" s="4" t="s">
        <v>361</v>
      </c>
      <c r="O752" s="4" t="s">
        <v>349</v>
      </c>
      <c r="P752" s="4" t="s">
        <v>6</v>
      </c>
      <c r="Q752" s="4" t="s">
        <v>6</v>
      </c>
      <c r="R752" s="4" t="s">
        <v>6</v>
      </c>
      <c r="S752" s="4" t="s">
        <v>6</v>
      </c>
      <c r="T752" s="4" t="s">
        <v>6</v>
      </c>
      <c r="U752" s="4" t="s">
        <v>8</v>
      </c>
      <c r="V752" s="4" t="s">
        <v>8</v>
      </c>
      <c r="W752" s="4" t="s">
        <v>8</v>
      </c>
      <c r="X752" s="3" t="s">
        <v>2300</v>
      </c>
      <c r="Y752" s="3" t="s">
        <v>2301</v>
      </c>
      <c r="Z752" s="3" t="s">
        <v>2317</v>
      </c>
    </row>
    <row r="753" spans="1:26" ht="38.25" outlineLevel="2" x14ac:dyDescent="0.25">
      <c r="B753" s="4" t="s">
        <v>2326</v>
      </c>
      <c r="C753" s="3" t="s">
        <v>2327</v>
      </c>
      <c r="E753" s="71" t="s">
        <v>6</v>
      </c>
      <c r="F753" s="78" t="s">
        <v>2308</v>
      </c>
      <c r="G753" s="71" t="s">
        <v>8</v>
      </c>
      <c r="H753" s="78" t="s">
        <v>2308</v>
      </c>
      <c r="J753" s="71" t="s">
        <v>19</v>
      </c>
      <c r="K753" s="71" t="s">
        <v>19</v>
      </c>
      <c r="N753" s="4" t="s">
        <v>361</v>
      </c>
      <c r="O753" s="4" t="s">
        <v>349</v>
      </c>
      <c r="P753" s="4" t="s">
        <v>6</v>
      </c>
      <c r="Q753" s="4" t="s">
        <v>6</v>
      </c>
      <c r="R753" s="4" t="s">
        <v>6</v>
      </c>
      <c r="S753" s="4" t="s">
        <v>6</v>
      </c>
      <c r="T753" s="4" t="s">
        <v>6</v>
      </c>
      <c r="U753" s="4" t="s">
        <v>8</v>
      </c>
      <c r="V753" s="4" t="s">
        <v>8</v>
      </c>
      <c r="W753" s="4" t="s">
        <v>8</v>
      </c>
      <c r="X753" s="3" t="s">
        <v>2300</v>
      </c>
      <c r="Y753" s="3" t="s">
        <v>2301</v>
      </c>
      <c r="Z753" s="3" t="s">
        <v>2317</v>
      </c>
    </row>
    <row r="754" spans="1:26" outlineLevel="2" x14ac:dyDescent="0.25">
      <c r="B754" s="4" t="s">
        <v>2328</v>
      </c>
      <c r="C754" s="3" t="s">
        <v>2329</v>
      </c>
      <c r="E754" s="71" t="s">
        <v>6</v>
      </c>
      <c r="F754" s="78" t="s">
        <v>2308</v>
      </c>
      <c r="G754" s="71" t="s">
        <v>8</v>
      </c>
      <c r="H754" s="78" t="s">
        <v>2308</v>
      </c>
      <c r="J754" s="71" t="s">
        <v>19</v>
      </c>
      <c r="K754" s="71" t="s">
        <v>19</v>
      </c>
      <c r="N754" s="4" t="s">
        <v>361</v>
      </c>
      <c r="O754" s="4" t="s">
        <v>536</v>
      </c>
      <c r="P754" s="4" t="s">
        <v>6</v>
      </c>
      <c r="Q754" s="4" t="s">
        <v>6</v>
      </c>
      <c r="R754" s="4" t="s">
        <v>6</v>
      </c>
      <c r="S754" s="4" t="s">
        <v>6</v>
      </c>
      <c r="T754" s="4" t="s">
        <v>6</v>
      </c>
      <c r="U754" s="4" t="s">
        <v>8</v>
      </c>
      <c r="V754" s="4" t="s">
        <v>8</v>
      </c>
      <c r="W754" s="4" t="s">
        <v>8</v>
      </c>
      <c r="X754" s="3" t="s">
        <v>2300</v>
      </c>
      <c r="Y754" s="3" t="s">
        <v>2301</v>
      </c>
      <c r="Z754" s="3" t="s">
        <v>2317</v>
      </c>
    </row>
    <row r="755" spans="1:26" ht="25.5" outlineLevel="2" x14ac:dyDescent="0.25">
      <c r="B755" s="4" t="s">
        <v>2330</v>
      </c>
      <c r="C755" s="3" t="s">
        <v>2331</v>
      </c>
      <c r="E755" s="71" t="s">
        <v>6</v>
      </c>
      <c r="F755" s="78" t="s">
        <v>2308</v>
      </c>
      <c r="G755" s="71" t="s">
        <v>8</v>
      </c>
      <c r="H755" s="78" t="s">
        <v>2308</v>
      </c>
      <c r="J755" s="71" t="s">
        <v>19</v>
      </c>
      <c r="K755" s="71" t="s">
        <v>19</v>
      </c>
      <c r="N755" s="4" t="s">
        <v>361</v>
      </c>
      <c r="O755" s="4" t="s">
        <v>536</v>
      </c>
      <c r="P755" s="4" t="s">
        <v>6</v>
      </c>
      <c r="Q755" s="4" t="s">
        <v>6</v>
      </c>
      <c r="R755" s="4" t="s">
        <v>6</v>
      </c>
      <c r="S755" s="4" t="s">
        <v>6</v>
      </c>
      <c r="T755" s="4" t="s">
        <v>6</v>
      </c>
      <c r="U755" s="4" t="s">
        <v>8</v>
      </c>
      <c r="V755" s="4" t="s">
        <v>8</v>
      </c>
      <c r="W755" s="4" t="s">
        <v>8</v>
      </c>
      <c r="X755" s="3" t="s">
        <v>2300</v>
      </c>
      <c r="Y755" s="3" t="s">
        <v>2301</v>
      </c>
      <c r="Z755" s="3" t="s">
        <v>2317</v>
      </c>
    </row>
    <row r="756" spans="1:26" outlineLevel="2" x14ac:dyDescent="0.25">
      <c r="B756" s="4" t="s">
        <v>2332</v>
      </c>
      <c r="C756" s="3" t="s">
        <v>2333</v>
      </c>
      <c r="E756" s="71" t="s">
        <v>6</v>
      </c>
      <c r="F756" s="78" t="s">
        <v>2308</v>
      </c>
      <c r="G756" s="71" t="s">
        <v>8</v>
      </c>
      <c r="H756" s="78" t="s">
        <v>2308</v>
      </c>
      <c r="J756" s="71" t="s">
        <v>19</v>
      </c>
      <c r="K756" s="71" t="s">
        <v>19</v>
      </c>
      <c r="N756" s="4" t="s">
        <v>361</v>
      </c>
      <c r="O756" s="4" t="s">
        <v>536</v>
      </c>
      <c r="P756" s="4" t="s">
        <v>6</v>
      </c>
      <c r="Q756" s="4" t="s">
        <v>6</v>
      </c>
      <c r="R756" s="4" t="s">
        <v>6</v>
      </c>
      <c r="S756" s="4" t="s">
        <v>6</v>
      </c>
      <c r="T756" s="4" t="s">
        <v>6</v>
      </c>
      <c r="U756" s="4" t="s">
        <v>8</v>
      </c>
      <c r="V756" s="4" t="s">
        <v>8</v>
      </c>
      <c r="W756" s="4" t="s">
        <v>8</v>
      </c>
      <c r="X756" s="3" t="s">
        <v>2300</v>
      </c>
      <c r="Y756" s="3" t="s">
        <v>2301</v>
      </c>
      <c r="Z756" s="3" t="s">
        <v>2317</v>
      </c>
    </row>
    <row r="757" spans="1:26" outlineLevel="2" x14ac:dyDescent="0.25">
      <c r="B757" s="4" t="s">
        <v>2334</v>
      </c>
      <c r="C757" s="3" t="s">
        <v>2335</v>
      </c>
      <c r="E757" s="71" t="s">
        <v>6</v>
      </c>
      <c r="F757" s="78" t="s">
        <v>2308</v>
      </c>
      <c r="G757" s="71" t="s">
        <v>8</v>
      </c>
      <c r="H757" s="78" t="s">
        <v>2308</v>
      </c>
      <c r="J757" s="71" t="s">
        <v>19</v>
      </c>
      <c r="K757" s="71" t="s">
        <v>19</v>
      </c>
      <c r="N757" s="4" t="s">
        <v>361</v>
      </c>
      <c r="O757" s="4" t="s">
        <v>371</v>
      </c>
      <c r="P757" s="4" t="s">
        <v>6</v>
      </c>
      <c r="Q757" s="4" t="s">
        <v>6</v>
      </c>
      <c r="R757" s="4" t="s">
        <v>6</v>
      </c>
      <c r="S757" s="4" t="s">
        <v>6</v>
      </c>
      <c r="T757" s="4" t="s">
        <v>6</v>
      </c>
      <c r="U757" s="4" t="s">
        <v>8</v>
      </c>
      <c r="V757" s="4" t="s">
        <v>8</v>
      </c>
      <c r="W757" s="4" t="s">
        <v>8</v>
      </c>
      <c r="X757" s="3" t="s">
        <v>2300</v>
      </c>
      <c r="Y757" s="3" t="s">
        <v>2301</v>
      </c>
      <c r="Z757" s="3" t="s">
        <v>2336</v>
      </c>
    </row>
    <row r="758" spans="1:26" ht="38.25" outlineLevel="2" x14ac:dyDescent="0.25">
      <c r="B758" s="4" t="s">
        <v>2337</v>
      </c>
      <c r="C758" s="3" t="s">
        <v>2338</v>
      </c>
      <c r="E758" s="71" t="s">
        <v>6</v>
      </c>
      <c r="F758" s="78" t="s">
        <v>2308</v>
      </c>
      <c r="G758" s="71" t="s">
        <v>8</v>
      </c>
      <c r="H758" s="78" t="s">
        <v>2308</v>
      </c>
      <c r="J758" s="71" t="s">
        <v>19</v>
      </c>
      <c r="K758" s="71" t="s">
        <v>19</v>
      </c>
      <c r="N758" s="4" t="s">
        <v>502</v>
      </c>
      <c r="O758" s="4" t="s">
        <v>349</v>
      </c>
      <c r="P758" s="4" t="s">
        <v>6</v>
      </c>
      <c r="Q758" s="4" t="s">
        <v>6</v>
      </c>
      <c r="R758" s="4" t="s">
        <v>6</v>
      </c>
      <c r="S758" s="4" t="s">
        <v>6</v>
      </c>
      <c r="T758" s="4" t="s">
        <v>6</v>
      </c>
      <c r="U758" s="4" t="s">
        <v>8</v>
      </c>
      <c r="V758" s="4" t="s">
        <v>8</v>
      </c>
      <c r="W758" s="4" t="s">
        <v>8</v>
      </c>
      <c r="X758" s="3" t="s">
        <v>2300</v>
      </c>
      <c r="Y758" s="3" t="s">
        <v>2301</v>
      </c>
      <c r="Z758" s="3" t="s">
        <v>2339</v>
      </c>
    </row>
    <row r="759" spans="1:26" ht="25.5" outlineLevel="2" x14ac:dyDescent="0.25">
      <c r="B759" s="4" t="s">
        <v>2340</v>
      </c>
      <c r="C759" s="3" t="s">
        <v>2341</v>
      </c>
      <c r="E759" s="71" t="s">
        <v>6</v>
      </c>
      <c r="F759" s="78" t="s">
        <v>2308</v>
      </c>
      <c r="G759" s="71" t="s">
        <v>8</v>
      </c>
      <c r="H759" s="78" t="s">
        <v>2308</v>
      </c>
      <c r="J759" s="71" t="s">
        <v>19</v>
      </c>
      <c r="K759" s="71" t="s">
        <v>19</v>
      </c>
      <c r="N759" s="4" t="s">
        <v>361</v>
      </c>
      <c r="O759" s="4" t="s">
        <v>439</v>
      </c>
      <c r="P759" s="4" t="s">
        <v>6</v>
      </c>
      <c r="Q759" s="4" t="s">
        <v>6</v>
      </c>
      <c r="R759" s="4" t="s">
        <v>6</v>
      </c>
      <c r="S759" s="4" t="s">
        <v>6</v>
      </c>
      <c r="T759" s="4" t="s">
        <v>6</v>
      </c>
      <c r="U759" s="4" t="s">
        <v>8</v>
      </c>
      <c r="V759" s="4" t="s">
        <v>8</v>
      </c>
      <c r="W759" s="4" t="s">
        <v>8</v>
      </c>
      <c r="X759" s="3" t="s">
        <v>2300</v>
      </c>
      <c r="Y759" s="3" t="s">
        <v>2301</v>
      </c>
      <c r="Z759" s="3" t="s">
        <v>2342</v>
      </c>
    </row>
    <row r="760" spans="1:26" outlineLevel="2" x14ac:dyDescent="0.25">
      <c r="B760" s="4" t="s">
        <v>2343</v>
      </c>
      <c r="C760" s="3" t="s">
        <v>2344</v>
      </c>
      <c r="E760" s="71" t="s">
        <v>6</v>
      </c>
      <c r="F760" s="78" t="s">
        <v>2308</v>
      </c>
      <c r="G760" s="71" t="s">
        <v>8</v>
      </c>
      <c r="H760" s="78" t="s">
        <v>2308</v>
      </c>
      <c r="J760" s="71" t="s">
        <v>19</v>
      </c>
      <c r="K760" s="71" t="s">
        <v>19</v>
      </c>
      <c r="N760" s="4" t="s">
        <v>355</v>
      </c>
      <c r="O760" s="4" t="s">
        <v>404</v>
      </c>
      <c r="P760" s="4" t="s">
        <v>6</v>
      </c>
      <c r="Q760" s="4" t="s">
        <v>6</v>
      </c>
      <c r="R760" s="4" t="s">
        <v>6</v>
      </c>
      <c r="S760" s="4" t="s">
        <v>6</v>
      </c>
      <c r="T760" s="4" t="s">
        <v>6</v>
      </c>
      <c r="U760" s="4" t="s">
        <v>8</v>
      </c>
      <c r="V760" s="4" t="s">
        <v>8</v>
      </c>
      <c r="W760" s="4" t="s">
        <v>8</v>
      </c>
      <c r="X760" s="3" t="s">
        <v>2300</v>
      </c>
      <c r="Y760" s="3" t="s">
        <v>2301</v>
      </c>
      <c r="Z760" s="3" t="s">
        <v>2342</v>
      </c>
    </row>
    <row r="761" spans="1:26" ht="25.5" outlineLevel="2" x14ac:dyDescent="0.25">
      <c r="B761" s="4" t="s">
        <v>2345</v>
      </c>
      <c r="C761" s="3" t="s">
        <v>2346</v>
      </c>
      <c r="E761" s="71" t="s">
        <v>6</v>
      </c>
      <c r="F761" s="78" t="s">
        <v>2308</v>
      </c>
      <c r="G761" s="71" t="s">
        <v>8</v>
      </c>
      <c r="H761" s="78" t="s">
        <v>2308</v>
      </c>
      <c r="J761" s="71" t="s">
        <v>19</v>
      </c>
      <c r="K761" s="71" t="s">
        <v>19</v>
      </c>
      <c r="N761" s="4" t="s">
        <v>355</v>
      </c>
      <c r="O761" s="4" t="s">
        <v>404</v>
      </c>
      <c r="P761" s="4" t="s">
        <v>6</v>
      </c>
      <c r="Q761" s="4" t="s">
        <v>6</v>
      </c>
      <c r="R761" s="4" t="s">
        <v>6</v>
      </c>
      <c r="S761" s="4" t="s">
        <v>6</v>
      </c>
      <c r="T761" s="4" t="s">
        <v>6</v>
      </c>
      <c r="U761" s="4" t="s">
        <v>8</v>
      </c>
      <c r="V761" s="4" t="s">
        <v>8</v>
      </c>
      <c r="W761" s="4" t="s">
        <v>8</v>
      </c>
      <c r="X761" s="3" t="s">
        <v>2300</v>
      </c>
      <c r="Y761" s="3" t="s">
        <v>2301</v>
      </c>
      <c r="Z761" s="3" t="s">
        <v>2342</v>
      </c>
    </row>
    <row r="762" spans="1:26" ht="38.25" outlineLevel="2" x14ac:dyDescent="0.25">
      <c r="B762" s="4" t="s">
        <v>2347</v>
      </c>
      <c r="C762" s="3" t="s">
        <v>2348</v>
      </c>
      <c r="E762" s="71" t="s">
        <v>6</v>
      </c>
      <c r="F762" s="78" t="s">
        <v>2308</v>
      </c>
      <c r="G762" s="71" t="s">
        <v>8</v>
      </c>
      <c r="H762" s="78" t="s">
        <v>2308</v>
      </c>
      <c r="J762" s="71" t="s">
        <v>19</v>
      </c>
      <c r="K762" s="71" t="s">
        <v>19</v>
      </c>
      <c r="N762" s="4" t="s">
        <v>370</v>
      </c>
      <c r="O762" s="4" t="s">
        <v>800</v>
      </c>
      <c r="P762" s="4" t="s">
        <v>6</v>
      </c>
      <c r="Q762" s="4" t="s">
        <v>6</v>
      </c>
      <c r="R762" s="4" t="s">
        <v>6</v>
      </c>
      <c r="S762" s="4" t="s">
        <v>6</v>
      </c>
      <c r="T762" s="4" t="s">
        <v>6</v>
      </c>
      <c r="U762" s="4" t="s">
        <v>8</v>
      </c>
      <c r="V762" s="4" t="s">
        <v>8</v>
      </c>
      <c r="W762" s="4" t="s">
        <v>8</v>
      </c>
      <c r="X762" s="3" t="s">
        <v>2300</v>
      </c>
      <c r="Y762" s="3" t="s">
        <v>2301</v>
      </c>
      <c r="Z762" s="3" t="s">
        <v>2342</v>
      </c>
    </row>
    <row r="763" spans="1:26" ht="25.5" outlineLevel="2" x14ac:dyDescent="0.25">
      <c r="B763" s="4" t="s">
        <v>2349</v>
      </c>
      <c r="C763" s="3" t="s">
        <v>2350</v>
      </c>
      <c r="E763" s="71" t="s">
        <v>6</v>
      </c>
      <c r="F763" s="78" t="s">
        <v>2308</v>
      </c>
      <c r="G763" s="71" t="s">
        <v>8</v>
      </c>
      <c r="H763" s="78" t="s">
        <v>2308</v>
      </c>
      <c r="J763" s="71" t="s">
        <v>19</v>
      </c>
      <c r="K763" s="71" t="s">
        <v>19</v>
      </c>
      <c r="N763" s="4" t="s">
        <v>361</v>
      </c>
      <c r="O763" s="4" t="s">
        <v>484</v>
      </c>
      <c r="P763" s="4" t="s">
        <v>6</v>
      </c>
      <c r="Q763" s="4" t="s">
        <v>6</v>
      </c>
      <c r="R763" s="4" t="s">
        <v>6</v>
      </c>
      <c r="S763" s="4" t="s">
        <v>6</v>
      </c>
      <c r="T763" s="4" t="s">
        <v>6</v>
      </c>
      <c r="U763" s="4" t="s">
        <v>8</v>
      </c>
      <c r="V763" s="4" t="s">
        <v>8</v>
      </c>
      <c r="W763" s="4" t="s">
        <v>8</v>
      </c>
      <c r="X763" s="3" t="s">
        <v>2300</v>
      </c>
      <c r="Y763" s="3" t="s">
        <v>2301</v>
      </c>
      <c r="Z763" s="3" t="s">
        <v>2351</v>
      </c>
    </row>
    <row r="764" spans="1:26" ht="25.5" outlineLevel="2" x14ac:dyDescent="0.25">
      <c r="B764" s="4" t="s">
        <v>2352</v>
      </c>
      <c r="C764" s="3" t="s">
        <v>2353</v>
      </c>
      <c r="E764" s="71" t="s">
        <v>6</v>
      </c>
      <c r="F764" s="78" t="s">
        <v>2308</v>
      </c>
      <c r="G764" s="71" t="s">
        <v>8</v>
      </c>
      <c r="H764" s="78" t="s">
        <v>2308</v>
      </c>
      <c r="J764" s="71" t="s">
        <v>19</v>
      </c>
      <c r="K764" s="71" t="s">
        <v>19</v>
      </c>
      <c r="N764" s="4" t="s">
        <v>367</v>
      </c>
      <c r="O764" s="4" t="s">
        <v>388</v>
      </c>
      <c r="P764" s="4" t="s">
        <v>6</v>
      </c>
      <c r="Q764" s="4" t="s">
        <v>6</v>
      </c>
      <c r="R764" s="4" t="s">
        <v>6</v>
      </c>
      <c r="S764" s="4" t="s">
        <v>6</v>
      </c>
      <c r="T764" s="4" t="s">
        <v>6</v>
      </c>
      <c r="U764" s="4" t="s">
        <v>8</v>
      </c>
      <c r="V764" s="4" t="s">
        <v>8</v>
      </c>
      <c r="W764" s="4" t="s">
        <v>8</v>
      </c>
      <c r="X764" s="3" t="s">
        <v>2300</v>
      </c>
      <c r="Y764" s="3" t="s">
        <v>2301</v>
      </c>
      <c r="Z764" s="3" t="s">
        <v>2351</v>
      </c>
    </row>
    <row r="765" spans="1:26" ht="25.5" outlineLevel="2" x14ac:dyDescent="0.25">
      <c r="B765" s="4" t="s">
        <v>2354</v>
      </c>
      <c r="C765" s="3" t="s">
        <v>2355</v>
      </c>
      <c r="E765" s="71" t="s">
        <v>6</v>
      </c>
      <c r="F765" s="78" t="s">
        <v>2308</v>
      </c>
      <c r="G765" s="71" t="s">
        <v>8</v>
      </c>
      <c r="H765" s="78" t="s">
        <v>2308</v>
      </c>
      <c r="J765" s="71" t="s">
        <v>19</v>
      </c>
      <c r="K765" s="71" t="s">
        <v>19</v>
      </c>
      <c r="N765" s="4" t="s">
        <v>361</v>
      </c>
      <c r="O765" s="4" t="s">
        <v>484</v>
      </c>
      <c r="P765" s="4" t="s">
        <v>6</v>
      </c>
      <c r="Q765" s="4" t="s">
        <v>6</v>
      </c>
      <c r="R765" s="4" t="s">
        <v>6</v>
      </c>
      <c r="S765" s="4" t="s">
        <v>6</v>
      </c>
      <c r="T765" s="4" t="s">
        <v>6</v>
      </c>
      <c r="U765" s="4" t="s">
        <v>8</v>
      </c>
      <c r="V765" s="4" t="s">
        <v>8</v>
      </c>
      <c r="W765" s="4" t="s">
        <v>8</v>
      </c>
      <c r="X765" s="3" t="s">
        <v>2300</v>
      </c>
      <c r="Y765" s="3" t="s">
        <v>2301</v>
      </c>
      <c r="Z765" s="3" t="s">
        <v>2351</v>
      </c>
    </row>
    <row r="766" spans="1:26" outlineLevel="1" x14ac:dyDescent="0.25">
      <c r="A766" s="38" t="s">
        <v>2356</v>
      </c>
      <c r="B766" s="4"/>
      <c r="C766" s="3"/>
      <c r="N766" s="4"/>
      <c r="O766" s="4"/>
      <c r="P766" s="4"/>
      <c r="Q766" s="4"/>
      <c r="R766" s="4"/>
      <c r="S766" s="4"/>
      <c r="T766" s="4"/>
      <c r="U766" s="4"/>
      <c r="V766" s="4"/>
      <c r="W766" s="4"/>
      <c r="X766" s="3"/>
      <c r="Y766" s="3"/>
      <c r="Z766" s="3"/>
    </row>
    <row r="767" spans="1:26" ht="255" outlineLevel="2" x14ac:dyDescent="0.25">
      <c r="B767" s="4" t="s">
        <v>2357</v>
      </c>
      <c r="C767" s="3" t="s">
        <v>2358</v>
      </c>
      <c r="E767" s="71" t="s">
        <v>6</v>
      </c>
      <c r="F767" s="78" t="s">
        <v>2304</v>
      </c>
      <c r="G767" s="71" t="s">
        <v>8</v>
      </c>
      <c r="H767" s="78" t="s">
        <v>1274</v>
      </c>
      <c r="J767" s="71" t="s">
        <v>19</v>
      </c>
      <c r="K767" s="71" t="s">
        <v>19</v>
      </c>
      <c r="N767" s="4" t="s">
        <v>480</v>
      </c>
      <c r="O767" s="4" t="s">
        <v>522</v>
      </c>
      <c r="P767" s="4" t="s">
        <v>6</v>
      </c>
      <c r="Q767" s="4" t="s">
        <v>6</v>
      </c>
      <c r="R767" s="4" t="s">
        <v>6</v>
      </c>
      <c r="S767" s="4" t="s">
        <v>6</v>
      </c>
      <c r="T767" s="4" t="s">
        <v>6</v>
      </c>
      <c r="U767" s="4" t="s">
        <v>8</v>
      </c>
      <c r="V767" s="4" t="s">
        <v>8</v>
      </c>
      <c r="W767" s="4" t="s">
        <v>8</v>
      </c>
      <c r="X767" s="3" t="s">
        <v>2300</v>
      </c>
      <c r="Y767" s="3" t="s">
        <v>2356</v>
      </c>
      <c r="Z767" s="3" t="s">
        <v>2359</v>
      </c>
    </row>
    <row r="768" spans="1:26" ht="25.5" outlineLevel="2" x14ac:dyDescent="0.25">
      <c r="B768" s="4" t="s">
        <v>2360</v>
      </c>
      <c r="C768" s="3" t="s">
        <v>2361</v>
      </c>
      <c r="E768" s="71" t="s">
        <v>6</v>
      </c>
      <c r="F768" s="78" t="s">
        <v>2362</v>
      </c>
      <c r="G768" s="71" t="s">
        <v>8</v>
      </c>
      <c r="H768" s="78" t="s">
        <v>2362</v>
      </c>
      <c r="J768" s="71" t="s">
        <v>19</v>
      </c>
      <c r="K768" s="71" t="s">
        <v>19</v>
      </c>
      <c r="N768" s="4" t="s">
        <v>361</v>
      </c>
      <c r="O768" s="4" t="s">
        <v>522</v>
      </c>
      <c r="P768" s="4" t="s">
        <v>6</v>
      </c>
      <c r="Q768" s="4" t="s">
        <v>6</v>
      </c>
      <c r="R768" s="4" t="s">
        <v>6</v>
      </c>
      <c r="S768" s="4" t="s">
        <v>6</v>
      </c>
      <c r="T768" s="4" t="s">
        <v>6</v>
      </c>
      <c r="U768" s="4" t="s">
        <v>8</v>
      </c>
      <c r="V768" s="4" t="s">
        <v>8</v>
      </c>
      <c r="W768" s="4" t="s">
        <v>8</v>
      </c>
      <c r="X768" s="3" t="s">
        <v>2300</v>
      </c>
      <c r="Y768" s="3" t="s">
        <v>2356</v>
      </c>
      <c r="Z768" s="3" t="s">
        <v>2359</v>
      </c>
    </row>
    <row r="769" spans="2:26" ht="25.5" outlineLevel="2" x14ac:dyDescent="0.25">
      <c r="B769" s="4" t="s">
        <v>2363</v>
      </c>
      <c r="C769" s="3" t="s">
        <v>2364</v>
      </c>
      <c r="E769" s="71" t="s">
        <v>6</v>
      </c>
      <c r="F769" s="78" t="s">
        <v>2362</v>
      </c>
      <c r="G769" s="71" t="s">
        <v>8</v>
      </c>
      <c r="H769" s="78" t="s">
        <v>2362</v>
      </c>
      <c r="J769" s="71" t="s">
        <v>19</v>
      </c>
      <c r="K769" s="71" t="s">
        <v>19</v>
      </c>
      <c r="N769" s="4" t="s">
        <v>361</v>
      </c>
      <c r="O769" s="4" t="s">
        <v>522</v>
      </c>
      <c r="P769" s="4" t="s">
        <v>6</v>
      </c>
      <c r="Q769" s="4" t="s">
        <v>6</v>
      </c>
      <c r="R769" s="4" t="s">
        <v>6</v>
      </c>
      <c r="S769" s="4" t="s">
        <v>6</v>
      </c>
      <c r="T769" s="4" t="s">
        <v>6</v>
      </c>
      <c r="U769" s="4" t="s">
        <v>8</v>
      </c>
      <c r="V769" s="4" t="s">
        <v>8</v>
      </c>
      <c r="W769" s="4" t="s">
        <v>8</v>
      </c>
      <c r="X769" s="3" t="s">
        <v>2300</v>
      </c>
      <c r="Y769" s="3" t="s">
        <v>2356</v>
      </c>
      <c r="Z769" s="3" t="s">
        <v>2359</v>
      </c>
    </row>
    <row r="770" spans="2:26" outlineLevel="2" x14ac:dyDescent="0.25">
      <c r="B770" s="4" t="s">
        <v>2365</v>
      </c>
      <c r="C770" s="3" t="s">
        <v>2366</v>
      </c>
      <c r="E770" s="71" t="s">
        <v>6</v>
      </c>
      <c r="F770" s="78" t="s">
        <v>2362</v>
      </c>
      <c r="G770" s="71" t="s">
        <v>8</v>
      </c>
      <c r="H770" s="78" t="s">
        <v>2362</v>
      </c>
      <c r="J770" s="71" t="s">
        <v>19</v>
      </c>
      <c r="K770" s="71" t="s">
        <v>19</v>
      </c>
      <c r="N770" s="4" t="s">
        <v>377</v>
      </c>
      <c r="O770" s="4" t="s">
        <v>639</v>
      </c>
      <c r="P770" s="4" t="s">
        <v>6</v>
      </c>
      <c r="Q770" s="4" t="s">
        <v>6</v>
      </c>
      <c r="R770" s="4" t="s">
        <v>6</v>
      </c>
      <c r="S770" s="4" t="s">
        <v>6</v>
      </c>
      <c r="T770" s="4" t="s">
        <v>6</v>
      </c>
      <c r="U770" s="4" t="s">
        <v>8</v>
      </c>
      <c r="V770" s="4" t="s">
        <v>8</v>
      </c>
      <c r="W770" s="4" t="s">
        <v>8</v>
      </c>
      <c r="X770" s="3" t="s">
        <v>2300</v>
      </c>
      <c r="Y770" s="3" t="s">
        <v>2356</v>
      </c>
      <c r="Z770" s="3" t="s">
        <v>2367</v>
      </c>
    </row>
    <row r="771" spans="2:26" outlineLevel="2" x14ac:dyDescent="0.25">
      <c r="B771" s="4" t="s">
        <v>2368</v>
      </c>
      <c r="C771" s="3" t="s">
        <v>2369</v>
      </c>
      <c r="E771" s="71" t="s">
        <v>6</v>
      </c>
      <c r="F771" s="78" t="s">
        <v>2362</v>
      </c>
      <c r="G771" s="71" t="s">
        <v>8</v>
      </c>
      <c r="H771" s="78" t="s">
        <v>2362</v>
      </c>
      <c r="J771" s="71" t="s">
        <v>19</v>
      </c>
      <c r="K771" s="71" t="s">
        <v>19</v>
      </c>
      <c r="N771" s="4" t="s">
        <v>361</v>
      </c>
      <c r="O771" s="4" t="s">
        <v>503</v>
      </c>
      <c r="P771" s="4" t="s">
        <v>6</v>
      </c>
      <c r="Q771" s="4" t="s">
        <v>6</v>
      </c>
      <c r="R771" s="4" t="s">
        <v>6</v>
      </c>
      <c r="S771" s="4" t="s">
        <v>6</v>
      </c>
      <c r="T771" s="4" t="s">
        <v>6</v>
      </c>
      <c r="U771" s="4" t="s">
        <v>8</v>
      </c>
      <c r="V771" s="4" t="s">
        <v>8</v>
      </c>
      <c r="W771" s="4" t="s">
        <v>8</v>
      </c>
      <c r="X771" s="3" t="s">
        <v>2300</v>
      </c>
      <c r="Y771" s="3" t="s">
        <v>2356</v>
      </c>
      <c r="Z771" s="3" t="s">
        <v>2370</v>
      </c>
    </row>
    <row r="772" spans="2:26" outlineLevel="2" x14ac:dyDescent="0.25">
      <c r="B772" s="4" t="s">
        <v>2371</v>
      </c>
      <c r="C772" s="3" t="s">
        <v>2372</v>
      </c>
      <c r="E772" s="71" t="s">
        <v>6</v>
      </c>
      <c r="F772" s="78" t="s">
        <v>2362</v>
      </c>
      <c r="G772" s="71" t="s">
        <v>8</v>
      </c>
      <c r="H772" s="78" t="s">
        <v>2362</v>
      </c>
      <c r="J772" s="71" t="s">
        <v>19</v>
      </c>
      <c r="K772" s="71" t="s">
        <v>19</v>
      </c>
      <c r="N772" s="4" t="s">
        <v>361</v>
      </c>
      <c r="O772" s="4" t="s">
        <v>522</v>
      </c>
      <c r="P772" s="4" t="s">
        <v>6</v>
      </c>
      <c r="Q772" s="4" t="s">
        <v>6</v>
      </c>
      <c r="R772" s="4" t="s">
        <v>6</v>
      </c>
      <c r="S772" s="4" t="s">
        <v>6</v>
      </c>
      <c r="T772" s="4" t="s">
        <v>6</v>
      </c>
      <c r="U772" s="4" t="s">
        <v>8</v>
      </c>
      <c r="V772" s="4" t="s">
        <v>8</v>
      </c>
      <c r="W772" s="4" t="s">
        <v>8</v>
      </c>
      <c r="X772" s="3" t="s">
        <v>2300</v>
      </c>
      <c r="Y772" s="3" t="s">
        <v>2356</v>
      </c>
      <c r="Z772" s="3" t="s">
        <v>2373</v>
      </c>
    </row>
    <row r="773" spans="2:26" ht="25.5" outlineLevel="2" x14ac:dyDescent="0.25">
      <c r="B773" s="4" t="s">
        <v>2374</v>
      </c>
      <c r="C773" s="3" t="s">
        <v>2375</v>
      </c>
      <c r="E773" s="71" t="s">
        <v>6</v>
      </c>
      <c r="F773" s="78" t="s">
        <v>2362</v>
      </c>
      <c r="G773" s="71" t="s">
        <v>8</v>
      </c>
      <c r="H773" s="78" t="s">
        <v>2362</v>
      </c>
      <c r="J773" s="71" t="s">
        <v>19</v>
      </c>
      <c r="K773" s="71" t="s">
        <v>19</v>
      </c>
      <c r="N773" s="4" t="s">
        <v>355</v>
      </c>
      <c r="O773" s="4" t="s">
        <v>522</v>
      </c>
      <c r="P773" s="4" t="s">
        <v>6</v>
      </c>
      <c r="Q773" s="4" t="s">
        <v>6</v>
      </c>
      <c r="R773" s="4" t="s">
        <v>6</v>
      </c>
      <c r="S773" s="4" t="s">
        <v>6</v>
      </c>
      <c r="T773" s="4" t="s">
        <v>6</v>
      </c>
      <c r="U773" s="4" t="s">
        <v>8</v>
      </c>
      <c r="V773" s="4" t="s">
        <v>8</v>
      </c>
      <c r="W773" s="4" t="s">
        <v>8</v>
      </c>
      <c r="X773" s="3" t="s">
        <v>2300</v>
      </c>
      <c r="Y773" s="3" t="s">
        <v>2356</v>
      </c>
      <c r="Z773" s="3" t="s">
        <v>2373</v>
      </c>
    </row>
    <row r="774" spans="2:26" ht="25.5" outlineLevel="2" x14ac:dyDescent="0.25">
      <c r="B774" s="4" t="s">
        <v>2376</v>
      </c>
      <c r="C774" s="3" t="s">
        <v>2377</v>
      </c>
      <c r="E774" s="71" t="s">
        <v>6</v>
      </c>
      <c r="F774" s="78" t="s">
        <v>2362</v>
      </c>
      <c r="G774" s="71" t="s">
        <v>8</v>
      </c>
      <c r="H774" s="78" t="s">
        <v>2362</v>
      </c>
      <c r="J774" s="71" t="s">
        <v>19</v>
      </c>
      <c r="K774" s="71" t="s">
        <v>19</v>
      </c>
      <c r="N774" s="4" t="s">
        <v>355</v>
      </c>
      <c r="O774" s="4" t="s">
        <v>522</v>
      </c>
      <c r="P774" s="4" t="s">
        <v>6</v>
      </c>
      <c r="Q774" s="4" t="s">
        <v>6</v>
      </c>
      <c r="R774" s="4" t="s">
        <v>6</v>
      </c>
      <c r="S774" s="4" t="s">
        <v>6</v>
      </c>
      <c r="T774" s="4" t="s">
        <v>6</v>
      </c>
      <c r="U774" s="4" t="s">
        <v>8</v>
      </c>
      <c r="V774" s="4" t="s">
        <v>8</v>
      </c>
      <c r="W774" s="4" t="s">
        <v>8</v>
      </c>
      <c r="X774" s="3" t="s">
        <v>2300</v>
      </c>
      <c r="Y774" s="3" t="s">
        <v>2356</v>
      </c>
      <c r="Z774" s="3" t="s">
        <v>2373</v>
      </c>
    </row>
    <row r="775" spans="2:26" ht="25.5" outlineLevel="2" x14ac:dyDescent="0.25">
      <c r="B775" s="4" t="s">
        <v>2378</v>
      </c>
      <c r="C775" s="3" t="s">
        <v>2379</v>
      </c>
      <c r="E775" s="71" t="s">
        <v>6</v>
      </c>
      <c r="F775" s="78" t="s">
        <v>2362</v>
      </c>
      <c r="G775" s="71" t="s">
        <v>8</v>
      </c>
      <c r="H775" s="78" t="s">
        <v>2362</v>
      </c>
      <c r="J775" s="71" t="s">
        <v>19</v>
      </c>
      <c r="K775" s="71" t="s">
        <v>19</v>
      </c>
      <c r="N775" s="4" t="s">
        <v>361</v>
      </c>
      <c r="O775" s="4" t="s">
        <v>484</v>
      </c>
      <c r="P775" s="4" t="s">
        <v>6</v>
      </c>
      <c r="Q775" s="4" t="s">
        <v>6</v>
      </c>
      <c r="R775" s="4" t="s">
        <v>6</v>
      </c>
      <c r="S775" s="4" t="s">
        <v>6</v>
      </c>
      <c r="T775" s="4" t="s">
        <v>6</v>
      </c>
      <c r="U775" s="4" t="s">
        <v>8</v>
      </c>
      <c r="V775" s="4" t="s">
        <v>8</v>
      </c>
      <c r="W775" s="4" t="s">
        <v>8</v>
      </c>
      <c r="X775" s="3" t="s">
        <v>2300</v>
      </c>
      <c r="Y775" s="3" t="s">
        <v>2356</v>
      </c>
      <c r="Z775" s="3" t="s">
        <v>2373</v>
      </c>
    </row>
    <row r="776" spans="2:26" outlineLevel="2" x14ac:dyDescent="0.25">
      <c r="B776" s="4" t="s">
        <v>2380</v>
      </c>
      <c r="C776" s="3" t="s">
        <v>2381</v>
      </c>
      <c r="E776" s="71" t="s">
        <v>6</v>
      </c>
      <c r="F776" s="78" t="s">
        <v>2362</v>
      </c>
      <c r="G776" s="71" t="s">
        <v>8</v>
      </c>
      <c r="H776" s="78" t="s">
        <v>2362</v>
      </c>
      <c r="J776" s="71" t="s">
        <v>19</v>
      </c>
      <c r="K776" s="71" t="s">
        <v>19</v>
      </c>
      <c r="N776" s="4" t="s">
        <v>370</v>
      </c>
      <c r="O776" s="4" t="s">
        <v>639</v>
      </c>
      <c r="P776" s="4" t="s">
        <v>6</v>
      </c>
      <c r="Q776" s="4" t="s">
        <v>6</v>
      </c>
      <c r="R776" s="4" t="s">
        <v>6</v>
      </c>
      <c r="S776" s="4" t="s">
        <v>6</v>
      </c>
      <c r="T776" s="4" t="s">
        <v>6</v>
      </c>
      <c r="U776" s="4" t="s">
        <v>8</v>
      </c>
      <c r="V776" s="4" t="s">
        <v>8</v>
      </c>
      <c r="W776" s="4" t="s">
        <v>8</v>
      </c>
      <c r="X776" s="3" t="s">
        <v>2300</v>
      </c>
      <c r="Y776" s="3" t="s">
        <v>2356</v>
      </c>
      <c r="Z776" s="3" t="s">
        <v>2382</v>
      </c>
    </row>
    <row r="777" spans="2:26" outlineLevel="2" x14ac:dyDescent="0.25">
      <c r="B777" s="4" t="s">
        <v>2383</v>
      </c>
      <c r="C777" s="3" t="s">
        <v>2384</v>
      </c>
      <c r="E777" s="71" t="s">
        <v>6</v>
      </c>
      <c r="F777" s="78" t="s">
        <v>2362</v>
      </c>
      <c r="G777" s="71" t="s">
        <v>8</v>
      </c>
      <c r="H777" s="78" t="s">
        <v>2362</v>
      </c>
      <c r="J777" s="71" t="s">
        <v>19</v>
      </c>
      <c r="K777" s="71" t="s">
        <v>19</v>
      </c>
      <c r="N777" s="4" t="s">
        <v>377</v>
      </c>
      <c r="O777" s="4" t="s">
        <v>639</v>
      </c>
      <c r="P777" s="4" t="s">
        <v>6</v>
      </c>
      <c r="Q777" s="4" t="s">
        <v>6</v>
      </c>
      <c r="R777" s="4" t="s">
        <v>6</v>
      </c>
      <c r="S777" s="4" t="s">
        <v>6</v>
      </c>
      <c r="T777" s="4" t="s">
        <v>6</v>
      </c>
      <c r="U777" s="4" t="s">
        <v>8</v>
      </c>
      <c r="V777" s="4" t="s">
        <v>8</v>
      </c>
      <c r="W777" s="4" t="s">
        <v>8</v>
      </c>
      <c r="X777" s="3" t="s">
        <v>2300</v>
      </c>
      <c r="Y777" s="3" t="s">
        <v>2356</v>
      </c>
      <c r="Z777" s="3" t="s">
        <v>2385</v>
      </c>
    </row>
    <row r="778" spans="2:26" ht="25.5" outlineLevel="2" x14ac:dyDescent="0.25">
      <c r="B778" s="4" t="s">
        <v>2386</v>
      </c>
      <c r="C778" s="3" t="s">
        <v>2387</v>
      </c>
      <c r="E778" s="71" t="s">
        <v>6</v>
      </c>
      <c r="F778" s="78" t="s">
        <v>2362</v>
      </c>
      <c r="G778" s="71" t="s">
        <v>8</v>
      </c>
      <c r="H778" s="78" t="s">
        <v>2362</v>
      </c>
      <c r="J778" s="71" t="s">
        <v>19</v>
      </c>
      <c r="K778" s="71" t="s">
        <v>19</v>
      </c>
      <c r="N778" s="4" t="s">
        <v>377</v>
      </c>
      <c r="O778" s="4" t="s">
        <v>639</v>
      </c>
      <c r="P778" s="4" t="s">
        <v>6</v>
      </c>
      <c r="Q778" s="4" t="s">
        <v>6</v>
      </c>
      <c r="R778" s="4" t="s">
        <v>6</v>
      </c>
      <c r="S778" s="4" t="s">
        <v>6</v>
      </c>
      <c r="T778" s="4" t="s">
        <v>6</v>
      </c>
      <c r="U778" s="4" t="s">
        <v>8</v>
      </c>
      <c r="V778" s="4" t="s">
        <v>8</v>
      </c>
      <c r="W778" s="4" t="s">
        <v>8</v>
      </c>
      <c r="X778" s="3" t="s">
        <v>2300</v>
      </c>
      <c r="Y778" s="3" t="s">
        <v>2356</v>
      </c>
      <c r="Z778" s="3" t="s">
        <v>2388</v>
      </c>
    </row>
    <row r="779" spans="2:26" ht="38.25" outlineLevel="2" x14ac:dyDescent="0.25">
      <c r="B779" s="4" t="s">
        <v>2389</v>
      </c>
      <c r="C779" s="3" t="s">
        <v>2390</v>
      </c>
      <c r="E779" s="71" t="s">
        <v>6</v>
      </c>
      <c r="F779" s="78" t="s">
        <v>2362</v>
      </c>
      <c r="G779" s="71" t="s">
        <v>8</v>
      </c>
      <c r="H779" s="78" t="s">
        <v>2362</v>
      </c>
      <c r="J779" s="71" t="s">
        <v>19</v>
      </c>
      <c r="K779" s="71" t="s">
        <v>19</v>
      </c>
      <c r="N779" s="4" t="s">
        <v>361</v>
      </c>
      <c r="O779" s="4" t="s">
        <v>476</v>
      </c>
      <c r="P779" s="4" t="s">
        <v>6</v>
      </c>
      <c r="Q779" s="4" t="s">
        <v>6</v>
      </c>
      <c r="R779" s="4" t="s">
        <v>6</v>
      </c>
      <c r="S779" s="4" t="s">
        <v>6</v>
      </c>
      <c r="T779" s="4" t="s">
        <v>6</v>
      </c>
      <c r="U779" s="4" t="s">
        <v>8</v>
      </c>
      <c r="V779" s="4" t="s">
        <v>8</v>
      </c>
      <c r="W779" s="4" t="s">
        <v>8</v>
      </c>
      <c r="X779" s="3" t="s">
        <v>2300</v>
      </c>
      <c r="Y779" s="3" t="s">
        <v>2356</v>
      </c>
      <c r="Z779" s="3" t="s">
        <v>2391</v>
      </c>
    </row>
    <row r="780" spans="2:26" ht="25.5" outlineLevel="2" x14ac:dyDescent="0.25">
      <c r="B780" s="4" t="s">
        <v>2392</v>
      </c>
      <c r="C780" s="3" t="s">
        <v>2393</v>
      </c>
      <c r="E780" s="71" t="s">
        <v>6</v>
      </c>
      <c r="F780" s="78" t="s">
        <v>2394</v>
      </c>
      <c r="G780" s="71" t="s">
        <v>8</v>
      </c>
      <c r="H780" s="78" t="s">
        <v>2394</v>
      </c>
      <c r="J780" s="71" t="s">
        <v>19</v>
      </c>
      <c r="K780" s="71" t="s">
        <v>19</v>
      </c>
      <c r="N780" s="4" t="s">
        <v>355</v>
      </c>
      <c r="O780" s="4" t="s">
        <v>410</v>
      </c>
      <c r="P780" s="4" t="s">
        <v>6</v>
      </c>
      <c r="Q780" s="4" t="s">
        <v>6</v>
      </c>
      <c r="R780" s="4" t="s">
        <v>6</v>
      </c>
      <c r="S780" s="4" t="s">
        <v>6</v>
      </c>
      <c r="T780" s="4" t="s">
        <v>6</v>
      </c>
      <c r="U780" s="4" t="s">
        <v>8</v>
      </c>
      <c r="V780" s="4" t="s">
        <v>8</v>
      </c>
      <c r="W780" s="4" t="s">
        <v>8</v>
      </c>
      <c r="X780" s="3" t="s">
        <v>2300</v>
      </c>
      <c r="Y780" s="3" t="s">
        <v>2356</v>
      </c>
      <c r="Z780" s="3" t="s">
        <v>2395</v>
      </c>
    </row>
    <row r="781" spans="2:26" ht="25.5" outlineLevel="2" x14ac:dyDescent="0.25">
      <c r="B781" s="4" t="s">
        <v>2396</v>
      </c>
      <c r="C781" s="3" t="s">
        <v>2397</v>
      </c>
      <c r="E781" s="71" t="s">
        <v>6</v>
      </c>
      <c r="F781" s="78" t="s">
        <v>2394</v>
      </c>
      <c r="G781" s="71" t="s">
        <v>8</v>
      </c>
      <c r="H781" s="78" t="s">
        <v>2394</v>
      </c>
      <c r="J781" s="71" t="s">
        <v>19</v>
      </c>
      <c r="K781" s="71" t="s">
        <v>19</v>
      </c>
      <c r="N781" s="4" t="s">
        <v>377</v>
      </c>
      <c r="O781" s="4" t="s">
        <v>484</v>
      </c>
      <c r="P781" s="4" t="s">
        <v>6</v>
      </c>
      <c r="Q781" s="4" t="s">
        <v>6</v>
      </c>
      <c r="R781" s="4" t="s">
        <v>6</v>
      </c>
      <c r="S781" s="4" t="s">
        <v>6</v>
      </c>
      <c r="T781" s="4" t="s">
        <v>6</v>
      </c>
      <c r="U781" s="4" t="s">
        <v>8</v>
      </c>
      <c r="V781" s="4" t="s">
        <v>8</v>
      </c>
      <c r="W781" s="4" t="s">
        <v>8</v>
      </c>
      <c r="X781" s="3" t="s">
        <v>2300</v>
      </c>
      <c r="Y781" s="3" t="s">
        <v>2356</v>
      </c>
      <c r="Z781" s="3" t="s">
        <v>2395</v>
      </c>
    </row>
    <row r="782" spans="2:26" ht="25.5" outlineLevel="2" x14ac:dyDescent="0.25">
      <c r="B782" s="4" t="s">
        <v>2398</v>
      </c>
      <c r="C782" s="3" t="s">
        <v>2399</v>
      </c>
      <c r="E782" s="71" t="s">
        <v>6</v>
      </c>
      <c r="F782" s="78" t="s">
        <v>2394</v>
      </c>
      <c r="G782" s="71" t="s">
        <v>8</v>
      </c>
      <c r="H782" s="78" t="s">
        <v>2394</v>
      </c>
      <c r="J782" s="71" t="s">
        <v>19</v>
      </c>
      <c r="K782" s="71" t="s">
        <v>19</v>
      </c>
      <c r="N782" s="4" t="s">
        <v>377</v>
      </c>
      <c r="O782" s="4" t="s">
        <v>522</v>
      </c>
      <c r="P782" s="4" t="s">
        <v>6</v>
      </c>
      <c r="Q782" s="4" t="s">
        <v>6</v>
      </c>
      <c r="R782" s="4" t="s">
        <v>6</v>
      </c>
      <c r="S782" s="4" t="s">
        <v>6</v>
      </c>
      <c r="T782" s="4" t="s">
        <v>6</v>
      </c>
      <c r="U782" s="4" t="s">
        <v>8</v>
      </c>
      <c r="V782" s="4" t="s">
        <v>8</v>
      </c>
      <c r="W782" s="4" t="s">
        <v>8</v>
      </c>
      <c r="X782" s="3" t="s">
        <v>2300</v>
      </c>
      <c r="Y782" s="3" t="s">
        <v>2356</v>
      </c>
      <c r="Z782" s="3" t="s">
        <v>2395</v>
      </c>
    </row>
    <row r="783" spans="2:26" ht="25.5" outlineLevel="2" x14ac:dyDescent="0.25">
      <c r="B783" s="4" t="s">
        <v>2400</v>
      </c>
      <c r="C783" s="3" t="s">
        <v>2401</v>
      </c>
      <c r="E783" s="71" t="s">
        <v>6</v>
      </c>
      <c r="F783" s="78" t="s">
        <v>2362</v>
      </c>
      <c r="G783" s="71" t="s">
        <v>8</v>
      </c>
      <c r="H783" s="78" t="s">
        <v>2362</v>
      </c>
      <c r="J783" s="71" t="s">
        <v>19</v>
      </c>
      <c r="K783" s="71" t="s">
        <v>19</v>
      </c>
      <c r="N783" s="4" t="s">
        <v>367</v>
      </c>
      <c r="O783" s="4" t="s">
        <v>484</v>
      </c>
      <c r="P783" s="4" t="s">
        <v>6</v>
      </c>
      <c r="Q783" s="4" t="s">
        <v>6</v>
      </c>
      <c r="R783" s="4" t="s">
        <v>6</v>
      </c>
      <c r="S783" s="4" t="s">
        <v>6</v>
      </c>
      <c r="T783" s="4" t="s">
        <v>6</v>
      </c>
      <c r="U783" s="4" t="s">
        <v>8</v>
      </c>
      <c r="V783" s="4" t="s">
        <v>8</v>
      </c>
      <c r="W783" s="4" t="s">
        <v>8</v>
      </c>
      <c r="X783" s="3" t="s">
        <v>2300</v>
      </c>
      <c r="Y783" s="3" t="s">
        <v>2356</v>
      </c>
      <c r="Z783" s="3" t="s">
        <v>2395</v>
      </c>
    </row>
    <row r="784" spans="2:26" outlineLevel="2" x14ac:dyDescent="0.25">
      <c r="B784" s="4" t="s">
        <v>2402</v>
      </c>
      <c r="C784" s="3" t="s">
        <v>2403</v>
      </c>
      <c r="E784" s="71" t="s">
        <v>6</v>
      </c>
      <c r="F784" s="78" t="s">
        <v>2362</v>
      </c>
      <c r="G784" s="71" t="s">
        <v>8</v>
      </c>
      <c r="H784" s="78" t="s">
        <v>2362</v>
      </c>
      <c r="J784" s="71" t="s">
        <v>19</v>
      </c>
      <c r="K784" s="71" t="s">
        <v>19</v>
      </c>
      <c r="N784" s="4" t="s">
        <v>361</v>
      </c>
      <c r="O784" s="4" t="s">
        <v>484</v>
      </c>
      <c r="P784" s="4" t="s">
        <v>6</v>
      </c>
      <c r="Q784" s="4" t="s">
        <v>6</v>
      </c>
      <c r="R784" s="4" t="s">
        <v>6</v>
      </c>
      <c r="S784" s="4" t="s">
        <v>6</v>
      </c>
      <c r="T784" s="4" t="s">
        <v>6</v>
      </c>
      <c r="U784" s="4" t="s">
        <v>8</v>
      </c>
      <c r="V784" s="4" t="s">
        <v>8</v>
      </c>
      <c r="W784" s="4" t="s">
        <v>8</v>
      </c>
      <c r="X784" s="3" t="s">
        <v>2300</v>
      </c>
      <c r="Y784" s="3" t="s">
        <v>2356</v>
      </c>
      <c r="Z784" s="3" t="s">
        <v>2404</v>
      </c>
    </row>
    <row r="785" spans="1:26" x14ac:dyDescent="0.25">
      <c r="A785" s="38" t="s">
        <v>2405</v>
      </c>
      <c r="B785" s="4"/>
      <c r="C785" s="3"/>
      <c r="N785" s="4"/>
      <c r="O785" s="4"/>
      <c r="P785" s="4"/>
      <c r="Q785" s="4"/>
      <c r="R785" s="4"/>
      <c r="S785" s="4"/>
      <c r="T785" s="4"/>
      <c r="U785" s="4"/>
      <c r="V785" s="4"/>
      <c r="W785" s="4"/>
      <c r="X785" s="3"/>
      <c r="Y785" s="3"/>
      <c r="Z785" s="3"/>
    </row>
    <row r="786" spans="1:26" outlineLevel="1" x14ac:dyDescent="0.25">
      <c r="A786" s="38" t="s">
        <v>2406</v>
      </c>
      <c r="B786" s="4"/>
      <c r="C786" s="3"/>
      <c r="N786" s="4"/>
      <c r="O786" s="4"/>
      <c r="P786" s="4"/>
      <c r="Q786" s="4"/>
      <c r="R786" s="4"/>
      <c r="S786" s="4"/>
      <c r="T786" s="4"/>
      <c r="U786" s="4"/>
      <c r="V786" s="4"/>
      <c r="W786" s="4"/>
      <c r="X786" s="3"/>
      <c r="Y786" s="3"/>
      <c r="Z786" s="3"/>
    </row>
    <row r="787" spans="1:26" ht="255" outlineLevel="2" x14ac:dyDescent="0.25">
      <c r="B787" s="4" t="s">
        <v>2407</v>
      </c>
      <c r="C787" s="3" t="s">
        <v>2408</v>
      </c>
      <c r="E787" s="71" t="s">
        <v>6</v>
      </c>
      <c r="F787" s="78" t="s">
        <v>2409</v>
      </c>
      <c r="G787" s="71" t="s">
        <v>8</v>
      </c>
      <c r="H787" s="78" t="s">
        <v>2410</v>
      </c>
      <c r="J787" s="71" t="s">
        <v>19</v>
      </c>
      <c r="K787" s="71" t="s">
        <v>19</v>
      </c>
      <c r="N787" s="4" t="s">
        <v>370</v>
      </c>
      <c r="O787" s="4" t="s">
        <v>639</v>
      </c>
      <c r="P787" s="4" t="s">
        <v>6</v>
      </c>
      <c r="Q787" s="4" t="s">
        <v>6</v>
      </c>
      <c r="R787" s="4" t="s">
        <v>6</v>
      </c>
      <c r="S787" s="4" t="s">
        <v>6</v>
      </c>
      <c r="T787" s="4" t="s">
        <v>6</v>
      </c>
      <c r="U787" s="4" t="s">
        <v>8</v>
      </c>
      <c r="V787" s="4" t="s">
        <v>8</v>
      </c>
      <c r="W787" s="4" t="s">
        <v>8</v>
      </c>
      <c r="X787" s="3" t="s">
        <v>2405</v>
      </c>
      <c r="Y787" s="3" t="s">
        <v>2406</v>
      </c>
      <c r="Z787" s="3" t="s">
        <v>2411</v>
      </c>
    </row>
    <row r="788" spans="1:26" ht="25.5" outlineLevel="2" x14ac:dyDescent="0.25">
      <c r="B788" s="4" t="s">
        <v>2412</v>
      </c>
      <c r="C788" s="3" t="s">
        <v>2413</v>
      </c>
      <c r="E788" s="71" t="s">
        <v>6</v>
      </c>
      <c r="F788" s="78" t="s">
        <v>2414</v>
      </c>
      <c r="G788" s="71" t="s">
        <v>8</v>
      </c>
      <c r="H788" s="78" t="s">
        <v>2414</v>
      </c>
      <c r="J788" s="71" t="s">
        <v>19</v>
      </c>
      <c r="K788" s="71" t="s">
        <v>19</v>
      </c>
      <c r="N788" s="4" t="s">
        <v>377</v>
      </c>
      <c r="O788" s="4" t="s">
        <v>639</v>
      </c>
      <c r="P788" s="4" t="s">
        <v>6</v>
      </c>
      <c r="Q788" s="4" t="s">
        <v>6</v>
      </c>
      <c r="R788" s="4" t="s">
        <v>6</v>
      </c>
      <c r="S788" s="4" t="s">
        <v>6</v>
      </c>
      <c r="T788" s="4" t="s">
        <v>6</v>
      </c>
      <c r="U788" s="4" t="s">
        <v>8</v>
      </c>
      <c r="V788" s="4" t="s">
        <v>8</v>
      </c>
      <c r="W788" s="4" t="s">
        <v>8</v>
      </c>
      <c r="X788" s="3" t="s">
        <v>2405</v>
      </c>
      <c r="Y788" s="3" t="s">
        <v>2406</v>
      </c>
      <c r="Z788" s="3" t="s">
        <v>2415</v>
      </c>
    </row>
    <row r="789" spans="1:26" outlineLevel="2" x14ac:dyDescent="0.25">
      <c r="B789" s="4" t="s">
        <v>2416</v>
      </c>
      <c r="C789" s="3" t="s">
        <v>2417</v>
      </c>
      <c r="E789" s="71" t="s">
        <v>6</v>
      </c>
      <c r="F789" s="78" t="s">
        <v>2414</v>
      </c>
      <c r="G789" s="71" t="s">
        <v>8</v>
      </c>
      <c r="H789" s="78" t="s">
        <v>2414</v>
      </c>
      <c r="J789" s="71" t="s">
        <v>19</v>
      </c>
      <c r="K789" s="71" t="s">
        <v>19</v>
      </c>
      <c r="N789" s="4" t="s">
        <v>370</v>
      </c>
      <c r="O789" s="4" t="s">
        <v>639</v>
      </c>
      <c r="P789" s="4" t="s">
        <v>6</v>
      </c>
      <c r="Q789" s="4" t="s">
        <v>6</v>
      </c>
      <c r="R789" s="4" t="s">
        <v>6</v>
      </c>
      <c r="S789" s="4" t="s">
        <v>6</v>
      </c>
      <c r="T789" s="4" t="s">
        <v>6</v>
      </c>
      <c r="U789" s="4" t="s">
        <v>8</v>
      </c>
      <c r="V789" s="4" t="s">
        <v>8</v>
      </c>
      <c r="W789" s="4" t="s">
        <v>8</v>
      </c>
      <c r="X789" s="3" t="s">
        <v>2405</v>
      </c>
      <c r="Y789" s="3" t="s">
        <v>2406</v>
      </c>
      <c r="Z789" s="3" t="s">
        <v>2418</v>
      </c>
    </row>
    <row r="790" spans="1:26" ht="38.25" outlineLevel="2" x14ac:dyDescent="0.25">
      <c r="B790" s="4" t="s">
        <v>2419</v>
      </c>
      <c r="C790" s="3" t="s">
        <v>2420</v>
      </c>
      <c r="E790" s="71" t="s">
        <v>6</v>
      </c>
      <c r="F790" s="78" t="s">
        <v>2414</v>
      </c>
      <c r="G790" s="71" t="s">
        <v>8</v>
      </c>
      <c r="H790" s="78" t="s">
        <v>2414</v>
      </c>
      <c r="J790" s="71" t="s">
        <v>19</v>
      </c>
      <c r="K790" s="71" t="s">
        <v>19</v>
      </c>
      <c r="N790" s="4" t="s">
        <v>367</v>
      </c>
      <c r="O790" s="4" t="s">
        <v>730</v>
      </c>
      <c r="P790" s="4" t="s">
        <v>6</v>
      </c>
      <c r="Q790" s="4" t="s">
        <v>6</v>
      </c>
      <c r="R790" s="4" t="s">
        <v>6</v>
      </c>
      <c r="S790" s="4" t="s">
        <v>6</v>
      </c>
      <c r="T790" s="4" t="s">
        <v>6</v>
      </c>
      <c r="U790" s="4" t="s">
        <v>8</v>
      </c>
      <c r="V790" s="4" t="s">
        <v>8</v>
      </c>
      <c r="W790" s="4" t="s">
        <v>8</v>
      </c>
      <c r="X790" s="3" t="s">
        <v>2405</v>
      </c>
      <c r="Y790" s="3" t="s">
        <v>2406</v>
      </c>
      <c r="Z790" s="3" t="s">
        <v>2418</v>
      </c>
    </row>
    <row r="791" spans="1:26" ht="38.25" outlineLevel="2" x14ac:dyDescent="0.25">
      <c r="B791" s="4" t="s">
        <v>2421</v>
      </c>
      <c r="C791" s="3" t="s">
        <v>2422</v>
      </c>
      <c r="E791" s="71" t="s">
        <v>6</v>
      </c>
      <c r="F791" s="78" t="s">
        <v>2414</v>
      </c>
      <c r="G791" s="71" t="s">
        <v>8</v>
      </c>
      <c r="H791" s="78" t="s">
        <v>2414</v>
      </c>
      <c r="J791" s="71" t="s">
        <v>19</v>
      </c>
      <c r="K791" s="71" t="s">
        <v>19</v>
      </c>
      <c r="N791" s="4" t="s">
        <v>355</v>
      </c>
      <c r="O791" s="4" t="s">
        <v>410</v>
      </c>
      <c r="P791" s="4" t="s">
        <v>6</v>
      </c>
      <c r="Q791" s="4" t="s">
        <v>6</v>
      </c>
      <c r="R791" s="4" t="s">
        <v>6</v>
      </c>
      <c r="S791" s="4" t="s">
        <v>6</v>
      </c>
      <c r="T791" s="4" t="s">
        <v>6</v>
      </c>
      <c r="U791" s="4" t="s">
        <v>8</v>
      </c>
      <c r="V791" s="4" t="s">
        <v>8</v>
      </c>
      <c r="W791" s="4" t="s">
        <v>8</v>
      </c>
      <c r="X791" s="3" t="s">
        <v>2405</v>
      </c>
      <c r="Y791" s="3" t="s">
        <v>2406</v>
      </c>
      <c r="Z791" s="3" t="s">
        <v>2418</v>
      </c>
    </row>
    <row r="792" spans="1:26" ht="25.5" outlineLevel="2" x14ac:dyDescent="0.25">
      <c r="B792" s="4" t="s">
        <v>2423</v>
      </c>
      <c r="C792" s="3" t="s">
        <v>2424</v>
      </c>
      <c r="E792" s="71" t="s">
        <v>6</v>
      </c>
      <c r="F792" s="78" t="s">
        <v>2414</v>
      </c>
      <c r="G792" s="71" t="s">
        <v>8</v>
      </c>
      <c r="H792" s="78" t="s">
        <v>2414</v>
      </c>
      <c r="J792" s="71" t="s">
        <v>19</v>
      </c>
      <c r="K792" s="71" t="s">
        <v>19</v>
      </c>
      <c r="N792" s="4" t="s">
        <v>370</v>
      </c>
      <c r="O792" s="4" t="s">
        <v>639</v>
      </c>
      <c r="P792" s="4" t="s">
        <v>6</v>
      </c>
      <c r="Q792" s="4" t="s">
        <v>6</v>
      </c>
      <c r="R792" s="4" t="s">
        <v>6</v>
      </c>
      <c r="S792" s="4" t="s">
        <v>6</v>
      </c>
      <c r="T792" s="4" t="s">
        <v>6</v>
      </c>
      <c r="U792" s="4" t="s">
        <v>8</v>
      </c>
      <c r="V792" s="4" t="s">
        <v>8</v>
      </c>
      <c r="W792" s="4" t="s">
        <v>8</v>
      </c>
      <c r="X792" s="3" t="s">
        <v>2405</v>
      </c>
      <c r="Y792" s="3" t="s">
        <v>2406</v>
      </c>
      <c r="Z792" s="3" t="s">
        <v>2425</v>
      </c>
    </row>
    <row r="793" spans="1:26" outlineLevel="1" x14ac:dyDescent="0.25">
      <c r="A793" s="38" t="s">
        <v>2426</v>
      </c>
      <c r="B793" s="4"/>
      <c r="C793" s="3"/>
      <c r="N793" s="4"/>
      <c r="O793" s="4"/>
      <c r="P793" s="4"/>
      <c r="Q793" s="4"/>
      <c r="R793" s="4"/>
      <c r="S793" s="4"/>
      <c r="T793" s="4"/>
      <c r="U793" s="4"/>
      <c r="V793" s="4"/>
      <c r="W793" s="4"/>
      <c r="X793" s="3"/>
      <c r="Y793" s="3"/>
      <c r="Z793" s="3"/>
    </row>
    <row r="794" spans="1:26" ht="255" outlineLevel="2" x14ac:dyDescent="0.25">
      <c r="B794" s="4" t="s">
        <v>2427</v>
      </c>
      <c r="C794" s="3" t="s">
        <v>2428</v>
      </c>
      <c r="E794" s="71" t="s">
        <v>6</v>
      </c>
      <c r="F794" s="78" t="s">
        <v>2409</v>
      </c>
      <c r="G794" s="71" t="s">
        <v>8</v>
      </c>
      <c r="H794" s="78" t="s">
        <v>2410</v>
      </c>
      <c r="J794" s="71" t="s">
        <v>19</v>
      </c>
      <c r="K794" s="71" t="s">
        <v>19</v>
      </c>
      <c r="N794" s="4" t="s">
        <v>348</v>
      </c>
      <c r="O794" s="4" t="s">
        <v>404</v>
      </c>
      <c r="P794" s="4" t="s">
        <v>6</v>
      </c>
      <c r="Q794" s="4" t="s">
        <v>6</v>
      </c>
      <c r="R794" s="4" t="s">
        <v>6</v>
      </c>
      <c r="S794" s="4" t="s">
        <v>6</v>
      </c>
      <c r="T794" s="4" t="s">
        <v>6</v>
      </c>
      <c r="U794" s="4" t="s">
        <v>8</v>
      </c>
      <c r="V794" s="4" t="s">
        <v>8</v>
      </c>
      <c r="W794" s="4" t="s">
        <v>8</v>
      </c>
      <c r="X794" s="3" t="s">
        <v>2405</v>
      </c>
      <c r="Y794" s="3" t="s">
        <v>2426</v>
      </c>
      <c r="Z794" s="3" t="s">
        <v>2429</v>
      </c>
    </row>
    <row r="795" spans="1:26" outlineLevel="2" x14ac:dyDescent="0.25">
      <c r="B795" s="4" t="s">
        <v>2430</v>
      </c>
      <c r="C795" s="3" t="s">
        <v>2431</v>
      </c>
      <c r="E795" s="71" t="s">
        <v>6</v>
      </c>
      <c r="F795" s="78" t="s">
        <v>2394</v>
      </c>
      <c r="G795" s="71" t="s">
        <v>8</v>
      </c>
      <c r="H795" s="78" t="s">
        <v>2394</v>
      </c>
      <c r="J795" s="71" t="s">
        <v>19</v>
      </c>
      <c r="K795" s="71" t="s">
        <v>19</v>
      </c>
      <c r="N795" s="4" t="s">
        <v>370</v>
      </c>
      <c r="O795" s="4" t="s">
        <v>410</v>
      </c>
      <c r="P795" s="4" t="s">
        <v>6</v>
      </c>
      <c r="Q795" s="4" t="s">
        <v>6</v>
      </c>
      <c r="R795" s="4" t="s">
        <v>6</v>
      </c>
      <c r="S795" s="4" t="s">
        <v>6</v>
      </c>
      <c r="T795" s="4" t="s">
        <v>6</v>
      </c>
      <c r="U795" s="4" t="s">
        <v>8</v>
      </c>
      <c r="V795" s="4" t="s">
        <v>8</v>
      </c>
      <c r="W795" s="4" t="s">
        <v>8</v>
      </c>
      <c r="X795" s="3" t="s">
        <v>2405</v>
      </c>
      <c r="Y795" s="3" t="s">
        <v>2426</v>
      </c>
      <c r="Z795" s="3" t="s">
        <v>2432</v>
      </c>
    </row>
    <row r="796" spans="1:26" ht="25.5" outlineLevel="2" x14ac:dyDescent="0.25">
      <c r="B796" s="4" t="s">
        <v>2433</v>
      </c>
      <c r="C796" s="3" t="s">
        <v>2434</v>
      </c>
      <c r="E796" s="71" t="s">
        <v>6</v>
      </c>
      <c r="F796" s="78" t="s">
        <v>2394</v>
      </c>
      <c r="G796" s="71" t="s">
        <v>8</v>
      </c>
      <c r="H796" s="78" t="s">
        <v>2394</v>
      </c>
      <c r="J796" s="71" t="s">
        <v>19</v>
      </c>
      <c r="K796" s="71" t="s">
        <v>19</v>
      </c>
      <c r="N796" s="4" t="s">
        <v>480</v>
      </c>
      <c r="O796" s="4" t="s">
        <v>497</v>
      </c>
      <c r="P796" s="4" t="s">
        <v>6</v>
      </c>
      <c r="Q796" s="4" t="s">
        <v>6</v>
      </c>
      <c r="R796" s="4" t="s">
        <v>6</v>
      </c>
      <c r="S796" s="4" t="s">
        <v>6</v>
      </c>
      <c r="T796" s="4" t="s">
        <v>6</v>
      </c>
      <c r="U796" s="4" t="s">
        <v>8</v>
      </c>
      <c r="V796" s="4" t="s">
        <v>8</v>
      </c>
      <c r="W796" s="4" t="s">
        <v>8</v>
      </c>
      <c r="X796" s="3" t="s">
        <v>2405</v>
      </c>
      <c r="Y796" s="3" t="s">
        <v>2426</v>
      </c>
      <c r="Z796" s="3" t="s">
        <v>2435</v>
      </c>
    </row>
    <row r="797" spans="1:26" ht="25.5" outlineLevel="2" x14ac:dyDescent="0.25">
      <c r="B797" s="4" t="s">
        <v>2436</v>
      </c>
      <c r="C797" s="3" t="s">
        <v>2437</v>
      </c>
      <c r="E797" s="71" t="s">
        <v>6</v>
      </c>
      <c r="F797" s="78" t="s">
        <v>2394</v>
      </c>
      <c r="G797" s="71" t="s">
        <v>8</v>
      </c>
      <c r="H797" s="78" t="s">
        <v>2394</v>
      </c>
      <c r="J797" s="71" t="s">
        <v>19</v>
      </c>
      <c r="K797" s="71" t="s">
        <v>19</v>
      </c>
      <c r="N797" s="4" t="s">
        <v>377</v>
      </c>
      <c r="O797" s="4" t="s">
        <v>639</v>
      </c>
      <c r="P797" s="4" t="s">
        <v>6</v>
      </c>
      <c r="Q797" s="4" t="s">
        <v>6</v>
      </c>
      <c r="R797" s="4" t="s">
        <v>6</v>
      </c>
      <c r="S797" s="4" t="s">
        <v>6</v>
      </c>
      <c r="T797" s="4" t="s">
        <v>6</v>
      </c>
      <c r="U797" s="4" t="s">
        <v>8</v>
      </c>
      <c r="V797" s="4" t="s">
        <v>8</v>
      </c>
      <c r="W797" s="4" t="s">
        <v>8</v>
      </c>
      <c r="X797" s="3" t="s">
        <v>2405</v>
      </c>
      <c r="Y797" s="3" t="s">
        <v>2426</v>
      </c>
      <c r="Z797" s="3" t="s">
        <v>2435</v>
      </c>
    </row>
    <row r="798" spans="1:26" ht="25.5" outlineLevel="2" x14ac:dyDescent="0.25">
      <c r="B798" s="4" t="s">
        <v>2438</v>
      </c>
      <c r="C798" s="3" t="s">
        <v>2439</v>
      </c>
      <c r="E798" s="71" t="s">
        <v>6</v>
      </c>
      <c r="F798" s="78" t="s">
        <v>2394</v>
      </c>
      <c r="G798" s="71" t="s">
        <v>8</v>
      </c>
      <c r="H798" s="78" t="s">
        <v>2394</v>
      </c>
      <c r="J798" s="71" t="s">
        <v>19</v>
      </c>
      <c r="K798" s="71" t="s">
        <v>19</v>
      </c>
      <c r="N798" s="4" t="s">
        <v>355</v>
      </c>
      <c r="O798" s="4" t="s">
        <v>410</v>
      </c>
      <c r="P798" s="4" t="s">
        <v>6</v>
      </c>
      <c r="Q798" s="4" t="s">
        <v>6</v>
      </c>
      <c r="R798" s="4" t="s">
        <v>6</v>
      </c>
      <c r="S798" s="4" t="s">
        <v>6</v>
      </c>
      <c r="T798" s="4" t="s">
        <v>6</v>
      </c>
      <c r="U798" s="4" t="s">
        <v>8</v>
      </c>
      <c r="V798" s="4" t="s">
        <v>8</v>
      </c>
      <c r="W798" s="4" t="s">
        <v>8</v>
      </c>
      <c r="X798" s="3" t="s">
        <v>2405</v>
      </c>
      <c r="Y798" s="3" t="s">
        <v>2426</v>
      </c>
      <c r="Z798" s="3" t="s">
        <v>2435</v>
      </c>
    </row>
    <row r="799" spans="1:26" ht="38.25" outlineLevel="2" x14ac:dyDescent="0.25">
      <c r="B799" s="4" t="s">
        <v>2440</v>
      </c>
      <c r="C799" s="3" t="s">
        <v>2441</v>
      </c>
      <c r="E799" s="71" t="s">
        <v>6</v>
      </c>
      <c r="F799" s="78" t="s">
        <v>2394</v>
      </c>
      <c r="G799" s="71" t="s">
        <v>8</v>
      </c>
      <c r="H799" s="78" t="s">
        <v>2394</v>
      </c>
      <c r="J799" s="71" t="s">
        <v>19</v>
      </c>
      <c r="K799" s="71" t="s">
        <v>19</v>
      </c>
      <c r="N799" s="4" t="s">
        <v>348</v>
      </c>
      <c r="O799" s="4" t="s">
        <v>639</v>
      </c>
      <c r="P799" s="4" t="s">
        <v>6</v>
      </c>
      <c r="Q799" s="4" t="s">
        <v>6</v>
      </c>
      <c r="R799" s="4" t="s">
        <v>6</v>
      </c>
      <c r="S799" s="4" t="s">
        <v>6</v>
      </c>
      <c r="T799" s="4" t="s">
        <v>6</v>
      </c>
      <c r="U799" s="4" t="s">
        <v>8</v>
      </c>
      <c r="V799" s="4" t="s">
        <v>8</v>
      </c>
      <c r="W799" s="4" t="s">
        <v>8</v>
      </c>
      <c r="X799" s="3" t="s">
        <v>2405</v>
      </c>
      <c r="Y799" s="3" t="s">
        <v>2426</v>
      </c>
      <c r="Z799" s="3" t="s">
        <v>2442</v>
      </c>
    </row>
    <row r="800" spans="1:26" ht="153" outlineLevel="2" x14ac:dyDescent="0.25">
      <c r="B800" s="4" t="s">
        <v>2443</v>
      </c>
      <c r="C800" s="3" t="s">
        <v>2444</v>
      </c>
      <c r="E800" s="71" t="s">
        <v>6</v>
      </c>
      <c r="F800" s="78" t="s">
        <v>2394</v>
      </c>
      <c r="G800" s="71" t="s">
        <v>8</v>
      </c>
      <c r="H800" s="78" t="s">
        <v>2394</v>
      </c>
      <c r="J800" s="71" t="s">
        <v>19</v>
      </c>
      <c r="K800" s="71" t="s">
        <v>19</v>
      </c>
      <c r="N800" s="4" t="s">
        <v>432</v>
      </c>
      <c r="O800" s="4" t="s">
        <v>800</v>
      </c>
      <c r="P800" s="4" t="s">
        <v>6</v>
      </c>
      <c r="Q800" s="4" t="s">
        <v>6</v>
      </c>
      <c r="R800" s="4" t="s">
        <v>6</v>
      </c>
      <c r="S800" s="4" t="s">
        <v>6</v>
      </c>
      <c r="T800" s="4" t="s">
        <v>6</v>
      </c>
      <c r="U800" s="4" t="s">
        <v>8</v>
      </c>
      <c r="V800" s="4" t="s">
        <v>8</v>
      </c>
      <c r="W800" s="4" t="s">
        <v>8</v>
      </c>
      <c r="X800" s="3" t="s">
        <v>2405</v>
      </c>
      <c r="Y800" s="3" t="s">
        <v>2426</v>
      </c>
      <c r="Z800" s="3" t="s">
        <v>2445</v>
      </c>
    </row>
    <row r="801" spans="1:26" x14ac:dyDescent="0.25">
      <c r="A801" s="38" t="s">
        <v>2446</v>
      </c>
      <c r="B801" s="4"/>
      <c r="C801" s="3"/>
      <c r="N801" s="4"/>
      <c r="O801" s="4"/>
      <c r="P801" s="4"/>
      <c r="Q801" s="4"/>
      <c r="R801" s="4"/>
      <c r="S801" s="4"/>
      <c r="T801" s="4"/>
      <c r="U801" s="4"/>
      <c r="V801" s="4"/>
      <c r="W801" s="4"/>
      <c r="X801" s="3"/>
      <c r="Y801" s="3"/>
      <c r="Z801" s="3"/>
    </row>
    <row r="802" spans="1:26" outlineLevel="1" x14ac:dyDescent="0.25">
      <c r="A802" s="38" t="s">
        <v>2447</v>
      </c>
      <c r="B802" s="4"/>
      <c r="C802" s="3"/>
      <c r="N802" s="4"/>
      <c r="O802" s="4"/>
      <c r="P802" s="4"/>
      <c r="Q802" s="4"/>
      <c r="R802" s="4"/>
      <c r="S802" s="4"/>
      <c r="T802" s="4"/>
      <c r="U802" s="4"/>
      <c r="V802" s="4"/>
      <c r="W802" s="4"/>
      <c r="X802" s="3"/>
      <c r="Y802" s="3"/>
      <c r="Z802" s="3"/>
    </row>
    <row r="803" spans="1:26" ht="210" outlineLevel="2" x14ac:dyDescent="0.25">
      <c r="B803" s="4" t="s">
        <v>2448</v>
      </c>
      <c r="C803" s="3" t="s">
        <v>2449</v>
      </c>
      <c r="E803" s="71" t="s">
        <v>6</v>
      </c>
      <c r="F803" s="78" t="s">
        <v>2450</v>
      </c>
      <c r="G803" s="71" t="s">
        <v>8</v>
      </c>
      <c r="H803" s="78" t="s">
        <v>347</v>
      </c>
      <c r="J803" s="71" t="s">
        <v>19</v>
      </c>
      <c r="K803" s="71" t="s">
        <v>19</v>
      </c>
      <c r="N803" s="4" t="s">
        <v>377</v>
      </c>
      <c r="O803" s="4" t="s">
        <v>404</v>
      </c>
      <c r="P803" s="4" t="s">
        <v>6</v>
      </c>
      <c r="Q803" s="4" t="s">
        <v>6</v>
      </c>
      <c r="R803" s="4" t="s">
        <v>6</v>
      </c>
      <c r="S803" s="4" t="s">
        <v>6</v>
      </c>
      <c r="T803" s="4" t="s">
        <v>6</v>
      </c>
      <c r="U803" s="4" t="s">
        <v>8</v>
      </c>
      <c r="V803" s="4" t="s">
        <v>8</v>
      </c>
      <c r="W803" s="4" t="s">
        <v>8</v>
      </c>
      <c r="X803" s="3" t="s">
        <v>2446</v>
      </c>
      <c r="Y803" s="3" t="s">
        <v>2447</v>
      </c>
      <c r="Z803" s="3" t="s">
        <v>2451</v>
      </c>
    </row>
    <row r="804" spans="1:26" ht="210" outlineLevel="2" x14ac:dyDescent="0.25">
      <c r="B804" s="4" t="s">
        <v>2452</v>
      </c>
      <c r="C804" s="3" t="s">
        <v>2453</v>
      </c>
      <c r="E804" s="71" t="s">
        <v>6</v>
      </c>
      <c r="F804" s="78" t="s">
        <v>2454</v>
      </c>
      <c r="G804" s="71" t="s">
        <v>6</v>
      </c>
      <c r="H804" s="78" t="s">
        <v>2455</v>
      </c>
      <c r="J804" s="71" t="s">
        <v>19</v>
      </c>
      <c r="K804" s="71" t="s">
        <v>19</v>
      </c>
      <c r="N804" s="4" t="s">
        <v>502</v>
      </c>
      <c r="O804" s="4" t="s">
        <v>704</v>
      </c>
      <c r="P804" s="4" t="s">
        <v>6</v>
      </c>
      <c r="Q804" s="4" t="s">
        <v>6</v>
      </c>
      <c r="R804" s="4" t="s">
        <v>6</v>
      </c>
      <c r="S804" s="4" t="s">
        <v>6</v>
      </c>
      <c r="T804" s="4" t="s">
        <v>6</v>
      </c>
      <c r="U804" s="4" t="s">
        <v>8</v>
      </c>
      <c r="V804" s="4" t="s">
        <v>8</v>
      </c>
      <c r="W804" s="4" t="s">
        <v>8</v>
      </c>
      <c r="X804" s="3" t="s">
        <v>2446</v>
      </c>
      <c r="Y804" s="3" t="s">
        <v>2447</v>
      </c>
      <c r="Z804" s="3" t="s">
        <v>2456</v>
      </c>
    </row>
    <row r="805" spans="1:26" ht="180" outlineLevel="2" x14ac:dyDescent="0.25">
      <c r="B805" s="4" t="s">
        <v>2457</v>
      </c>
      <c r="C805" s="3" t="s">
        <v>2458</v>
      </c>
      <c r="E805" s="71" t="s">
        <v>6</v>
      </c>
      <c r="F805" s="78" t="s">
        <v>2459</v>
      </c>
      <c r="G805" s="71" t="s">
        <v>6</v>
      </c>
      <c r="H805" s="78" t="s">
        <v>2460</v>
      </c>
      <c r="J805" s="71" t="s">
        <v>19</v>
      </c>
      <c r="K805" s="71" t="s">
        <v>19</v>
      </c>
      <c r="N805" s="4" t="s">
        <v>348</v>
      </c>
      <c r="O805" s="4" t="s">
        <v>497</v>
      </c>
      <c r="P805" s="4" t="s">
        <v>6</v>
      </c>
      <c r="Q805" s="4" t="s">
        <v>6</v>
      </c>
      <c r="R805" s="4" t="s">
        <v>6</v>
      </c>
      <c r="S805" s="4" t="s">
        <v>6</v>
      </c>
      <c r="T805" s="4" t="s">
        <v>6</v>
      </c>
      <c r="U805" s="4" t="s">
        <v>8</v>
      </c>
      <c r="V805" s="4" t="s">
        <v>8</v>
      </c>
      <c r="W805" s="4" t="s">
        <v>8</v>
      </c>
      <c r="X805" s="3" t="s">
        <v>2446</v>
      </c>
      <c r="Y805" s="3" t="s">
        <v>2447</v>
      </c>
      <c r="Z805" s="3" t="s">
        <v>2461</v>
      </c>
    </row>
    <row r="806" spans="1:26" outlineLevel="2" x14ac:dyDescent="0.25">
      <c r="B806" s="4" t="s">
        <v>2462</v>
      </c>
      <c r="C806" s="3" t="s">
        <v>2463</v>
      </c>
      <c r="E806" s="71" t="s">
        <v>6</v>
      </c>
      <c r="F806" s="78" t="s">
        <v>2464</v>
      </c>
      <c r="G806" s="71" t="s">
        <v>6</v>
      </c>
      <c r="H806" s="78" t="s">
        <v>2464</v>
      </c>
      <c r="J806" s="71" t="s">
        <v>19</v>
      </c>
      <c r="K806" s="71" t="s">
        <v>19</v>
      </c>
      <c r="N806" s="4" t="s">
        <v>370</v>
      </c>
      <c r="O806" s="4" t="s">
        <v>704</v>
      </c>
      <c r="P806" s="4" t="s">
        <v>6</v>
      </c>
      <c r="Q806" s="4" t="s">
        <v>6</v>
      </c>
      <c r="R806" s="4" t="s">
        <v>6</v>
      </c>
      <c r="S806" s="4" t="s">
        <v>6</v>
      </c>
      <c r="T806" s="4" t="s">
        <v>6</v>
      </c>
      <c r="U806" s="4" t="s">
        <v>8</v>
      </c>
      <c r="V806" s="4" t="s">
        <v>8</v>
      </c>
      <c r="W806" s="4" t="s">
        <v>8</v>
      </c>
      <c r="X806" s="3" t="s">
        <v>2446</v>
      </c>
      <c r="Y806" s="3" t="s">
        <v>2447</v>
      </c>
      <c r="Z806" s="3" t="s">
        <v>2465</v>
      </c>
    </row>
    <row r="807" spans="1:26" ht="25.5" outlineLevel="2" x14ac:dyDescent="0.25">
      <c r="B807" s="4" t="s">
        <v>2466</v>
      </c>
      <c r="C807" s="3" t="s">
        <v>2467</v>
      </c>
      <c r="E807" s="71" t="s">
        <v>6</v>
      </c>
      <c r="F807" s="78" t="s">
        <v>2464</v>
      </c>
      <c r="G807" s="71" t="s">
        <v>6</v>
      </c>
      <c r="H807" s="78" t="s">
        <v>2464</v>
      </c>
      <c r="J807" s="71" t="s">
        <v>19</v>
      </c>
      <c r="K807" s="71" t="s">
        <v>19</v>
      </c>
      <c r="N807" s="4" t="s">
        <v>377</v>
      </c>
      <c r="O807" s="4" t="s">
        <v>704</v>
      </c>
      <c r="P807" s="4" t="s">
        <v>6</v>
      </c>
      <c r="Q807" s="4" t="s">
        <v>6</v>
      </c>
      <c r="R807" s="4" t="s">
        <v>6</v>
      </c>
      <c r="S807" s="4" t="s">
        <v>6</v>
      </c>
      <c r="T807" s="4" t="s">
        <v>6</v>
      </c>
      <c r="U807" s="4" t="s">
        <v>8</v>
      </c>
      <c r="V807" s="4" t="s">
        <v>8</v>
      </c>
      <c r="W807" s="4" t="s">
        <v>8</v>
      </c>
      <c r="X807" s="3" t="s">
        <v>2446</v>
      </c>
      <c r="Y807" s="3" t="s">
        <v>2447</v>
      </c>
      <c r="Z807" s="3" t="s">
        <v>2465</v>
      </c>
    </row>
    <row r="808" spans="1:26" ht="120" outlineLevel="2" x14ac:dyDescent="0.25">
      <c r="B808" s="4" t="s">
        <v>2468</v>
      </c>
      <c r="C808" s="3" t="s">
        <v>2469</v>
      </c>
      <c r="E808" s="71" t="s">
        <v>6</v>
      </c>
      <c r="F808" s="78" t="s">
        <v>2464</v>
      </c>
      <c r="G808" s="71" t="s">
        <v>6</v>
      </c>
      <c r="H808" s="78" t="s">
        <v>2470</v>
      </c>
      <c r="J808" s="71" t="s">
        <v>19</v>
      </c>
      <c r="K808" s="71" t="s">
        <v>19</v>
      </c>
      <c r="N808" s="4" t="s">
        <v>432</v>
      </c>
      <c r="O808" s="4" t="s">
        <v>639</v>
      </c>
      <c r="P808" s="4" t="s">
        <v>6</v>
      </c>
      <c r="Q808" s="4" t="s">
        <v>6</v>
      </c>
      <c r="R808" s="4" t="s">
        <v>6</v>
      </c>
      <c r="S808" s="4" t="s">
        <v>6</v>
      </c>
      <c r="T808" s="4" t="s">
        <v>6</v>
      </c>
      <c r="U808" s="4" t="s">
        <v>8</v>
      </c>
      <c r="V808" s="4" t="s">
        <v>8</v>
      </c>
      <c r="W808" s="4" t="s">
        <v>8</v>
      </c>
      <c r="X808" s="3" t="s">
        <v>2446</v>
      </c>
      <c r="Y808" s="3" t="s">
        <v>2447</v>
      </c>
      <c r="Z808" s="3" t="s">
        <v>2465</v>
      </c>
    </row>
    <row r="809" spans="1:26" ht="225" outlineLevel="2" x14ac:dyDescent="0.25">
      <c r="B809" s="4" t="s">
        <v>2471</v>
      </c>
      <c r="C809" s="3" t="s">
        <v>2472</v>
      </c>
      <c r="E809" s="71" t="s">
        <v>6</v>
      </c>
      <c r="F809" s="78" t="s">
        <v>2464</v>
      </c>
      <c r="G809" s="71" t="s">
        <v>6</v>
      </c>
      <c r="H809" s="78" t="s">
        <v>2473</v>
      </c>
      <c r="J809" s="71" t="s">
        <v>19</v>
      </c>
      <c r="K809" s="71" t="s">
        <v>19</v>
      </c>
      <c r="N809" s="4" t="s">
        <v>377</v>
      </c>
      <c r="O809" s="4" t="s">
        <v>704</v>
      </c>
      <c r="P809" s="4" t="s">
        <v>6</v>
      </c>
      <c r="Q809" s="4" t="s">
        <v>6</v>
      </c>
      <c r="R809" s="4" t="s">
        <v>6</v>
      </c>
      <c r="S809" s="4" t="s">
        <v>6</v>
      </c>
      <c r="T809" s="4" t="s">
        <v>6</v>
      </c>
      <c r="U809" s="4" t="s">
        <v>8</v>
      </c>
      <c r="V809" s="4" t="s">
        <v>8</v>
      </c>
      <c r="W809" s="4" t="s">
        <v>8</v>
      </c>
      <c r="X809" s="3" t="s">
        <v>2446</v>
      </c>
      <c r="Y809" s="3" t="s">
        <v>2447</v>
      </c>
      <c r="Z809" s="3" t="s">
        <v>2474</v>
      </c>
    </row>
    <row r="810" spans="1:26" ht="210" outlineLevel="2" x14ac:dyDescent="0.25">
      <c r="B810" s="4" t="s">
        <v>2475</v>
      </c>
      <c r="C810" s="3" t="s">
        <v>2476</v>
      </c>
      <c r="E810" s="71" t="s">
        <v>6</v>
      </c>
      <c r="F810" s="78" t="s">
        <v>2477</v>
      </c>
      <c r="G810" s="71" t="s">
        <v>6</v>
      </c>
      <c r="H810" s="78" t="s">
        <v>2478</v>
      </c>
      <c r="J810" s="71" t="s">
        <v>19</v>
      </c>
      <c r="K810" s="71" t="s">
        <v>19</v>
      </c>
      <c r="N810" s="4" t="s">
        <v>348</v>
      </c>
      <c r="O810" s="4" t="s">
        <v>639</v>
      </c>
      <c r="P810" s="4" t="s">
        <v>6</v>
      </c>
      <c r="Q810" s="4" t="s">
        <v>6</v>
      </c>
      <c r="R810" s="4" t="s">
        <v>6</v>
      </c>
      <c r="S810" s="4" t="s">
        <v>6</v>
      </c>
      <c r="T810" s="4" t="s">
        <v>6</v>
      </c>
      <c r="U810" s="4" t="s">
        <v>8</v>
      </c>
      <c r="V810" s="4" t="s">
        <v>8</v>
      </c>
      <c r="W810" s="4" t="s">
        <v>8</v>
      </c>
      <c r="X810" s="3" t="s">
        <v>2446</v>
      </c>
      <c r="Y810" s="3" t="s">
        <v>2447</v>
      </c>
      <c r="Z810" s="3" t="s">
        <v>2474</v>
      </c>
    </row>
    <row r="811" spans="1:26" ht="38.25" outlineLevel="2" x14ac:dyDescent="0.25">
      <c r="B811" s="4" t="s">
        <v>2479</v>
      </c>
      <c r="C811" s="3" t="s">
        <v>2480</v>
      </c>
      <c r="E811" s="71" t="s">
        <v>10</v>
      </c>
      <c r="F811" s="78" t="s">
        <v>429</v>
      </c>
      <c r="G811" s="71" t="s">
        <v>10</v>
      </c>
      <c r="H811" s="78" t="s">
        <v>429</v>
      </c>
      <c r="J811" s="71" t="s">
        <v>19</v>
      </c>
      <c r="K811" s="71" t="s">
        <v>19</v>
      </c>
      <c r="N811" s="4" t="s">
        <v>432</v>
      </c>
      <c r="O811" s="4" t="s">
        <v>639</v>
      </c>
      <c r="P811" s="4" t="s">
        <v>8</v>
      </c>
      <c r="Q811" s="4" t="s">
        <v>8</v>
      </c>
      <c r="R811" s="4" t="s">
        <v>8</v>
      </c>
      <c r="S811" s="4" t="s">
        <v>6</v>
      </c>
      <c r="T811" s="4" t="s">
        <v>6</v>
      </c>
      <c r="U811" s="4" t="s">
        <v>8</v>
      </c>
      <c r="V811" s="4" t="s">
        <v>8</v>
      </c>
      <c r="W811" s="4" t="s">
        <v>8</v>
      </c>
      <c r="X811" s="3" t="s">
        <v>2446</v>
      </c>
      <c r="Y811" s="3" t="s">
        <v>2447</v>
      </c>
      <c r="Z811" s="3" t="s">
        <v>2481</v>
      </c>
    </row>
    <row r="812" spans="1:26" outlineLevel="1" x14ac:dyDescent="0.25">
      <c r="A812" s="38" t="s">
        <v>2482</v>
      </c>
      <c r="B812" s="4"/>
      <c r="C812" s="3"/>
      <c r="N812" s="4"/>
      <c r="O812" s="4"/>
      <c r="P812" s="4"/>
      <c r="Q812" s="4"/>
      <c r="R812" s="4"/>
      <c r="S812" s="4"/>
      <c r="T812" s="4"/>
      <c r="U812" s="4"/>
      <c r="V812" s="4"/>
      <c r="W812" s="4"/>
      <c r="X812" s="3"/>
      <c r="Y812" s="3"/>
      <c r="Z812" s="3"/>
    </row>
    <row r="813" spans="1:26" ht="210" outlineLevel="2" x14ac:dyDescent="0.25">
      <c r="B813" s="4" t="s">
        <v>2483</v>
      </c>
      <c r="C813" s="3" t="s">
        <v>2484</v>
      </c>
      <c r="E813" s="71" t="s">
        <v>6</v>
      </c>
      <c r="F813" s="78" t="s">
        <v>2485</v>
      </c>
      <c r="G813" s="71" t="s">
        <v>6</v>
      </c>
      <c r="H813" s="78" t="s">
        <v>2486</v>
      </c>
      <c r="J813" s="71" t="s">
        <v>19</v>
      </c>
      <c r="K813" s="71" t="s">
        <v>19</v>
      </c>
      <c r="N813" s="4" t="s">
        <v>432</v>
      </c>
      <c r="O813" s="4" t="s">
        <v>422</v>
      </c>
      <c r="P813" s="4" t="s">
        <v>6</v>
      </c>
      <c r="Q813" s="4" t="s">
        <v>6</v>
      </c>
      <c r="R813" s="4" t="s">
        <v>6</v>
      </c>
      <c r="S813" s="4" t="s">
        <v>6</v>
      </c>
      <c r="T813" s="4" t="s">
        <v>6</v>
      </c>
      <c r="U813" s="4" t="s">
        <v>8</v>
      </c>
      <c r="V813" s="4" t="s">
        <v>8</v>
      </c>
      <c r="W813" s="4" t="s">
        <v>8</v>
      </c>
      <c r="X813" s="3" t="s">
        <v>2446</v>
      </c>
      <c r="Y813" s="3" t="s">
        <v>2482</v>
      </c>
      <c r="Z813" s="3" t="s">
        <v>2487</v>
      </c>
    </row>
    <row r="814" spans="1:26" ht="225" outlineLevel="2" x14ac:dyDescent="0.25">
      <c r="B814" s="4" t="s">
        <v>2488</v>
      </c>
      <c r="C814" s="3" t="s">
        <v>2489</v>
      </c>
      <c r="E814" s="71" t="s">
        <v>6</v>
      </c>
      <c r="F814" s="78" t="s">
        <v>2490</v>
      </c>
      <c r="G814" s="71" t="s">
        <v>6</v>
      </c>
      <c r="H814" s="78" t="s">
        <v>2491</v>
      </c>
      <c r="J814" s="71" t="s">
        <v>19</v>
      </c>
      <c r="K814" s="71" t="s">
        <v>19</v>
      </c>
      <c r="N814" s="4" t="s">
        <v>502</v>
      </c>
      <c r="O814" s="4" t="s">
        <v>422</v>
      </c>
      <c r="P814" s="4" t="s">
        <v>6</v>
      </c>
      <c r="Q814" s="4" t="s">
        <v>6</v>
      </c>
      <c r="R814" s="4" t="s">
        <v>6</v>
      </c>
      <c r="S814" s="4" t="s">
        <v>6</v>
      </c>
      <c r="T814" s="4" t="s">
        <v>6</v>
      </c>
      <c r="U814" s="4" t="s">
        <v>8</v>
      </c>
      <c r="V814" s="4" t="s">
        <v>8</v>
      </c>
      <c r="W814" s="4" t="s">
        <v>8</v>
      </c>
      <c r="X814" s="3" t="s">
        <v>2446</v>
      </c>
      <c r="Y814" s="3" t="s">
        <v>2482</v>
      </c>
      <c r="Z814" s="3" t="s">
        <v>2487</v>
      </c>
    </row>
    <row r="815" spans="1:26" ht="60" outlineLevel="2" x14ac:dyDescent="0.25">
      <c r="B815" s="4" t="s">
        <v>2492</v>
      </c>
      <c r="C815" s="3" t="s">
        <v>2493</v>
      </c>
      <c r="E815" s="71" t="s">
        <v>6</v>
      </c>
      <c r="F815" s="78" t="s">
        <v>2490</v>
      </c>
      <c r="G815" s="71" t="s">
        <v>8</v>
      </c>
      <c r="H815" s="78" t="s">
        <v>2494</v>
      </c>
      <c r="J815" s="71" t="s">
        <v>19</v>
      </c>
      <c r="K815" s="71" t="s">
        <v>19</v>
      </c>
      <c r="N815" s="4" t="s">
        <v>377</v>
      </c>
      <c r="O815" s="4" t="s">
        <v>410</v>
      </c>
      <c r="P815" s="4" t="s">
        <v>6</v>
      </c>
      <c r="Q815" s="4" t="s">
        <v>6</v>
      </c>
      <c r="R815" s="4" t="s">
        <v>6</v>
      </c>
      <c r="S815" s="4" t="s">
        <v>6</v>
      </c>
      <c r="T815" s="4" t="s">
        <v>6</v>
      </c>
      <c r="U815" s="4" t="s">
        <v>8</v>
      </c>
      <c r="V815" s="4" t="s">
        <v>8</v>
      </c>
      <c r="W815" s="4" t="s">
        <v>8</v>
      </c>
      <c r="X815" s="3" t="s">
        <v>2446</v>
      </c>
      <c r="Y815" s="3" t="s">
        <v>2482</v>
      </c>
      <c r="Z815" s="3" t="s">
        <v>2495</v>
      </c>
    </row>
    <row r="816" spans="1:26" ht="105" outlineLevel="2" x14ac:dyDescent="0.25">
      <c r="B816" s="4" t="s">
        <v>2496</v>
      </c>
      <c r="C816" s="3" t="s">
        <v>2497</v>
      </c>
      <c r="E816" s="71" t="s">
        <v>6</v>
      </c>
      <c r="F816" s="78" t="s">
        <v>2490</v>
      </c>
      <c r="G816" s="71" t="s">
        <v>6</v>
      </c>
      <c r="H816" s="78" t="s">
        <v>2498</v>
      </c>
      <c r="J816" s="71" t="s">
        <v>19</v>
      </c>
      <c r="K816" s="71" t="s">
        <v>19</v>
      </c>
      <c r="N816" s="4" t="s">
        <v>432</v>
      </c>
      <c r="O816" s="4" t="s">
        <v>536</v>
      </c>
      <c r="P816" s="4" t="s">
        <v>6</v>
      </c>
      <c r="Q816" s="4" t="s">
        <v>6</v>
      </c>
      <c r="R816" s="4" t="s">
        <v>6</v>
      </c>
      <c r="S816" s="4" t="s">
        <v>6</v>
      </c>
      <c r="T816" s="4" t="s">
        <v>6</v>
      </c>
      <c r="U816" s="4" t="s">
        <v>8</v>
      </c>
      <c r="V816" s="4" t="s">
        <v>8</v>
      </c>
      <c r="W816" s="4" t="s">
        <v>8</v>
      </c>
      <c r="X816" s="3" t="s">
        <v>2446</v>
      </c>
      <c r="Y816" s="3" t="s">
        <v>2482</v>
      </c>
      <c r="Z816" s="3" t="s">
        <v>2499</v>
      </c>
    </row>
    <row r="817" spans="1:26" ht="135" outlineLevel="2" x14ac:dyDescent="0.25">
      <c r="B817" s="4" t="s">
        <v>2500</v>
      </c>
      <c r="C817" s="3" t="s">
        <v>2501</v>
      </c>
      <c r="E817" s="71" t="s">
        <v>6</v>
      </c>
      <c r="F817" s="78" t="s">
        <v>2490</v>
      </c>
      <c r="G817" s="71" t="s">
        <v>6</v>
      </c>
      <c r="H817" s="78" t="s">
        <v>2502</v>
      </c>
      <c r="J817" s="71" t="s">
        <v>19</v>
      </c>
      <c r="K817" s="71" t="s">
        <v>19</v>
      </c>
      <c r="N817" s="4" t="s">
        <v>377</v>
      </c>
      <c r="O817" s="4" t="s">
        <v>701</v>
      </c>
      <c r="P817" s="4" t="s">
        <v>6</v>
      </c>
      <c r="Q817" s="4" t="s">
        <v>6</v>
      </c>
      <c r="R817" s="4" t="s">
        <v>6</v>
      </c>
      <c r="S817" s="4" t="s">
        <v>6</v>
      </c>
      <c r="T817" s="4" t="s">
        <v>6</v>
      </c>
      <c r="U817" s="4" t="s">
        <v>8</v>
      </c>
      <c r="V817" s="4" t="s">
        <v>8</v>
      </c>
      <c r="W817" s="4" t="s">
        <v>8</v>
      </c>
      <c r="X817" s="3" t="s">
        <v>2446</v>
      </c>
      <c r="Y817" s="3" t="s">
        <v>2482</v>
      </c>
      <c r="Z817" s="3" t="s">
        <v>2503</v>
      </c>
    </row>
    <row r="818" spans="1:26" ht="150" outlineLevel="2" x14ac:dyDescent="0.25">
      <c r="B818" s="4" t="s">
        <v>2504</v>
      </c>
      <c r="C818" s="3" t="s">
        <v>2505</v>
      </c>
      <c r="E818" s="71" t="s">
        <v>6</v>
      </c>
      <c r="F818" s="78" t="s">
        <v>2490</v>
      </c>
      <c r="G818" s="71" t="s">
        <v>6</v>
      </c>
      <c r="H818" s="78" t="s">
        <v>2506</v>
      </c>
      <c r="J818" s="71" t="s">
        <v>19</v>
      </c>
      <c r="K818" s="71" t="s">
        <v>19</v>
      </c>
      <c r="N818" s="4" t="s">
        <v>370</v>
      </c>
      <c r="O818" s="4" t="s">
        <v>349</v>
      </c>
      <c r="P818" s="4" t="s">
        <v>6</v>
      </c>
      <c r="Q818" s="4" t="s">
        <v>6</v>
      </c>
      <c r="R818" s="4" t="s">
        <v>6</v>
      </c>
      <c r="S818" s="4" t="s">
        <v>6</v>
      </c>
      <c r="T818" s="4" t="s">
        <v>6</v>
      </c>
      <c r="U818" s="4" t="s">
        <v>8</v>
      </c>
      <c r="V818" s="4" t="s">
        <v>8</v>
      </c>
      <c r="W818" s="4" t="s">
        <v>8</v>
      </c>
      <c r="X818" s="3" t="s">
        <v>2446</v>
      </c>
      <c r="Y818" s="3" t="s">
        <v>2482</v>
      </c>
      <c r="Z818" s="3" t="s">
        <v>2503</v>
      </c>
    </row>
    <row r="819" spans="1:26" ht="25.5" outlineLevel="2" x14ac:dyDescent="0.25">
      <c r="B819" s="4" t="s">
        <v>2507</v>
      </c>
      <c r="C819" s="3" t="s">
        <v>2508</v>
      </c>
      <c r="E819" s="71" t="s">
        <v>6</v>
      </c>
      <c r="F819" s="78" t="s">
        <v>2490</v>
      </c>
      <c r="G819" s="71" t="s">
        <v>6</v>
      </c>
      <c r="H819" s="78" t="s">
        <v>2509</v>
      </c>
      <c r="J819" s="71" t="s">
        <v>19</v>
      </c>
      <c r="K819" s="71" t="s">
        <v>19</v>
      </c>
      <c r="N819" s="4" t="s">
        <v>502</v>
      </c>
      <c r="O819" s="4" t="s">
        <v>476</v>
      </c>
      <c r="P819" s="4" t="s">
        <v>6</v>
      </c>
      <c r="Q819" s="4" t="s">
        <v>6</v>
      </c>
      <c r="R819" s="4" t="s">
        <v>6</v>
      </c>
      <c r="S819" s="4" t="s">
        <v>6</v>
      </c>
      <c r="T819" s="4" t="s">
        <v>6</v>
      </c>
      <c r="U819" s="4" t="s">
        <v>8</v>
      </c>
      <c r="V819" s="4" t="s">
        <v>8</v>
      </c>
      <c r="W819" s="4" t="s">
        <v>8</v>
      </c>
      <c r="X819" s="3" t="s">
        <v>2446</v>
      </c>
      <c r="Y819" s="3" t="s">
        <v>2482</v>
      </c>
      <c r="Z819" s="3" t="s">
        <v>2510</v>
      </c>
    </row>
    <row r="820" spans="1:26" ht="25.5" outlineLevel="2" x14ac:dyDescent="0.25">
      <c r="B820" s="4" t="s">
        <v>2511</v>
      </c>
      <c r="C820" s="3" t="s">
        <v>2512</v>
      </c>
      <c r="E820" s="71" t="s">
        <v>6</v>
      </c>
      <c r="F820" s="78" t="s">
        <v>2490</v>
      </c>
      <c r="G820" s="71" t="s">
        <v>6</v>
      </c>
      <c r="H820" s="78" t="s">
        <v>2509</v>
      </c>
      <c r="J820" s="71" t="s">
        <v>19</v>
      </c>
      <c r="K820" s="71" t="s">
        <v>19</v>
      </c>
      <c r="N820" s="4" t="s">
        <v>370</v>
      </c>
      <c r="O820" s="4" t="s">
        <v>476</v>
      </c>
      <c r="P820" s="4" t="s">
        <v>6</v>
      </c>
      <c r="Q820" s="4" t="s">
        <v>6</v>
      </c>
      <c r="R820" s="4" t="s">
        <v>6</v>
      </c>
      <c r="S820" s="4" t="s">
        <v>6</v>
      </c>
      <c r="T820" s="4" t="s">
        <v>6</v>
      </c>
      <c r="U820" s="4" t="s">
        <v>8</v>
      </c>
      <c r="V820" s="4" t="s">
        <v>8</v>
      </c>
      <c r="W820" s="4" t="s">
        <v>8</v>
      </c>
      <c r="X820" s="3" t="s">
        <v>2446</v>
      </c>
      <c r="Y820" s="3" t="s">
        <v>2482</v>
      </c>
      <c r="Z820" s="3" t="s">
        <v>2510</v>
      </c>
    </row>
    <row r="821" spans="1:26" outlineLevel="2" x14ac:dyDescent="0.25">
      <c r="B821" s="4" t="s">
        <v>2513</v>
      </c>
      <c r="C821" s="3" t="s">
        <v>2514</v>
      </c>
      <c r="E821" s="71" t="s">
        <v>6</v>
      </c>
      <c r="F821" s="78" t="s">
        <v>2490</v>
      </c>
      <c r="G821" s="71" t="s">
        <v>6</v>
      </c>
      <c r="H821" s="78" t="s">
        <v>2509</v>
      </c>
      <c r="J821" s="71" t="s">
        <v>19</v>
      </c>
      <c r="K821" s="71" t="s">
        <v>19</v>
      </c>
      <c r="N821" s="4" t="s">
        <v>370</v>
      </c>
      <c r="O821" s="4" t="s">
        <v>503</v>
      </c>
      <c r="P821" s="4" t="s">
        <v>6</v>
      </c>
      <c r="Q821" s="4" t="s">
        <v>6</v>
      </c>
      <c r="R821" s="4" t="s">
        <v>6</v>
      </c>
      <c r="S821" s="4" t="s">
        <v>6</v>
      </c>
      <c r="T821" s="4" t="s">
        <v>6</v>
      </c>
      <c r="U821" s="4" t="s">
        <v>8</v>
      </c>
      <c r="V821" s="4" t="s">
        <v>8</v>
      </c>
      <c r="W821" s="4" t="s">
        <v>8</v>
      </c>
      <c r="X821" s="3" t="s">
        <v>2446</v>
      </c>
      <c r="Y821" s="3" t="s">
        <v>2482</v>
      </c>
      <c r="Z821" s="3" t="s">
        <v>2510</v>
      </c>
    </row>
    <row r="822" spans="1:26" ht="25.5" outlineLevel="2" x14ac:dyDescent="0.25">
      <c r="B822" s="4" t="s">
        <v>2515</v>
      </c>
      <c r="C822" s="3" t="s">
        <v>2516</v>
      </c>
      <c r="E822" s="71" t="s">
        <v>6</v>
      </c>
      <c r="F822" s="78" t="s">
        <v>2490</v>
      </c>
      <c r="G822" s="71" t="s">
        <v>6</v>
      </c>
      <c r="H822" s="78" t="s">
        <v>2509</v>
      </c>
      <c r="J822" s="71" t="s">
        <v>19</v>
      </c>
      <c r="K822" s="71" t="s">
        <v>19</v>
      </c>
      <c r="N822" s="4" t="s">
        <v>370</v>
      </c>
      <c r="O822" s="4" t="s">
        <v>536</v>
      </c>
      <c r="P822" s="4" t="s">
        <v>6</v>
      </c>
      <c r="Q822" s="4" t="s">
        <v>6</v>
      </c>
      <c r="R822" s="4" t="s">
        <v>6</v>
      </c>
      <c r="S822" s="4" t="s">
        <v>6</v>
      </c>
      <c r="T822" s="4" t="s">
        <v>6</v>
      </c>
      <c r="U822" s="4" t="s">
        <v>8</v>
      </c>
      <c r="V822" s="4" t="s">
        <v>8</v>
      </c>
      <c r="W822" s="4" t="s">
        <v>8</v>
      </c>
      <c r="X822" s="3" t="s">
        <v>2446</v>
      </c>
      <c r="Y822" s="3" t="s">
        <v>2482</v>
      </c>
      <c r="Z822" s="3" t="s">
        <v>2517</v>
      </c>
    </row>
    <row r="823" spans="1:26" outlineLevel="2" x14ac:dyDescent="0.25">
      <c r="B823" s="4" t="s">
        <v>2518</v>
      </c>
      <c r="C823" s="3" t="s">
        <v>2519</v>
      </c>
      <c r="E823" s="71" t="s">
        <v>6</v>
      </c>
      <c r="F823" s="78" t="s">
        <v>2490</v>
      </c>
      <c r="G823" s="71" t="s">
        <v>6</v>
      </c>
      <c r="H823" s="78" t="s">
        <v>2509</v>
      </c>
      <c r="J823" s="71" t="s">
        <v>19</v>
      </c>
      <c r="K823" s="71" t="s">
        <v>19</v>
      </c>
      <c r="N823" s="4" t="s">
        <v>348</v>
      </c>
      <c r="O823" s="4" t="s">
        <v>476</v>
      </c>
      <c r="P823" s="4" t="s">
        <v>6</v>
      </c>
      <c r="Q823" s="4" t="s">
        <v>6</v>
      </c>
      <c r="R823" s="4" t="s">
        <v>6</v>
      </c>
      <c r="S823" s="4" t="s">
        <v>6</v>
      </c>
      <c r="T823" s="4" t="s">
        <v>6</v>
      </c>
      <c r="U823" s="4" t="s">
        <v>8</v>
      </c>
      <c r="V823" s="4" t="s">
        <v>8</v>
      </c>
      <c r="W823" s="4" t="s">
        <v>8</v>
      </c>
      <c r="X823" s="3" t="s">
        <v>2446</v>
      </c>
      <c r="Y823" s="3" t="s">
        <v>2482</v>
      </c>
      <c r="Z823" s="3" t="s">
        <v>2517</v>
      </c>
    </row>
    <row r="824" spans="1:26" ht="25.5" outlineLevel="2" x14ac:dyDescent="0.25">
      <c r="B824" s="4" t="s">
        <v>2520</v>
      </c>
      <c r="C824" s="3" t="s">
        <v>2521</v>
      </c>
      <c r="E824" s="71" t="s">
        <v>6</v>
      </c>
      <c r="F824" s="78" t="s">
        <v>2490</v>
      </c>
      <c r="G824" s="71" t="s">
        <v>6</v>
      </c>
      <c r="H824" s="78" t="s">
        <v>2509</v>
      </c>
      <c r="J824" s="71" t="s">
        <v>19</v>
      </c>
      <c r="K824" s="71" t="s">
        <v>19</v>
      </c>
      <c r="N824" s="4" t="s">
        <v>377</v>
      </c>
      <c r="O824" s="4" t="s">
        <v>410</v>
      </c>
      <c r="P824" s="4" t="s">
        <v>6</v>
      </c>
      <c r="Q824" s="4" t="s">
        <v>6</v>
      </c>
      <c r="R824" s="4" t="s">
        <v>6</v>
      </c>
      <c r="S824" s="4" t="s">
        <v>6</v>
      </c>
      <c r="T824" s="4" t="s">
        <v>6</v>
      </c>
      <c r="U824" s="4" t="s">
        <v>8</v>
      </c>
      <c r="V824" s="4" t="s">
        <v>8</v>
      </c>
      <c r="W824" s="4" t="s">
        <v>8</v>
      </c>
      <c r="X824" s="3" t="s">
        <v>2446</v>
      </c>
      <c r="Y824" s="3" t="s">
        <v>2482</v>
      </c>
      <c r="Z824" s="3" t="s">
        <v>2517</v>
      </c>
    </row>
    <row r="825" spans="1:26" ht="25.5" outlineLevel="2" x14ac:dyDescent="0.25">
      <c r="B825" s="4" t="s">
        <v>2522</v>
      </c>
      <c r="C825" s="3" t="s">
        <v>2523</v>
      </c>
      <c r="E825" s="71" t="s">
        <v>6</v>
      </c>
      <c r="F825" s="78" t="s">
        <v>2490</v>
      </c>
      <c r="G825" s="71" t="s">
        <v>6</v>
      </c>
      <c r="H825" s="78" t="s">
        <v>2509</v>
      </c>
      <c r="J825" s="71" t="s">
        <v>19</v>
      </c>
      <c r="K825" s="71" t="s">
        <v>19</v>
      </c>
      <c r="N825" s="4" t="s">
        <v>370</v>
      </c>
      <c r="O825" s="4" t="s">
        <v>476</v>
      </c>
      <c r="P825" s="4" t="s">
        <v>6</v>
      </c>
      <c r="Q825" s="4" t="s">
        <v>6</v>
      </c>
      <c r="R825" s="4" t="s">
        <v>6</v>
      </c>
      <c r="S825" s="4" t="s">
        <v>6</v>
      </c>
      <c r="T825" s="4" t="s">
        <v>6</v>
      </c>
      <c r="U825" s="4" t="s">
        <v>8</v>
      </c>
      <c r="V825" s="4" t="s">
        <v>8</v>
      </c>
      <c r="W825" s="4" t="s">
        <v>8</v>
      </c>
      <c r="X825" s="3" t="s">
        <v>2446</v>
      </c>
      <c r="Y825" s="3" t="s">
        <v>2482</v>
      </c>
      <c r="Z825" s="3" t="s">
        <v>2524</v>
      </c>
    </row>
    <row r="826" spans="1:26" ht="25.5" outlineLevel="2" x14ac:dyDescent="0.25">
      <c r="B826" s="4" t="s">
        <v>2525</v>
      </c>
      <c r="C826" s="3" t="s">
        <v>2526</v>
      </c>
      <c r="E826" s="71" t="s">
        <v>6</v>
      </c>
      <c r="F826" s="78" t="s">
        <v>2490</v>
      </c>
      <c r="G826" s="71" t="s">
        <v>6</v>
      </c>
      <c r="H826" s="78" t="s">
        <v>2509</v>
      </c>
      <c r="J826" s="71" t="s">
        <v>19</v>
      </c>
      <c r="K826" s="71" t="s">
        <v>19</v>
      </c>
      <c r="N826" s="4" t="s">
        <v>361</v>
      </c>
      <c r="O826" s="4" t="s">
        <v>536</v>
      </c>
      <c r="P826" s="4" t="s">
        <v>6</v>
      </c>
      <c r="Q826" s="4" t="s">
        <v>6</v>
      </c>
      <c r="R826" s="4" t="s">
        <v>6</v>
      </c>
      <c r="S826" s="4" t="s">
        <v>6</v>
      </c>
      <c r="T826" s="4" t="s">
        <v>6</v>
      </c>
      <c r="U826" s="4" t="s">
        <v>8</v>
      </c>
      <c r="V826" s="4" t="s">
        <v>8</v>
      </c>
      <c r="W826" s="4" t="s">
        <v>8</v>
      </c>
      <c r="X826" s="3" t="s">
        <v>2446</v>
      </c>
      <c r="Y826" s="3" t="s">
        <v>2482</v>
      </c>
      <c r="Z826" s="3" t="s">
        <v>2524</v>
      </c>
    </row>
    <row r="827" spans="1:26" ht="135" outlineLevel="2" x14ac:dyDescent="0.25">
      <c r="B827" s="4" t="s">
        <v>2527</v>
      </c>
      <c r="C827" s="3" t="s">
        <v>2528</v>
      </c>
      <c r="E827" s="71" t="s">
        <v>6</v>
      </c>
      <c r="F827" s="78" t="s">
        <v>2490</v>
      </c>
      <c r="G827" s="71" t="s">
        <v>6</v>
      </c>
      <c r="H827" s="78" t="s">
        <v>2529</v>
      </c>
      <c r="J827" s="71" t="s">
        <v>19</v>
      </c>
      <c r="K827" s="71" t="s">
        <v>19</v>
      </c>
      <c r="N827" s="4" t="s">
        <v>432</v>
      </c>
      <c r="O827" s="4" t="s">
        <v>404</v>
      </c>
      <c r="P827" s="4" t="s">
        <v>6</v>
      </c>
      <c r="Q827" s="4" t="s">
        <v>6</v>
      </c>
      <c r="R827" s="4" t="s">
        <v>6</v>
      </c>
      <c r="S827" s="4" t="s">
        <v>6</v>
      </c>
      <c r="T827" s="4" t="s">
        <v>6</v>
      </c>
      <c r="U827" s="4" t="s">
        <v>8</v>
      </c>
      <c r="V827" s="4" t="s">
        <v>8</v>
      </c>
      <c r="W827" s="4" t="s">
        <v>8</v>
      </c>
      <c r="X827" s="3" t="s">
        <v>2446</v>
      </c>
      <c r="Y827" s="3" t="s">
        <v>2482</v>
      </c>
      <c r="Z827" s="3" t="s">
        <v>2530</v>
      </c>
    </row>
    <row r="828" spans="1:26" ht="105" outlineLevel="2" x14ac:dyDescent="0.25">
      <c r="B828" s="4" t="s">
        <v>2531</v>
      </c>
      <c r="C828" s="3" t="s">
        <v>2532</v>
      </c>
      <c r="E828" s="71" t="s">
        <v>6</v>
      </c>
      <c r="F828" s="78" t="s">
        <v>2490</v>
      </c>
      <c r="G828" s="71" t="s">
        <v>8</v>
      </c>
      <c r="H828" s="78" t="s">
        <v>2533</v>
      </c>
      <c r="J828" s="71" t="s">
        <v>19</v>
      </c>
      <c r="K828" s="71" t="s">
        <v>19</v>
      </c>
      <c r="N828" s="4" t="s">
        <v>367</v>
      </c>
      <c r="O828" s="4" t="s">
        <v>536</v>
      </c>
      <c r="P828" s="4" t="s">
        <v>6</v>
      </c>
      <c r="Q828" s="4" t="s">
        <v>6</v>
      </c>
      <c r="R828" s="4" t="s">
        <v>6</v>
      </c>
      <c r="S828" s="4" t="s">
        <v>6</v>
      </c>
      <c r="T828" s="4" t="s">
        <v>6</v>
      </c>
      <c r="U828" s="4" t="s">
        <v>8</v>
      </c>
      <c r="V828" s="4" t="s">
        <v>8</v>
      </c>
      <c r="W828" s="4" t="s">
        <v>8</v>
      </c>
      <c r="X828" s="3" t="s">
        <v>2446</v>
      </c>
      <c r="Y828" s="3" t="s">
        <v>2482</v>
      </c>
      <c r="Z828" s="3" t="s">
        <v>2534</v>
      </c>
    </row>
    <row r="829" spans="1:26" ht="25.5" outlineLevel="2" x14ac:dyDescent="0.25">
      <c r="B829" s="4" t="s">
        <v>2535</v>
      </c>
      <c r="C829" s="3" t="s">
        <v>2536</v>
      </c>
      <c r="E829" s="71" t="s">
        <v>6</v>
      </c>
      <c r="F829" s="78" t="s">
        <v>2490</v>
      </c>
      <c r="G829" s="71" t="s">
        <v>8</v>
      </c>
      <c r="H829" s="78" t="s">
        <v>2537</v>
      </c>
      <c r="J829" s="71" t="s">
        <v>19</v>
      </c>
      <c r="K829" s="71" t="s">
        <v>19</v>
      </c>
      <c r="N829" s="4" t="s">
        <v>432</v>
      </c>
      <c r="O829" s="4" t="s">
        <v>639</v>
      </c>
      <c r="P829" s="4" t="s">
        <v>6</v>
      </c>
      <c r="Q829" s="4" t="s">
        <v>6</v>
      </c>
      <c r="R829" s="4" t="s">
        <v>6</v>
      </c>
      <c r="S829" s="4" t="s">
        <v>6</v>
      </c>
      <c r="T829" s="4" t="s">
        <v>6</v>
      </c>
      <c r="U829" s="4" t="s">
        <v>8</v>
      </c>
      <c r="V829" s="4" t="s">
        <v>8</v>
      </c>
      <c r="W829" s="4" t="s">
        <v>8</v>
      </c>
      <c r="X829" s="3" t="s">
        <v>2446</v>
      </c>
      <c r="Y829" s="3" t="s">
        <v>2482</v>
      </c>
      <c r="Z829" s="3" t="s">
        <v>2538</v>
      </c>
    </row>
    <row r="830" spans="1:26" x14ac:dyDescent="0.25">
      <c r="A830" s="38" t="s">
        <v>2539</v>
      </c>
      <c r="B830" s="4"/>
      <c r="C830" s="3"/>
      <c r="N830" s="4"/>
      <c r="O830" s="4"/>
      <c r="P830" s="4"/>
      <c r="Q830" s="4"/>
      <c r="R830" s="4"/>
      <c r="S830" s="4"/>
      <c r="T830" s="4"/>
      <c r="U830" s="4"/>
      <c r="V830" s="4"/>
      <c r="W830" s="4"/>
      <c r="X830" s="3"/>
      <c r="Y830" s="3"/>
      <c r="Z830" s="3"/>
    </row>
    <row r="831" spans="1:26" outlineLevel="1" x14ac:dyDescent="0.25">
      <c r="A831" s="38" t="s">
        <v>2540</v>
      </c>
      <c r="B831" s="4"/>
      <c r="C831" s="3"/>
      <c r="N831" s="4"/>
      <c r="O831" s="4"/>
      <c r="P831" s="4"/>
      <c r="Q831" s="4"/>
      <c r="R831" s="4"/>
      <c r="S831" s="4"/>
      <c r="T831" s="4"/>
      <c r="U831" s="4"/>
      <c r="V831" s="4"/>
      <c r="W831" s="4"/>
      <c r="X831" s="3"/>
      <c r="Y831" s="3"/>
      <c r="Z831" s="3"/>
    </row>
    <row r="832" spans="1:26" ht="210" outlineLevel="2" x14ac:dyDescent="0.25">
      <c r="B832" s="4" t="s">
        <v>2541</v>
      </c>
      <c r="C832" s="3" t="s">
        <v>2542</v>
      </c>
      <c r="E832" s="71" t="s">
        <v>6</v>
      </c>
      <c r="F832" s="78" t="s">
        <v>2543</v>
      </c>
      <c r="G832" s="71" t="s">
        <v>8</v>
      </c>
      <c r="H832" s="78" t="s">
        <v>2544</v>
      </c>
      <c r="J832" s="71" t="s">
        <v>19</v>
      </c>
      <c r="K832" s="71" t="s">
        <v>19</v>
      </c>
      <c r="N832" s="4" t="s">
        <v>348</v>
      </c>
      <c r="O832" s="4" t="s">
        <v>484</v>
      </c>
      <c r="P832" s="4" t="s">
        <v>6</v>
      </c>
      <c r="Q832" s="4" t="s">
        <v>6</v>
      </c>
      <c r="R832" s="4" t="s">
        <v>6</v>
      </c>
      <c r="S832" s="4" t="s">
        <v>6</v>
      </c>
      <c r="T832" s="4" t="s">
        <v>6</v>
      </c>
      <c r="U832" s="4" t="s">
        <v>8</v>
      </c>
      <c r="V832" s="4" t="s">
        <v>8</v>
      </c>
      <c r="W832" s="4" t="s">
        <v>8</v>
      </c>
      <c r="X832" s="3" t="s">
        <v>2539</v>
      </c>
      <c r="Y832" s="3" t="s">
        <v>2540</v>
      </c>
      <c r="Z832" s="3" t="s">
        <v>2545</v>
      </c>
    </row>
    <row r="833" spans="2:26" ht="38.25" outlineLevel="2" x14ac:dyDescent="0.25">
      <c r="B833" s="4" t="s">
        <v>2546</v>
      </c>
      <c r="C833" s="3" t="s">
        <v>2547</v>
      </c>
      <c r="E833" s="71" t="s">
        <v>6</v>
      </c>
      <c r="F833" s="78" t="s">
        <v>2548</v>
      </c>
      <c r="G833" s="71" t="s">
        <v>8</v>
      </c>
      <c r="H833" s="78" t="s">
        <v>2548</v>
      </c>
      <c r="J833" s="71" t="s">
        <v>19</v>
      </c>
      <c r="K833" s="71" t="s">
        <v>19</v>
      </c>
      <c r="N833" s="4" t="s">
        <v>432</v>
      </c>
      <c r="O833" s="4" t="s">
        <v>639</v>
      </c>
      <c r="P833" s="4" t="s">
        <v>6</v>
      </c>
      <c r="Q833" s="4" t="s">
        <v>6</v>
      </c>
      <c r="R833" s="4" t="s">
        <v>6</v>
      </c>
      <c r="S833" s="4" t="s">
        <v>6</v>
      </c>
      <c r="T833" s="4" t="s">
        <v>6</v>
      </c>
      <c r="U833" s="4" t="s">
        <v>8</v>
      </c>
      <c r="V833" s="4" t="s">
        <v>8</v>
      </c>
      <c r="W833" s="4" t="s">
        <v>8</v>
      </c>
      <c r="X833" s="3" t="s">
        <v>2539</v>
      </c>
      <c r="Y833" s="3" t="s">
        <v>2540</v>
      </c>
      <c r="Z833" s="3" t="s">
        <v>2545</v>
      </c>
    </row>
    <row r="834" spans="2:26" ht="25.5" outlineLevel="2" x14ac:dyDescent="0.25">
      <c r="B834" s="4" t="s">
        <v>2549</v>
      </c>
      <c r="C834" s="3" t="s">
        <v>2550</v>
      </c>
      <c r="E834" s="71" t="s">
        <v>6</v>
      </c>
      <c r="F834" s="78" t="s">
        <v>2548</v>
      </c>
      <c r="G834" s="71" t="s">
        <v>8</v>
      </c>
      <c r="H834" s="78" t="s">
        <v>2548</v>
      </c>
      <c r="J834" s="71" t="s">
        <v>19</v>
      </c>
      <c r="K834" s="71" t="s">
        <v>19</v>
      </c>
      <c r="N834" s="4" t="s">
        <v>361</v>
      </c>
      <c r="O834" s="4" t="s">
        <v>484</v>
      </c>
      <c r="P834" s="4" t="s">
        <v>6</v>
      </c>
      <c r="Q834" s="4" t="s">
        <v>6</v>
      </c>
      <c r="R834" s="4" t="s">
        <v>6</v>
      </c>
      <c r="S834" s="4" t="s">
        <v>6</v>
      </c>
      <c r="T834" s="4" t="s">
        <v>6</v>
      </c>
      <c r="U834" s="4" t="s">
        <v>8</v>
      </c>
      <c r="V834" s="4" t="s">
        <v>8</v>
      </c>
      <c r="W834" s="4" t="s">
        <v>8</v>
      </c>
      <c r="X834" s="3" t="s">
        <v>2539</v>
      </c>
      <c r="Y834" s="3" t="s">
        <v>2540</v>
      </c>
      <c r="Z834" s="3" t="s">
        <v>2545</v>
      </c>
    </row>
    <row r="835" spans="2:26" ht="38.25" outlineLevel="2" x14ac:dyDescent="0.25">
      <c r="B835" s="4" t="s">
        <v>2551</v>
      </c>
      <c r="C835" s="3" t="s">
        <v>2552</v>
      </c>
      <c r="E835" s="71" t="s">
        <v>6</v>
      </c>
      <c r="F835" s="78" t="s">
        <v>2548</v>
      </c>
      <c r="G835" s="71" t="s">
        <v>8</v>
      </c>
      <c r="H835" s="78" t="s">
        <v>2548</v>
      </c>
      <c r="J835" s="71" t="s">
        <v>19</v>
      </c>
      <c r="K835" s="71" t="s">
        <v>19</v>
      </c>
      <c r="N835" s="4" t="s">
        <v>370</v>
      </c>
      <c r="O835" s="4" t="s">
        <v>410</v>
      </c>
      <c r="P835" s="4" t="s">
        <v>6</v>
      </c>
      <c r="Q835" s="4" t="s">
        <v>6</v>
      </c>
      <c r="R835" s="4" t="s">
        <v>6</v>
      </c>
      <c r="S835" s="4" t="s">
        <v>6</v>
      </c>
      <c r="T835" s="4" t="s">
        <v>6</v>
      </c>
      <c r="U835" s="4" t="s">
        <v>8</v>
      </c>
      <c r="V835" s="4" t="s">
        <v>8</v>
      </c>
      <c r="W835" s="4" t="s">
        <v>8</v>
      </c>
      <c r="X835" s="3" t="s">
        <v>2539</v>
      </c>
      <c r="Y835" s="3" t="s">
        <v>2540</v>
      </c>
      <c r="Z835" s="3" t="s">
        <v>2545</v>
      </c>
    </row>
    <row r="836" spans="2:26" outlineLevel="2" x14ac:dyDescent="0.25">
      <c r="B836" s="4" t="s">
        <v>2553</v>
      </c>
      <c r="C836" s="3" t="s">
        <v>2554</v>
      </c>
      <c r="E836" s="71" t="s">
        <v>6</v>
      </c>
      <c r="F836" s="78" t="s">
        <v>2548</v>
      </c>
      <c r="G836" s="71" t="s">
        <v>8</v>
      </c>
      <c r="H836" s="78" t="s">
        <v>2548</v>
      </c>
      <c r="J836" s="71" t="s">
        <v>19</v>
      </c>
      <c r="K836" s="71" t="s">
        <v>19</v>
      </c>
      <c r="N836" s="4" t="s">
        <v>361</v>
      </c>
      <c r="O836" s="4" t="s">
        <v>422</v>
      </c>
      <c r="P836" s="4" t="s">
        <v>6</v>
      </c>
      <c r="Q836" s="4" t="s">
        <v>6</v>
      </c>
      <c r="R836" s="4" t="s">
        <v>6</v>
      </c>
      <c r="S836" s="4" t="s">
        <v>6</v>
      </c>
      <c r="T836" s="4" t="s">
        <v>6</v>
      </c>
      <c r="U836" s="4" t="s">
        <v>8</v>
      </c>
      <c r="V836" s="4" t="s">
        <v>8</v>
      </c>
      <c r="W836" s="4" t="s">
        <v>8</v>
      </c>
      <c r="X836" s="3" t="s">
        <v>2539</v>
      </c>
      <c r="Y836" s="3" t="s">
        <v>2540</v>
      </c>
      <c r="Z836" s="3" t="s">
        <v>2555</v>
      </c>
    </row>
    <row r="837" spans="2:26" ht="25.5" outlineLevel="2" x14ac:dyDescent="0.25">
      <c r="B837" s="4" t="s">
        <v>2556</v>
      </c>
      <c r="C837" s="3" t="s">
        <v>2557</v>
      </c>
      <c r="E837" s="71" t="s">
        <v>6</v>
      </c>
      <c r="F837" s="78" t="s">
        <v>2548</v>
      </c>
      <c r="G837" s="71" t="s">
        <v>8</v>
      </c>
      <c r="H837" s="78" t="s">
        <v>2548</v>
      </c>
      <c r="J837" s="71" t="s">
        <v>19</v>
      </c>
      <c r="K837" s="71" t="s">
        <v>19</v>
      </c>
      <c r="N837" s="4" t="s">
        <v>432</v>
      </c>
      <c r="O837" s="4" t="s">
        <v>639</v>
      </c>
      <c r="P837" s="4" t="s">
        <v>6</v>
      </c>
      <c r="Q837" s="4" t="s">
        <v>6</v>
      </c>
      <c r="R837" s="4" t="s">
        <v>6</v>
      </c>
      <c r="S837" s="4" t="s">
        <v>6</v>
      </c>
      <c r="T837" s="4" t="s">
        <v>6</v>
      </c>
      <c r="U837" s="4" t="s">
        <v>8</v>
      </c>
      <c r="V837" s="4" t="s">
        <v>8</v>
      </c>
      <c r="W837" s="4" t="s">
        <v>8</v>
      </c>
      <c r="X837" s="3" t="s">
        <v>2539</v>
      </c>
      <c r="Y837" s="3" t="s">
        <v>2540</v>
      </c>
      <c r="Z837" s="3" t="s">
        <v>2558</v>
      </c>
    </row>
    <row r="838" spans="2:26" outlineLevel="2" x14ac:dyDescent="0.25">
      <c r="B838" s="4" t="s">
        <v>2559</v>
      </c>
      <c r="C838" s="3" t="s">
        <v>2560</v>
      </c>
      <c r="E838" s="71" t="s">
        <v>6</v>
      </c>
      <c r="F838" s="78" t="s">
        <v>2548</v>
      </c>
      <c r="G838" s="71" t="s">
        <v>8</v>
      </c>
      <c r="H838" s="78" t="s">
        <v>2548</v>
      </c>
      <c r="J838" s="71" t="s">
        <v>19</v>
      </c>
      <c r="K838" s="71" t="s">
        <v>19</v>
      </c>
      <c r="N838" s="4" t="s">
        <v>355</v>
      </c>
      <c r="O838" s="4" t="s">
        <v>639</v>
      </c>
      <c r="P838" s="4" t="s">
        <v>6</v>
      </c>
      <c r="Q838" s="4" t="s">
        <v>6</v>
      </c>
      <c r="R838" s="4" t="s">
        <v>6</v>
      </c>
      <c r="S838" s="4" t="s">
        <v>6</v>
      </c>
      <c r="T838" s="4" t="s">
        <v>6</v>
      </c>
      <c r="U838" s="4" t="s">
        <v>8</v>
      </c>
      <c r="V838" s="4" t="s">
        <v>8</v>
      </c>
      <c r="W838" s="4" t="s">
        <v>8</v>
      </c>
      <c r="X838" s="3" t="s">
        <v>2539</v>
      </c>
      <c r="Y838" s="3" t="s">
        <v>2540</v>
      </c>
      <c r="Z838" s="3" t="s">
        <v>2558</v>
      </c>
    </row>
    <row r="839" spans="2:26" ht="25.5" outlineLevel="2" x14ac:dyDescent="0.25">
      <c r="B839" s="4" t="s">
        <v>2561</v>
      </c>
      <c r="C839" s="3" t="s">
        <v>2562</v>
      </c>
      <c r="E839" s="71" t="s">
        <v>6</v>
      </c>
      <c r="F839" s="78" t="s">
        <v>2548</v>
      </c>
      <c r="G839" s="71" t="s">
        <v>8</v>
      </c>
      <c r="H839" s="78" t="s">
        <v>2548</v>
      </c>
      <c r="J839" s="71" t="s">
        <v>19</v>
      </c>
      <c r="K839" s="71" t="s">
        <v>19</v>
      </c>
      <c r="N839" s="4" t="s">
        <v>370</v>
      </c>
      <c r="O839" s="4" t="s">
        <v>639</v>
      </c>
      <c r="P839" s="4" t="s">
        <v>6</v>
      </c>
      <c r="Q839" s="4" t="s">
        <v>6</v>
      </c>
      <c r="R839" s="4" t="s">
        <v>6</v>
      </c>
      <c r="S839" s="4" t="s">
        <v>6</v>
      </c>
      <c r="T839" s="4" t="s">
        <v>6</v>
      </c>
      <c r="U839" s="4" t="s">
        <v>8</v>
      </c>
      <c r="V839" s="4" t="s">
        <v>8</v>
      </c>
      <c r="W839" s="4" t="s">
        <v>8</v>
      </c>
      <c r="X839" s="3" t="s">
        <v>2539</v>
      </c>
      <c r="Y839" s="3" t="s">
        <v>2540</v>
      </c>
      <c r="Z839" s="3" t="s">
        <v>2563</v>
      </c>
    </row>
    <row r="840" spans="2:26" ht="25.5" outlineLevel="2" x14ac:dyDescent="0.25">
      <c r="B840" s="4" t="s">
        <v>2564</v>
      </c>
      <c r="C840" s="3" t="s">
        <v>2565</v>
      </c>
      <c r="E840" s="71" t="s">
        <v>6</v>
      </c>
      <c r="F840" s="78" t="s">
        <v>2548</v>
      </c>
      <c r="G840" s="71" t="s">
        <v>8</v>
      </c>
      <c r="H840" s="78" t="s">
        <v>2548</v>
      </c>
      <c r="J840" s="71" t="s">
        <v>19</v>
      </c>
      <c r="K840" s="71" t="s">
        <v>19</v>
      </c>
      <c r="N840" s="4" t="s">
        <v>348</v>
      </c>
      <c r="O840" s="4" t="s">
        <v>371</v>
      </c>
      <c r="P840" s="4" t="s">
        <v>6</v>
      </c>
      <c r="Q840" s="4" t="s">
        <v>6</v>
      </c>
      <c r="R840" s="4" t="s">
        <v>6</v>
      </c>
      <c r="S840" s="4" t="s">
        <v>6</v>
      </c>
      <c r="T840" s="4" t="s">
        <v>6</v>
      </c>
      <c r="U840" s="4" t="s">
        <v>8</v>
      </c>
      <c r="V840" s="4" t="s">
        <v>8</v>
      </c>
      <c r="W840" s="4" t="s">
        <v>8</v>
      </c>
      <c r="X840" s="3" t="s">
        <v>2539</v>
      </c>
      <c r="Y840" s="3" t="s">
        <v>2540</v>
      </c>
      <c r="Z840" s="3" t="s">
        <v>2563</v>
      </c>
    </row>
    <row r="841" spans="2:26" outlineLevel="2" x14ac:dyDescent="0.25">
      <c r="B841" s="4" t="s">
        <v>2566</v>
      </c>
      <c r="C841" s="3" t="s">
        <v>2567</v>
      </c>
      <c r="E841" s="71" t="s">
        <v>6</v>
      </c>
      <c r="F841" s="78" t="s">
        <v>2548</v>
      </c>
      <c r="G841" s="71" t="s">
        <v>8</v>
      </c>
      <c r="H841" s="78" t="s">
        <v>2548</v>
      </c>
      <c r="J841" s="71" t="s">
        <v>19</v>
      </c>
      <c r="K841" s="71" t="s">
        <v>19</v>
      </c>
      <c r="N841" s="4" t="s">
        <v>348</v>
      </c>
      <c r="O841" s="4" t="s">
        <v>371</v>
      </c>
      <c r="P841" s="4" t="s">
        <v>6</v>
      </c>
      <c r="Q841" s="4" t="s">
        <v>6</v>
      </c>
      <c r="R841" s="4" t="s">
        <v>6</v>
      </c>
      <c r="S841" s="4" t="s">
        <v>6</v>
      </c>
      <c r="T841" s="4" t="s">
        <v>6</v>
      </c>
      <c r="U841" s="4" t="s">
        <v>8</v>
      </c>
      <c r="V841" s="4" t="s">
        <v>8</v>
      </c>
      <c r="W841" s="4" t="s">
        <v>8</v>
      </c>
      <c r="X841" s="3" t="s">
        <v>2539</v>
      </c>
      <c r="Y841" s="3" t="s">
        <v>2540</v>
      </c>
      <c r="Z841" s="3" t="s">
        <v>2563</v>
      </c>
    </row>
    <row r="842" spans="2:26" ht="25.5" outlineLevel="2" x14ac:dyDescent="0.25">
      <c r="B842" s="4" t="s">
        <v>2568</v>
      </c>
      <c r="C842" s="3" t="s">
        <v>2569</v>
      </c>
      <c r="E842" s="71" t="s">
        <v>6</v>
      </c>
      <c r="F842" s="78" t="s">
        <v>2548</v>
      </c>
      <c r="G842" s="71" t="s">
        <v>8</v>
      </c>
      <c r="H842" s="78" t="s">
        <v>2548</v>
      </c>
      <c r="J842" s="71" t="s">
        <v>19</v>
      </c>
      <c r="K842" s="71" t="s">
        <v>19</v>
      </c>
      <c r="N842" s="4" t="s">
        <v>348</v>
      </c>
      <c r="O842" s="4" t="s">
        <v>371</v>
      </c>
      <c r="P842" s="4" t="s">
        <v>6</v>
      </c>
      <c r="Q842" s="4" t="s">
        <v>6</v>
      </c>
      <c r="R842" s="4" t="s">
        <v>6</v>
      </c>
      <c r="S842" s="4" t="s">
        <v>6</v>
      </c>
      <c r="T842" s="4" t="s">
        <v>6</v>
      </c>
      <c r="U842" s="4" t="s">
        <v>8</v>
      </c>
      <c r="V842" s="4" t="s">
        <v>8</v>
      </c>
      <c r="W842" s="4" t="s">
        <v>8</v>
      </c>
      <c r="X842" s="3" t="s">
        <v>2539</v>
      </c>
      <c r="Y842" s="3" t="s">
        <v>2540</v>
      </c>
      <c r="Z842" s="3" t="s">
        <v>2563</v>
      </c>
    </row>
    <row r="843" spans="2:26" ht="25.5" outlineLevel="2" x14ac:dyDescent="0.25">
      <c r="B843" s="4" t="s">
        <v>2570</v>
      </c>
      <c r="C843" s="3" t="s">
        <v>2571</v>
      </c>
      <c r="E843" s="71" t="s">
        <v>6</v>
      </c>
      <c r="F843" s="78" t="s">
        <v>2548</v>
      </c>
      <c r="G843" s="71" t="s">
        <v>8</v>
      </c>
      <c r="H843" s="78" t="s">
        <v>2548</v>
      </c>
      <c r="J843" s="71" t="s">
        <v>19</v>
      </c>
      <c r="K843" s="71" t="s">
        <v>19</v>
      </c>
      <c r="N843" s="4" t="s">
        <v>370</v>
      </c>
      <c r="O843" s="4" t="s">
        <v>371</v>
      </c>
      <c r="P843" s="4" t="s">
        <v>6</v>
      </c>
      <c r="Q843" s="4" t="s">
        <v>6</v>
      </c>
      <c r="R843" s="4" t="s">
        <v>6</v>
      </c>
      <c r="S843" s="4" t="s">
        <v>6</v>
      </c>
      <c r="T843" s="4" t="s">
        <v>6</v>
      </c>
      <c r="U843" s="4" t="s">
        <v>8</v>
      </c>
      <c r="V843" s="4" t="s">
        <v>8</v>
      </c>
      <c r="W843" s="4" t="s">
        <v>8</v>
      </c>
      <c r="X843" s="3" t="s">
        <v>2539</v>
      </c>
      <c r="Y843" s="3" t="s">
        <v>2540</v>
      </c>
      <c r="Z843" s="3" t="s">
        <v>2563</v>
      </c>
    </row>
    <row r="844" spans="2:26" outlineLevel="2" x14ac:dyDescent="0.25">
      <c r="B844" s="4" t="s">
        <v>2572</v>
      </c>
      <c r="C844" s="3" t="s">
        <v>2573</v>
      </c>
      <c r="E844" s="71" t="s">
        <v>6</v>
      </c>
      <c r="F844" s="78" t="s">
        <v>2548</v>
      </c>
      <c r="G844" s="71" t="s">
        <v>8</v>
      </c>
      <c r="H844" s="78" t="s">
        <v>2548</v>
      </c>
      <c r="J844" s="71" t="s">
        <v>19</v>
      </c>
      <c r="K844" s="71" t="s">
        <v>19</v>
      </c>
      <c r="N844" s="4" t="s">
        <v>348</v>
      </c>
      <c r="O844" s="4" t="s">
        <v>639</v>
      </c>
      <c r="P844" s="4" t="s">
        <v>6</v>
      </c>
      <c r="Q844" s="4" t="s">
        <v>6</v>
      </c>
      <c r="R844" s="4" t="s">
        <v>6</v>
      </c>
      <c r="S844" s="4" t="s">
        <v>6</v>
      </c>
      <c r="T844" s="4" t="s">
        <v>6</v>
      </c>
      <c r="U844" s="4" t="s">
        <v>8</v>
      </c>
      <c r="V844" s="4" t="s">
        <v>8</v>
      </c>
      <c r="W844" s="4" t="s">
        <v>8</v>
      </c>
      <c r="X844" s="3" t="s">
        <v>2539</v>
      </c>
      <c r="Y844" s="3" t="s">
        <v>2540</v>
      </c>
      <c r="Z844" s="3" t="s">
        <v>2574</v>
      </c>
    </row>
    <row r="845" spans="2:26" outlineLevel="2" x14ac:dyDescent="0.25">
      <c r="B845" s="4" t="s">
        <v>2575</v>
      </c>
      <c r="C845" s="3" t="s">
        <v>2576</v>
      </c>
      <c r="E845" s="71" t="s">
        <v>6</v>
      </c>
      <c r="F845" s="78" t="s">
        <v>2548</v>
      </c>
      <c r="G845" s="71" t="s">
        <v>8</v>
      </c>
      <c r="H845" s="78" t="s">
        <v>2548</v>
      </c>
      <c r="J845" s="71" t="s">
        <v>19</v>
      </c>
      <c r="K845" s="71" t="s">
        <v>19</v>
      </c>
      <c r="N845" s="4" t="s">
        <v>377</v>
      </c>
      <c r="O845" s="4" t="s">
        <v>639</v>
      </c>
      <c r="P845" s="4" t="s">
        <v>6</v>
      </c>
      <c r="Q845" s="4" t="s">
        <v>6</v>
      </c>
      <c r="R845" s="4" t="s">
        <v>6</v>
      </c>
      <c r="S845" s="4" t="s">
        <v>6</v>
      </c>
      <c r="T845" s="4" t="s">
        <v>6</v>
      </c>
      <c r="U845" s="4" t="s">
        <v>8</v>
      </c>
      <c r="V845" s="4" t="s">
        <v>8</v>
      </c>
      <c r="W845" s="4" t="s">
        <v>8</v>
      </c>
      <c r="X845" s="3" t="s">
        <v>2539</v>
      </c>
      <c r="Y845" s="3" t="s">
        <v>2540</v>
      </c>
      <c r="Z845" s="3" t="s">
        <v>2574</v>
      </c>
    </row>
    <row r="846" spans="2:26" outlineLevel="2" x14ac:dyDescent="0.25">
      <c r="B846" s="4" t="s">
        <v>2577</v>
      </c>
      <c r="C846" s="3" t="s">
        <v>2578</v>
      </c>
      <c r="E846" s="71" t="s">
        <v>6</v>
      </c>
      <c r="F846" s="78" t="s">
        <v>2548</v>
      </c>
      <c r="G846" s="71" t="s">
        <v>8</v>
      </c>
      <c r="H846" s="78" t="s">
        <v>2548</v>
      </c>
      <c r="J846" s="71" t="s">
        <v>19</v>
      </c>
      <c r="K846" s="71" t="s">
        <v>19</v>
      </c>
      <c r="N846" s="4" t="s">
        <v>367</v>
      </c>
      <c r="O846" s="4" t="s">
        <v>639</v>
      </c>
      <c r="P846" s="4" t="s">
        <v>6</v>
      </c>
      <c r="Q846" s="4" t="s">
        <v>6</v>
      </c>
      <c r="R846" s="4" t="s">
        <v>6</v>
      </c>
      <c r="S846" s="4" t="s">
        <v>6</v>
      </c>
      <c r="T846" s="4" t="s">
        <v>6</v>
      </c>
      <c r="U846" s="4" t="s">
        <v>8</v>
      </c>
      <c r="V846" s="4" t="s">
        <v>8</v>
      </c>
      <c r="W846" s="4" t="s">
        <v>8</v>
      </c>
      <c r="X846" s="3" t="s">
        <v>2539</v>
      </c>
      <c r="Y846" s="3" t="s">
        <v>2540</v>
      </c>
      <c r="Z846" s="3" t="s">
        <v>2574</v>
      </c>
    </row>
    <row r="847" spans="2:26" ht="25.5" outlineLevel="2" x14ac:dyDescent="0.25">
      <c r="B847" s="4" t="s">
        <v>2579</v>
      </c>
      <c r="C847" s="3" t="s">
        <v>2580</v>
      </c>
      <c r="E847" s="71" t="s">
        <v>6</v>
      </c>
      <c r="F847" s="78" t="s">
        <v>2548</v>
      </c>
      <c r="G847" s="71" t="s">
        <v>8</v>
      </c>
      <c r="H847" s="78" t="s">
        <v>2548</v>
      </c>
      <c r="J847" s="71" t="s">
        <v>19</v>
      </c>
      <c r="K847" s="71" t="s">
        <v>19</v>
      </c>
      <c r="N847" s="4" t="s">
        <v>370</v>
      </c>
      <c r="O847" s="4" t="s">
        <v>639</v>
      </c>
      <c r="P847" s="4" t="s">
        <v>6</v>
      </c>
      <c r="Q847" s="4" t="s">
        <v>6</v>
      </c>
      <c r="R847" s="4" t="s">
        <v>6</v>
      </c>
      <c r="S847" s="4" t="s">
        <v>6</v>
      </c>
      <c r="T847" s="4" t="s">
        <v>6</v>
      </c>
      <c r="U847" s="4" t="s">
        <v>8</v>
      </c>
      <c r="V847" s="4" t="s">
        <v>8</v>
      </c>
      <c r="W847" s="4" t="s">
        <v>8</v>
      </c>
      <c r="X847" s="3" t="s">
        <v>2539</v>
      </c>
      <c r="Y847" s="3" t="s">
        <v>2540</v>
      </c>
      <c r="Z847" s="3" t="s">
        <v>2574</v>
      </c>
    </row>
    <row r="848" spans="2:26" ht="38.25" outlineLevel="2" x14ac:dyDescent="0.25">
      <c r="B848" s="4" t="s">
        <v>2581</v>
      </c>
      <c r="C848" s="3" t="s">
        <v>2582</v>
      </c>
      <c r="E848" s="71" t="s">
        <v>6</v>
      </c>
      <c r="F848" s="78" t="s">
        <v>2548</v>
      </c>
      <c r="G848" s="71" t="s">
        <v>8</v>
      </c>
      <c r="H848" s="78" t="s">
        <v>2548</v>
      </c>
      <c r="J848" s="71" t="s">
        <v>19</v>
      </c>
      <c r="K848" s="71" t="s">
        <v>19</v>
      </c>
      <c r="N848" s="4" t="s">
        <v>370</v>
      </c>
      <c r="O848" s="4" t="s">
        <v>639</v>
      </c>
      <c r="P848" s="4" t="s">
        <v>6</v>
      </c>
      <c r="Q848" s="4" t="s">
        <v>6</v>
      </c>
      <c r="R848" s="4" t="s">
        <v>6</v>
      </c>
      <c r="S848" s="4" t="s">
        <v>6</v>
      </c>
      <c r="T848" s="4" t="s">
        <v>6</v>
      </c>
      <c r="U848" s="4" t="s">
        <v>8</v>
      </c>
      <c r="V848" s="4" t="s">
        <v>8</v>
      </c>
      <c r="W848" s="4" t="s">
        <v>8</v>
      </c>
      <c r="X848" s="3" t="s">
        <v>2539</v>
      </c>
      <c r="Y848" s="3" t="s">
        <v>2540</v>
      </c>
      <c r="Z848" s="3" t="s">
        <v>2574</v>
      </c>
    </row>
    <row r="849" spans="2:26" ht="25.5" outlineLevel="2" x14ac:dyDescent="0.25">
      <c r="B849" s="4" t="s">
        <v>2583</v>
      </c>
      <c r="C849" s="3" t="s">
        <v>2584</v>
      </c>
      <c r="E849" s="71" t="s">
        <v>6</v>
      </c>
      <c r="F849" s="78" t="s">
        <v>2548</v>
      </c>
      <c r="G849" s="71" t="s">
        <v>8</v>
      </c>
      <c r="H849" s="78" t="s">
        <v>2548</v>
      </c>
      <c r="J849" s="71" t="s">
        <v>19</v>
      </c>
      <c r="K849" s="71" t="s">
        <v>19</v>
      </c>
      <c r="N849" s="4" t="s">
        <v>597</v>
      </c>
      <c r="O849" s="4" t="s">
        <v>364</v>
      </c>
      <c r="P849" s="4" t="s">
        <v>6</v>
      </c>
      <c r="Q849" s="4" t="s">
        <v>6</v>
      </c>
      <c r="R849" s="4" t="s">
        <v>6</v>
      </c>
      <c r="S849" s="4" t="s">
        <v>6</v>
      </c>
      <c r="T849" s="4" t="s">
        <v>6</v>
      </c>
      <c r="U849" s="4" t="s">
        <v>8</v>
      </c>
      <c r="V849" s="4" t="s">
        <v>8</v>
      </c>
      <c r="W849" s="4" t="s">
        <v>8</v>
      </c>
      <c r="X849" s="3" t="s">
        <v>2539</v>
      </c>
      <c r="Y849" s="3" t="s">
        <v>2540</v>
      </c>
      <c r="Z849" s="3" t="s">
        <v>2585</v>
      </c>
    </row>
    <row r="850" spans="2:26" ht="25.5" outlineLevel="2" x14ac:dyDescent="0.25">
      <c r="B850" s="4" t="s">
        <v>2586</v>
      </c>
      <c r="C850" s="3" t="s">
        <v>2587</v>
      </c>
      <c r="E850" s="71" t="s">
        <v>6</v>
      </c>
      <c r="F850" s="78" t="s">
        <v>2548</v>
      </c>
      <c r="G850" s="71" t="s">
        <v>8</v>
      </c>
      <c r="H850" s="78" t="s">
        <v>2548</v>
      </c>
      <c r="J850" s="71" t="s">
        <v>19</v>
      </c>
      <c r="K850" s="71" t="s">
        <v>19</v>
      </c>
      <c r="N850" s="4" t="s">
        <v>432</v>
      </c>
      <c r="O850" s="4" t="s">
        <v>388</v>
      </c>
      <c r="P850" s="4" t="s">
        <v>6</v>
      </c>
      <c r="Q850" s="4" t="s">
        <v>6</v>
      </c>
      <c r="R850" s="4" t="s">
        <v>6</v>
      </c>
      <c r="S850" s="4" t="s">
        <v>6</v>
      </c>
      <c r="T850" s="4" t="s">
        <v>6</v>
      </c>
      <c r="U850" s="4" t="s">
        <v>8</v>
      </c>
      <c r="V850" s="4" t="s">
        <v>8</v>
      </c>
      <c r="W850" s="4" t="s">
        <v>8</v>
      </c>
      <c r="X850" s="3" t="s">
        <v>2539</v>
      </c>
      <c r="Y850" s="3" t="s">
        <v>2540</v>
      </c>
      <c r="Z850" s="3" t="s">
        <v>2585</v>
      </c>
    </row>
    <row r="851" spans="2:26" ht="25.5" outlineLevel="2" x14ac:dyDescent="0.25">
      <c r="B851" s="4" t="s">
        <v>2588</v>
      </c>
      <c r="C851" s="3" t="s">
        <v>2589</v>
      </c>
      <c r="E851" s="71" t="s">
        <v>6</v>
      </c>
      <c r="F851" s="78" t="s">
        <v>2548</v>
      </c>
      <c r="G851" s="71" t="s">
        <v>8</v>
      </c>
      <c r="H851" s="78" t="s">
        <v>2548</v>
      </c>
      <c r="J851" s="71" t="s">
        <v>19</v>
      </c>
      <c r="K851" s="71" t="s">
        <v>19</v>
      </c>
      <c r="N851" s="4" t="s">
        <v>348</v>
      </c>
      <c r="O851" s="4" t="s">
        <v>410</v>
      </c>
      <c r="P851" s="4" t="s">
        <v>6</v>
      </c>
      <c r="Q851" s="4" t="s">
        <v>6</v>
      </c>
      <c r="R851" s="4" t="s">
        <v>6</v>
      </c>
      <c r="S851" s="4" t="s">
        <v>6</v>
      </c>
      <c r="T851" s="4" t="s">
        <v>6</v>
      </c>
      <c r="U851" s="4" t="s">
        <v>8</v>
      </c>
      <c r="V851" s="4" t="s">
        <v>8</v>
      </c>
      <c r="W851" s="4" t="s">
        <v>8</v>
      </c>
      <c r="X851" s="3" t="s">
        <v>2539</v>
      </c>
      <c r="Y851" s="3" t="s">
        <v>2540</v>
      </c>
      <c r="Z851" s="3" t="s">
        <v>2590</v>
      </c>
    </row>
    <row r="852" spans="2:26" outlineLevel="2" x14ac:dyDescent="0.25">
      <c r="B852" s="4" t="s">
        <v>2591</v>
      </c>
      <c r="C852" s="3" t="s">
        <v>2592</v>
      </c>
      <c r="E852" s="71" t="s">
        <v>6</v>
      </c>
      <c r="F852" s="78" t="s">
        <v>2548</v>
      </c>
      <c r="G852" s="71" t="s">
        <v>8</v>
      </c>
      <c r="H852" s="78" t="s">
        <v>2548</v>
      </c>
      <c r="J852" s="71" t="s">
        <v>19</v>
      </c>
      <c r="K852" s="71" t="s">
        <v>19</v>
      </c>
      <c r="N852" s="4" t="s">
        <v>355</v>
      </c>
      <c r="O852" s="4" t="s">
        <v>349</v>
      </c>
      <c r="P852" s="4" t="s">
        <v>6</v>
      </c>
      <c r="Q852" s="4" t="s">
        <v>6</v>
      </c>
      <c r="R852" s="4" t="s">
        <v>6</v>
      </c>
      <c r="S852" s="4" t="s">
        <v>6</v>
      </c>
      <c r="T852" s="4" t="s">
        <v>6</v>
      </c>
      <c r="U852" s="4" t="s">
        <v>8</v>
      </c>
      <c r="V852" s="4" t="s">
        <v>8</v>
      </c>
      <c r="W852" s="4" t="s">
        <v>8</v>
      </c>
      <c r="X852" s="3" t="s">
        <v>2539</v>
      </c>
      <c r="Y852" s="3" t="s">
        <v>2540</v>
      </c>
      <c r="Z852" s="3" t="s">
        <v>2590</v>
      </c>
    </row>
    <row r="853" spans="2:26" outlineLevel="2" x14ac:dyDescent="0.25">
      <c r="B853" s="4" t="s">
        <v>2593</v>
      </c>
      <c r="C853" s="3" t="s">
        <v>2594</v>
      </c>
      <c r="E853" s="71" t="s">
        <v>6</v>
      </c>
      <c r="F853" s="78" t="s">
        <v>2548</v>
      </c>
      <c r="G853" s="71" t="s">
        <v>8</v>
      </c>
      <c r="H853" s="78" t="s">
        <v>2548</v>
      </c>
      <c r="J853" s="71" t="s">
        <v>19</v>
      </c>
      <c r="K853" s="71" t="s">
        <v>19</v>
      </c>
      <c r="N853" s="4" t="s">
        <v>355</v>
      </c>
      <c r="O853" s="4" t="s">
        <v>349</v>
      </c>
      <c r="P853" s="4" t="s">
        <v>6</v>
      </c>
      <c r="Q853" s="4" t="s">
        <v>6</v>
      </c>
      <c r="R853" s="4" t="s">
        <v>6</v>
      </c>
      <c r="S853" s="4" t="s">
        <v>6</v>
      </c>
      <c r="T853" s="4" t="s">
        <v>6</v>
      </c>
      <c r="U853" s="4" t="s">
        <v>8</v>
      </c>
      <c r="V853" s="4" t="s">
        <v>8</v>
      </c>
      <c r="W853" s="4" t="s">
        <v>8</v>
      </c>
      <c r="X853" s="3" t="s">
        <v>2539</v>
      </c>
      <c r="Y853" s="3" t="s">
        <v>2540</v>
      </c>
      <c r="Z853" s="3" t="s">
        <v>2595</v>
      </c>
    </row>
    <row r="854" spans="2:26" ht="25.5" outlineLevel="2" x14ac:dyDescent="0.25">
      <c r="B854" s="4" t="s">
        <v>2596</v>
      </c>
      <c r="C854" s="3" t="s">
        <v>2597</v>
      </c>
      <c r="E854" s="71" t="s">
        <v>6</v>
      </c>
      <c r="F854" s="78" t="s">
        <v>2548</v>
      </c>
      <c r="G854" s="71" t="s">
        <v>8</v>
      </c>
      <c r="H854" s="78" t="s">
        <v>2548</v>
      </c>
      <c r="J854" s="71" t="s">
        <v>19</v>
      </c>
      <c r="K854" s="71" t="s">
        <v>19</v>
      </c>
      <c r="N854" s="4" t="s">
        <v>348</v>
      </c>
      <c r="O854" s="4" t="s">
        <v>410</v>
      </c>
      <c r="P854" s="4" t="s">
        <v>6</v>
      </c>
      <c r="Q854" s="4" t="s">
        <v>6</v>
      </c>
      <c r="R854" s="4" t="s">
        <v>6</v>
      </c>
      <c r="S854" s="4" t="s">
        <v>6</v>
      </c>
      <c r="T854" s="4" t="s">
        <v>6</v>
      </c>
      <c r="U854" s="4" t="s">
        <v>8</v>
      </c>
      <c r="V854" s="4" t="s">
        <v>8</v>
      </c>
      <c r="W854" s="4" t="s">
        <v>8</v>
      </c>
      <c r="X854" s="3" t="s">
        <v>2539</v>
      </c>
      <c r="Y854" s="3" t="s">
        <v>2540</v>
      </c>
      <c r="Z854" s="3" t="s">
        <v>2598</v>
      </c>
    </row>
    <row r="855" spans="2:26" outlineLevel="2" x14ac:dyDescent="0.25">
      <c r="B855" s="4" t="s">
        <v>2599</v>
      </c>
      <c r="C855" s="3" t="s">
        <v>2600</v>
      </c>
      <c r="E855" s="71" t="s">
        <v>6</v>
      </c>
      <c r="F855" s="78" t="s">
        <v>2548</v>
      </c>
      <c r="G855" s="71" t="s">
        <v>8</v>
      </c>
      <c r="H855" s="78" t="s">
        <v>2548</v>
      </c>
      <c r="J855" s="71" t="s">
        <v>19</v>
      </c>
      <c r="K855" s="71" t="s">
        <v>19</v>
      </c>
      <c r="N855" s="4" t="s">
        <v>361</v>
      </c>
      <c r="O855" s="4" t="s">
        <v>800</v>
      </c>
      <c r="P855" s="4" t="s">
        <v>6</v>
      </c>
      <c r="Q855" s="4" t="s">
        <v>6</v>
      </c>
      <c r="R855" s="4" t="s">
        <v>6</v>
      </c>
      <c r="S855" s="4" t="s">
        <v>6</v>
      </c>
      <c r="T855" s="4" t="s">
        <v>6</v>
      </c>
      <c r="U855" s="4" t="s">
        <v>8</v>
      </c>
      <c r="V855" s="4" t="s">
        <v>8</v>
      </c>
      <c r="W855" s="4" t="s">
        <v>8</v>
      </c>
      <c r="X855" s="3" t="s">
        <v>2539</v>
      </c>
      <c r="Y855" s="3" t="s">
        <v>2540</v>
      </c>
      <c r="Z855" s="3" t="s">
        <v>2601</v>
      </c>
    </row>
    <row r="856" spans="2:26" ht="25.5" outlineLevel="2" x14ac:dyDescent="0.25">
      <c r="B856" s="4" t="s">
        <v>2602</v>
      </c>
      <c r="C856" s="3" t="s">
        <v>2603</v>
      </c>
      <c r="E856" s="71" t="s">
        <v>6</v>
      </c>
      <c r="F856" s="78" t="s">
        <v>2548</v>
      </c>
      <c r="G856" s="71" t="s">
        <v>8</v>
      </c>
      <c r="H856" s="78" t="s">
        <v>2548</v>
      </c>
      <c r="J856" s="71" t="s">
        <v>19</v>
      </c>
      <c r="K856" s="71" t="s">
        <v>19</v>
      </c>
      <c r="N856" s="4" t="s">
        <v>370</v>
      </c>
      <c r="O856" s="4" t="s">
        <v>404</v>
      </c>
      <c r="P856" s="4" t="s">
        <v>6</v>
      </c>
      <c r="Q856" s="4" t="s">
        <v>6</v>
      </c>
      <c r="R856" s="4" t="s">
        <v>6</v>
      </c>
      <c r="S856" s="4" t="s">
        <v>6</v>
      </c>
      <c r="T856" s="4" t="s">
        <v>6</v>
      </c>
      <c r="U856" s="4" t="s">
        <v>8</v>
      </c>
      <c r="V856" s="4" t="s">
        <v>8</v>
      </c>
      <c r="W856" s="4" t="s">
        <v>8</v>
      </c>
      <c r="X856" s="3" t="s">
        <v>2539</v>
      </c>
      <c r="Y856" s="3" t="s">
        <v>2540</v>
      </c>
      <c r="Z856" s="3" t="s">
        <v>2604</v>
      </c>
    </row>
    <row r="857" spans="2:26" ht="25.5" outlineLevel="2" x14ac:dyDescent="0.25">
      <c r="B857" s="4" t="s">
        <v>2605</v>
      </c>
      <c r="C857" s="3" t="s">
        <v>2606</v>
      </c>
      <c r="E857" s="71" t="s">
        <v>6</v>
      </c>
      <c r="F857" s="78" t="s">
        <v>2548</v>
      </c>
      <c r="G857" s="71" t="s">
        <v>8</v>
      </c>
      <c r="H857" s="78" t="s">
        <v>2548</v>
      </c>
      <c r="J857" s="71" t="s">
        <v>19</v>
      </c>
      <c r="K857" s="71" t="s">
        <v>19</v>
      </c>
      <c r="N857" s="4" t="s">
        <v>370</v>
      </c>
      <c r="O857" s="4" t="s">
        <v>639</v>
      </c>
      <c r="P857" s="4" t="s">
        <v>6</v>
      </c>
      <c r="Q857" s="4" t="s">
        <v>6</v>
      </c>
      <c r="R857" s="4" t="s">
        <v>6</v>
      </c>
      <c r="S857" s="4" t="s">
        <v>6</v>
      </c>
      <c r="T857" s="4" t="s">
        <v>6</v>
      </c>
      <c r="U857" s="4" t="s">
        <v>8</v>
      </c>
      <c r="V857" s="4" t="s">
        <v>8</v>
      </c>
      <c r="W857" s="4" t="s">
        <v>8</v>
      </c>
      <c r="X857" s="3" t="s">
        <v>2539</v>
      </c>
      <c r="Y857" s="3" t="s">
        <v>2540</v>
      </c>
      <c r="Z857" s="3" t="s">
        <v>2604</v>
      </c>
    </row>
    <row r="858" spans="2:26" ht="25.5" outlineLevel="2" x14ac:dyDescent="0.25">
      <c r="B858" s="4" t="s">
        <v>2607</v>
      </c>
      <c r="C858" s="3" t="s">
        <v>2608</v>
      </c>
      <c r="E858" s="71" t="s">
        <v>6</v>
      </c>
      <c r="F858" s="78" t="s">
        <v>2548</v>
      </c>
      <c r="G858" s="71" t="s">
        <v>8</v>
      </c>
      <c r="H858" s="78" t="s">
        <v>2548</v>
      </c>
      <c r="J858" s="71" t="s">
        <v>19</v>
      </c>
      <c r="K858" s="71" t="s">
        <v>19</v>
      </c>
      <c r="N858" s="4" t="s">
        <v>480</v>
      </c>
      <c r="O858" s="4" t="s">
        <v>639</v>
      </c>
      <c r="P858" s="4" t="s">
        <v>6</v>
      </c>
      <c r="Q858" s="4" t="s">
        <v>6</v>
      </c>
      <c r="R858" s="4" t="s">
        <v>6</v>
      </c>
      <c r="S858" s="4" t="s">
        <v>6</v>
      </c>
      <c r="T858" s="4" t="s">
        <v>6</v>
      </c>
      <c r="U858" s="4" t="s">
        <v>8</v>
      </c>
      <c r="V858" s="4" t="s">
        <v>8</v>
      </c>
      <c r="W858" s="4" t="s">
        <v>8</v>
      </c>
      <c r="X858" s="3" t="s">
        <v>2539</v>
      </c>
      <c r="Y858" s="3" t="s">
        <v>2540</v>
      </c>
      <c r="Z858" s="3" t="s">
        <v>2609</v>
      </c>
    </row>
    <row r="859" spans="2:26" ht="38.25" outlineLevel="2" x14ac:dyDescent="0.25">
      <c r="B859" s="4" t="s">
        <v>2610</v>
      </c>
      <c r="C859" s="3" t="s">
        <v>2611</v>
      </c>
      <c r="E859" s="71" t="s">
        <v>6</v>
      </c>
      <c r="F859" s="78" t="s">
        <v>2548</v>
      </c>
      <c r="G859" s="71" t="s">
        <v>8</v>
      </c>
      <c r="H859" s="78" t="s">
        <v>2548</v>
      </c>
      <c r="J859" s="71" t="s">
        <v>19</v>
      </c>
      <c r="K859" s="71" t="s">
        <v>19</v>
      </c>
      <c r="N859" s="4" t="s">
        <v>480</v>
      </c>
      <c r="O859" s="4" t="s">
        <v>639</v>
      </c>
      <c r="P859" s="4" t="s">
        <v>6</v>
      </c>
      <c r="Q859" s="4" t="s">
        <v>6</v>
      </c>
      <c r="R859" s="4" t="s">
        <v>6</v>
      </c>
      <c r="S859" s="4" t="s">
        <v>6</v>
      </c>
      <c r="T859" s="4" t="s">
        <v>6</v>
      </c>
      <c r="U859" s="4" t="s">
        <v>8</v>
      </c>
      <c r="V859" s="4" t="s">
        <v>8</v>
      </c>
      <c r="W859" s="4" t="s">
        <v>8</v>
      </c>
      <c r="X859" s="3" t="s">
        <v>2539</v>
      </c>
      <c r="Y859" s="3" t="s">
        <v>2540</v>
      </c>
      <c r="Z859" s="3" t="s">
        <v>2609</v>
      </c>
    </row>
    <row r="860" spans="2:26" outlineLevel="2" x14ac:dyDescent="0.25">
      <c r="B860" s="4" t="s">
        <v>2612</v>
      </c>
      <c r="C860" s="3" t="s">
        <v>2613</v>
      </c>
      <c r="E860" s="71" t="s">
        <v>6</v>
      </c>
      <c r="F860" s="78" t="s">
        <v>2548</v>
      </c>
      <c r="G860" s="71" t="s">
        <v>8</v>
      </c>
      <c r="H860" s="78" t="s">
        <v>2548</v>
      </c>
      <c r="J860" s="71" t="s">
        <v>19</v>
      </c>
      <c r="K860" s="71" t="s">
        <v>19</v>
      </c>
      <c r="N860" s="4" t="s">
        <v>355</v>
      </c>
      <c r="O860" s="4" t="s">
        <v>388</v>
      </c>
      <c r="P860" s="4" t="s">
        <v>6</v>
      </c>
      <c r="Q860" s="4" t="s">
        <v>6</v>
      </c>
      <c r="R860" s="4" t="s">
        <v>6</v>
      </c>
      <c r="S860" s="4" t="s">
        <v>6</v>
      </c>
      <c r="T860" s="4" t="s">
        <v>6</v>
      </c>
      <c r="U860" s="4" t="s">
        <v>8</v>
      </c>
      <c r="V860" s="4" t="s">
        <v>8</v>
      </c>
      <c r="W860" s="4" t="s">
        <v>8</v>
      </c>
      <c r="X860" s="3" t="s">
        <v>2539</v>
      </c>
      <c r="Y860" s="3" t="s">
        <v>2540</v>
      </c>
      <c r="Z860" s="3" t="s">
        <v>2614</v>
      </c>
    </row>
    <row r="861" spans="2:26" outlineLevel="2" x14ac:dyDescent="0.25">
      <c r="B861" s="4" t="s">
        <v>2615</v>
      </c>
      <c r="C861" s="3" t="s">
        <v>2616</v>
      </c>
      <c r="E861" s="71" t="s">
        <v>6</v>
      </c>
      <c r="F861" s="78" t="s">
        <v>2548</v>
      </c>
      <c r="G861" s="71" t="s">
        <v>8</v>
      </c>
      <c r="H861" s="78" t="s">
        <v>2548</v>
      </c>
      <c r="J861" s="71" t="s">
        <v>19</v>
      </c>
      <c r="K861" s="71" t="s">
        <v>19</v>
      </c>
      <c r="N861" s="4" t="s">
        <v>361</v>
      </c>
      <c r="O861" s="4" t="s">
        <v>2617</v>
      </c>
      <c r="P861" s="4" t="s">
        <v>6</v>
      </c>
      <c r="Q861" s="4" t="s">
        <v>6</v>
      </c>
      <c r="R861" s="4" t="s">
        <v>6</v>
      </c>
      <c r="S861" s="4" t="s">
        <v>6</v>
      </c>
      <c r="T861" s="4" t="s">
        <v>6</v>
      </c>
      <c r="U861" s="4" t="s">
        <v>8</v>
      </c>
      <c r="V861" s="4" t="s">
        <v>8</v>
      </c>
      <c r="W861" s="4" t="s">
        <v>8</v>
      </c>
      <c r="X861" s="3" t="s">
        <v>2539</v>
      </c>
      <c r="Y861" s="3" t="s">
        <v>2540</v>
      </c>
      <c r="Z861" s="3" t="s">
        <v>2614</v>
      </c>
    </row>
    <row r="862" spans="2:26" outlineLevel="2" x14ac:dyDescent="0.25">
      <c r="B862" s="4" t="s">
        <v>2618</v>
      </c>
      <c r="C862" s="3" t="s">
        <v>2619</v>
      </c>
      <c r="E862" s="71" t="s">
        <v>6</v>
      </c>
      <c r="F862" s="78" t="s">
        <v>2548</v>
      </c>
      <c r="G862" s="71" t="s">
        <v>8</v>
      </c>
      <c r="H862" s="78" t="s">
        <v>2548</v>
      </c>
      <c r="J862" s="71" t="s">
        <v>19</v>
      </c>
      <c r="K862" s="71" t="s">
        <v>19</v>
      </c>
      <c r="N862" s="4" t="s">
        <v>355</v>
      </c>
      <c r="O862" s="4" t="s">
        <v>404</v>
      </c>
      <c r="P862" s="4" t="s">
        <v>6</v>
      </c>
      <c r="Q862" s="4" t="s">
        <v>6</v>
      </c>
      <c r="R862" s="4" t="s">
        <v>6</v>
      </c>
      <c r="S862" s="4" t="s">
        <v>6</v>
      </c>
      <c r="T862" s="4" t="s">
        <v>6</v>
      </c>
      <c r="U862" s="4" t="s">
        <v>8</v>
      </c>
      <c r="V862" s="4" t="s">
        <v>8</v>
      </c>
      <c r="W862" s="4" t="s">
        <v>8</v>
      </c>
      <c r="X862" s="3" t="s">
        <v>2539</v>
      </c>
      <c r="Y862" s="3" t="s">
        <v>2540</v>
      </c>
      <c r="Z862" s="3" t="s">
        <v>2620</v>
      </c>
    </row>
    <row r="863" spans="2:26" ht="25.5" outlineLevel="2" x14ac:dyDescent="0.25">
      <c r="B863" s="4" t="s">
        <v>2621</v>
      </c>
      <c r="C863" s="3" t="s">
        <v>2622</v>
      </c>
      <c r="E863" s="71" t="s">
        <v>6</v>
      </c>
      <c r="F863" s="78" t="s">
        <v>2548</v>
      </c>
      <c r="G863" s="71" t="s">
        <v>8</v>
      </c>
      <c r="H863" s="78" t="s">
        <v>2548</v>
      </c>
      <c r="J863" s="71" t="s">
        <v>19</v>
      </c>
      <c r="K863" s="71" t="s">
        <v>19</v>
      </c>
      <c r="N863" s="4" t="s">
        <v>361</v>
      </c>
      <c r="O863" s="4" t="s">
        <v>536</v>
      </c>
      <c r="P863" s="4" t="s">
        <v>6</v>
      </c>
      <c r="Q863" s="4" t="s">
        <v>6</v>
      </c>
      <c r="R863" s="4" t="s">
        <v>6</v>
      </c>
      <c r="S863" s="4" t="s">
        <v>6</v>
      </c>
      <c r="T863" s="4" t="s">
        <v>6</v>
      </c>
      <c r="U863" s="4" t="s">
        <v>8</v>
      </c>
      <c r="V863" s="4" t="s">
        <v>8</v>
      </c>
      <c r="W863" s="4" t="s">
        <v>8</v>
      </c>
      <c r="X863" s="3" t="s">
        <v>2539</v>
      </c>
      <c r="Y863" s="3" t="s">
        <v>2540</v>
      </c>
      <c r="Z863" s="3" t="s">
        <v>2623</v>
      </c>
    </row>
    <row r="864" spans="2:26" ht="25.5" outlineLevel="2" x14ac:dyDescent="0.25">
      <c r="B864" s="4" t="s">
        <v>2624</v>
      </c>
      <c r="C864" s="3" t="s">
        <v>2625</v>
      </c>
      <c r="E864" s="71" t="s">
        <v>6</v>
      </c>
      <c r="F864" s="78" t="s">
        <v>2548</v>
      </c>
      <c r="G864" s="71" t="s">
        <v>8</v>
      </c>
      <c r="H864" s="78" t="s">
        <v>2548</v>
      </c>
      <c r="J864" s="71" t="s">
        <v>19</v>
      </c>
      <c r="K864" s="71" t="s">
        <v>19</v>
      </c>
      <c r="N864" s="4" t="s">
        <v>432</v>
      </c>
      <c r="O864" s="4" t="s">
        <v>364</v>
      </c>
      <c r="P864" s="4" t="s">
        <v>6</v>
      </c>
      <c r="Q864" s="4" t="s">
        <v>6</v>
      </c>
      <c r="R864" s="4" t="s">
        <v>6</v>
      </c>
      <c r="S864" s="4" t="s">
        <v>6</v>
      </c>
      <c r="T864" s="4" t="s">
        <v>6</v>
      </c>
      <c r="U864" s="4" t="s">
        <v>8</v>
      </c>
      <c r="V864" s="4" t="s">
        <v>8</v>
      </c>
      <c r="W864" s="4" t="s">
        <v>8</v>
      </c>
      <c r="X864" s="3" t="s">
        <v>2539</v>
      </c>
      <c r="Y864" s="3" t="s">
        <v>2540</v>
      </c>
      <c r="Z864" s="3" t="s">
        <v>2626</v>
      </c>
    </row>
    <row r="865" spans="1:26" ht="25.5" outlineLevel="2" x14ac:dyDescent="0.25">
      <c r="B865" s="4" t="s">
        <v>2627</v>
      </c>
      <c r="C865" s="3" t="s">
        <v>2628</v>
      </c>
      <c r="E865" s="71" t="s">
        <v>6</v>
      </c>
      <c r="F865" s="78" t="s">
        <v>2548</v>
      </c>
      <c r="G865" s="71" t="s">
        <v>8</v>
      </c>
      <c r="H865" s="78" t="s">
        <v>2548</v>
      </c>
      <c r="J865" s="71" t="s">
        <v>19</v>
      </c>
      <c r="K865" s="71" t="s">
        <v>19</v>
      </c>
      <c r="N865" s="4" t="s">
        <v>367</v>
      </c>
      <c r="O865" s="4" t="s">
        <v>410</v>
      </c>
      <c r="P865" s="4" t="s">
        <v>6</v>
      </c>
      <c r="Q865" s="4" t="s">
        <v>6</v>
      </c>
      <c r="R865" s="4" t="s">
        <v>6</v>
      </c>
      <c r="S865" s="4" t="s">
        <v>6</v>
      </c>
      <c r="T865" s="4" t="s">
        <v>6</v>
      </c>
      <c r="U865" s="4" t="s">
        <v>8</v>
      </c>
      <c r="V865" s="4" t="s">
        <v>8</v>
      </c>
      <c r="W865" s="4" t="s">
        <v>8</v>
      </c>
      <c r="X865" s="3" t="s">
        <v>2539</v>
      </c>
      <c r="Y865" s="3" t="s">
        <v>2540</v>
      </c>
      <c r="Z865" s="3" t="s">
        <v>2629</v>
      </c>
    </row>
    <row r="866" spans="1:26" outlineLevel="2" x14ac:dyDescent="0.25">
      <c r="B866" s="4" t="s">
        <v>2630</v>
      </c>
      <c r="C866" s="3" t="s">
        <v>2631</v>
      </c>
      <c r="E866" s="71" t="s">
        <v>6</v>
      </c>
      <c r="F866" s="78" t="s">
        <v>2548</v>
      </c>
      <c r="G866" s="71" t="s">
        <v>8</v>
      </c>
      <c r="H866" s="78" t="s">
        <v>2548</v>
      </c>
      <c r="J866" s="71" t="s">
        <v>19</v>
      </c>
      <c r="K866" s="71" t="s">
        <v>19</v>
      </c>
      <c r="N866" s="4" t="s">
        <v>361</v>
      </c>
      <c r="O866" s="4" t="s">
        <v>536</v>
      </c>
      <c r="P866" s="4" t="s">
        <v>6</v>
      </c>
      <c r="Q866" s="4" t="s">
        <v>6</v>
      </c>
      <c r="R866" s="4" t="s">
        <v>6</v>
      </c>
      <c r="S866" s="4" t="s">
        <v>6</v>
      </c>
      <c r="T866" s="4" t="s">
        <v>6</v>
      </c>
      <c r="U866" s="4" t="s">
        <v>8</v>
      </c>
      <c r="V866" s="4" t="s">
        <v>8</v>
      </c>
      <c r="W866" s="4" t="s">
        <v>8</v>
      </c>
      <c r="X866" s="3" t="s">
        <v>2539</v>
      </c>
      <c r="Y866" s="3" t="s">
        <v>2540</v>
      </c>
      <c r="Z866" s="3" t="s">
        <v>2632</v>
      </c>
    </row>
    <row r="867" spans="1:26" outlineLevel="2" x14ac:dyDescent="0.25">
      <c r="B867" s="4" t="s">
        <v>2633</v>
      </c>
      <c r="C867" s="3" t="s">
        <v>2634</v>
      </c>
      <c r="E867" s="71" t="s">
        <v>6</v>
      </c>
      <c r="F867" s="78" t="s">
        <v>1931</v>
      </c>
      <c r="G867" s="71" t="s">
        <v>8</v>
      </c>
      <c r="H867" s="78" t="s">
        <v>1931</v>
      </c>
      <c r="J867" s="71" t="s">
        <v>19</v>
      </c>
      <c r="K867" s="71" t="s">
        <v>19</v>
      </c>
      <c r="N867" s="4" t="s">
        <v>361</v>
      </c>
      <c r="O867" s="4" t="s">
        <v>800</v>
      </c>
      <c r="P867" s="4" t="s">
        <v>6</v>
      </c>
      <c r="Q867" s="4" t="s">
        <v>6</v>
      </c>
      <c r="R867" s="4" t="s">
        <v>6</v>
      </c>
      <c r="S867" s="4" t="s">
        <v>6</v>
      </c>
      <c r="T867" s="4" t="s">
        <v>6</v>
      </c>
      <c r="U867" s="4" t="s">
        <v>8</v>
      </c>
      <c r="V867" s="4" t="s">
        <v>8</v>
      </c>
      <c r="W867" s="4" t="s">
        <v>8</v>
      </c>
      <c r="X867" s="3" t="s">
        <v>2539</v>
      </c>
      <c r="Y867" s="3" t="s">
        <v>2540</v>
      </c>
      <c r="Z867" s="3" t="s">
        <v>2635</v>
      </c>
    </row>
    <row r="868" spans="1:26" outlineLevel="2" x14ac:dyDescent="0.25">
      <c r="B868" s="4" t="s">
        <v>2636</v>
      </c>
      <c r="C868" s="3" t="s">
        <v>2637</v>
      </c>
      <c r="E868" s="71" t="s">
        <v>6</v>
      </c>
      <c r="F868" s="78" t="s">
        <v>1931</v>
      </c>
      <c r="G868" s="71" t="s">
        <v>8</v>
      </c>
      <c r="H868" s="78" t="s">
        <v>1931</v>
      </c>
      <c r="J868" s="71" t="s">
        <v>19</v>
      </c>
      <c r="K868" s="71" t="s">
        <v>19</v>
      </c>
      <c r="N868" s="4" t="s">
        <v>361</v>
      </c>
      <c r="O868" s="4" t="s">
        <v>800</v>
      </c>
      <c r="P868" s="4" t="s">
        <v>6</v>
      </c>
      <c r="Q868" s="4" t="s">
        <v>6</v>
      </c>
      <c r="R868" s="4" t="s">
        <v>6</v>
      </c>
      <c r="S868" s="4" t="s">
        <v>6</v>
      </c>
      <c r="T868" s="4" t="s">
        <v>6</v>
      </c>
      <c r="U868" s="4" t="s">
        <v>8</v>
      </c>
      <c r="V868" s="4" t="s">
        <v>8</v>
      </c>
      <c r="W868" s="4" t="s">
        <v>8</v>
      </c>
      <c r="X868" s="3" t="s">
        <v>2539</v>
      </c>
      <c r="Y868" s="3" t="s">
        <v>2540</v>
      </c>
      <c r="Z868" s="3" t="s">
        <v>2635</v>
      </c>
    </row>
    <row r="869" spans="1:26" outlineLevel="1" x14ac:dyDescent="0.25">
      <c r="A869" s="38" t="s">
        <v>2638</v>
      </c>
      <c r="B869" s="4"/>
      <c r="C869" s="3"/>
      <c r="N869" s="4"/>
      <c r="O869" s="4"/>
      <c r="P869" s="4"/>
      <c r="Q869" s="4"/>
      <c r="R869" s="4"/>
      <c r="S869" s="4"/>
      <c r="T869" s="4"/>
      <c r="U869" s="4"/>
      <c r="V869" s="4"/>
      <c r="W869" s="4"/>
      <c r="X869" s="3"/>
      <c r="Y869" s="3"/>
      <c r="Z869" s="3"/>
    </row>
    <row r="870" spans="1:26" ht="210" outlineLevel="2" x14ac:dyDescent="0.25">
      <c r="B870" s="4" t="s">
        <v>2639</v>
      </c>
      <c r="C870" s="3" t="s">
        <v>2640</v>
      </c>
      <c r="E870" s="71" t="s">
        <v>6</v>
      </c>
      <c r="F870" s="78" t="s">
        <v>2641</v>
      </c>
      <c r="G870" s="71" t="s">
        <v>8</v>
      </c>
      <c r="H870" s="78" t="s">
        <v>2642</v>
      </c>
      <c r="J870" s="71" t="s">
        <v>19</v>
      </c>
      <c r="K870" s="71" t="s">
        <v>19</v>
      </c>
      <c r="N870" s="4" t="s">
        <v>367</v>
      </c>
      <c r="O870" s="4" t="s">
        <v>701</v>
      </c>
      <c r="P870" s="4" t="s">
        <v>6</v>
      </c>
      <c r="Q870" s="4" t="s">
        <v>6</v>
      </c>
      <c r="R870" s="4" t="s">
        <v>6</v>
      </c>
      <c r="S870" s="4" t="s">
        <v>6</v>
      </c>
      <c r="T870" s="4" t="s">
        <v>6</v>
      </c>
      <c r="U870" s="4" t="s">
        <v>8</v>
      </c>
      <c r="V870" s="4" t="s">
        <v>8</v>
      </c>
      <c r="W870" s="4" t="s">
        <v>8</v>
      </c>
      <c r="X870" s="3" t="s">
        <v>2539</v>
      </c>
      <c r="Y870" s="3" t="s">
        <v>2638</v>
      </c>
      <c r="Z870" s="3" t="s">
        <v>2643</v>
      </c>
    </row>
    <row r="871" spans="1:26" ht="25.5" outlineLevel="2" x14ac:dyDescent="0.25">
      <c r="B871" s="4" t="s">
        <v>2644</v>
      </c>
      <c r="C871" s="3" t="s">
        <v>2645</v>
      </c>
      <c r="E871" s="71" t="s">
        <v>6</v>
      </c>
      <c r="F871" s="78" t="s">
        <v>2646</v>
      </c>
      <c r="G871" s="71" t="s">
        <v>8</v>
      </c>
      <c r="H871" s="78" t="s">
        <v>2646</v>
      </c>
      <c r="J871" s="71" t="s">
        <v>19</v>
      </c>
      <c r="K871" s="71" t="s">
        <v>19</v>
      </c>
      <c r="N871" s="4" t="s">
        <v>502</v>
      </c>
      <c r="O871" s="4" t="s">
        <v>639</v>
      </c>
      <c r="P871" s="4" t="s">
        <v>6</v>
      </c>
      <c r="Q871" s="4" t="s">
        <v>6</v>
      </c>
      <c r="R871" s="4" t="s">
        <v>6</v>
      </c>
      <c r="S871" s="4" t="s">
        <v>6</v>
      </c>
      <c r="T871" s="4" t="s">
        <v>6</v>
      </c>
      <c r="U871" s="4" t="s">
        <v>8</v>
      </c>
      <c r="V871" s="4" t="s">
        <v>8</v>
      </c>
      <c r="W871" s="4" t="s">
        <v>8</v>
      </c>
      <c r="X871" s="3" t="s">
        <v>2539</v>
      </c>
      <c r="Y871" s="3" t="s">
        <v>2638</v>
      </c>
      <c r="Z871" s="3" t="s">
        <v>2647</v>
      </c>
    </row>
    <row r="872" spans="1:26" ht="25.5" outlineLevel="2" x14ac:dyDescent="0.25">
      <c r="B872" s="4" t="s">
        <v>2648</v>
      </c>
      <c r="C872" s="3" t="s">
        <v>2649</v>
      </c>
      <c r="E872" s="71" t="s">
        <v>6</v>
      </c>
      <c r="F872" s="78" t="s">
        <v>2646</v>
      </c>
      <c r="G872" s="71" t="s">
        <v>8</v>
      </c>
      <c r="H872" s="78" t="s">
        <v>2646</v>
      </c>
      <c r="J872" s="71" t="s">
        <v>19</v>
      </c>
      <c r="K872" s="71" t="s">
        <v>19</v>
      </c>
      <c r="N872" s="4" t="s">
        <v>367</v>
      </c>
      <c r="O872" s="4" t="s">
        <v>410</v>
      </c>
      <c r="P872" s="4" t="s">
        <v>6</v>
      </c>
      <c r="Q872" s="4" t="s">
        <v>6</v>
      </c>
      <c r="R872" s="4" t="s">
        <v>6</v>
      </c>
      <c r="S872" s="4" t="s">
        <v>6</v>
      </c>
      <c r="T872" s="4" t="s">
        <v>6</v>
      </c>
      <c r="U872" s="4" t="s">
        <v>8</v>
      </c>
      <c r="V872" s="4" t="s">
        <v>8</v>
      </c>
      <c r="W872" s="4" t="s">
        <v>8</v>
      </c>
      <c r="X872" s="3" t="s">
        <v>2539</v>
      </c>
      <c r="Y872" s="3" t="s">
        <v>2638</v>
      </c>
      <c r="Z872" s="3" t="s">
        <v>2650</v>
      </c>
    </row>
    <row r="873" spans="1:26" outlineLevel="2" x14ac:dyDescent="0.25">
      <c r="B873" s="4" t="s">
        <v>2651</v>
      </c>
      <c r="C873" s="3" t="s">
        <v>2652</v>
      </c>
      <c r="E873" s="71" t="s">
        <v>6</v>
      </c>
      <c r="F873" s="78" t="s">
        <v>2646</v>
      </c>
      <c r="G873" s="71" t="s">
        <v>8</v>
      </c>
      <c r="H873" s="78" t="s">
        <v>2646</v>
      </c>
      <c r="J873" s="71" t="s">
        <v>19</v>
      </c>
      <c r="K873" s="71" t="s">
        <v>19</v>
      </c>
      <c r="N873" s="4" t="s">
        <v>367</v>
      </c>
      <c r="O873" s="4" t="s">
        <v>484</v>
      </c>
      <c r="P873" s="4" t="s">
        <v>6</v>
      </c>
      <c r="Q873" s="4" t="s">
        <v>6</v>
      </c>
      <c r="R873" s="4" t="s">
        <v>6</v>
      </c>
      <c r="S873" s="4" t="s">
        <v>6</v>
      </c>
      <c r="T873" s="4" t="s">
        <v>6</v>
      </c>
      <c r="U873" s="4" t="s">
        <v>8</v>
      </c>
      <c r="V873" s="4" t="s">
        <v>8</v>
      </c>
      <c r="W873" s="4" t="s">
        <v>8</v>
      </c>
      <c r="X873" s="3" t="s">
        <v>2539</v>
      </c>
      <c r="Y873" s="3" t="s">
        <v>2638</v>
      </c>
      <c r="Z873" s="3" t="s">
        <v>2653</v>
      </c>
    </row>
    <row r="874" spans="1:26" outlineLevel="2" x14ac:dyDescent="0.25">
      <c r="B874" s="4" t="s">
        <v>2654</v>
      </c>
      <c r="C874" s="3" t="s">
        <v>2655</v>
      </c>
      <c r="E874" s="71" t="s">
        <v>6</v>
      </c>
      <c r="F874" s="78" t="s">
        <v>2646</v>
      </c>
      <c r="G874" s="71" t="s">
        <v>8</v>
      </c>
      <c r="H874" s="78" t="s">
        <v>2646</v>
      </c>
      <c r="J874" s="71" t="s">
        <v>19</v>
      </c>
      <c r="K874" s="71" t="s">
        <v>19</v>
      </c>
      <c r="N874" s="4" t="s">
        <v>370</v>
      </c>
      <c r="O874" s="4" t="s">
        <v>639</v>
      </c>
      <c r="P874" s="4" t="s">
        <v>6</v>
      </c>
      <c r="Q874" s="4" t="s">
        <v>6</v>
      </c>
      <c r="R874" s="4" t="s">
        <v>6</v>
      </c>
      <c r="S874" s="4" t="s">
        <v>6</v>
      </c>
      <c r="T874" s="4" t="s">
        <v>6</v>
      </c>
      <c r="U874" s="4" t="s">
        <v>8</v>
      </c>
      <c r="V874" s="4" t="s">
        <v>8</v>
      </c>
      <c r="W874" s="4" t="s">
        <v>8</v>
      </c>
      <c r="X874" s="3" t="s">
        <v>2539</v>
      </c>
      <c r="Y874" s="3" t="s">
        <v>2638</v>
      </c>
      <c r="Z874" s="3" t="s">
        <v>2653</v>
      </c>
    </row>
    <row r="875" spans="1:26" ht="25.5" outlineLevel="2" x14ac:dyDescent="0.25">
      <c r="B875" s="4" t="s">
        <v>2656</v>
      </c>
      <c r="C875" s="3" t="s">
        <v>2657</v>
      </c>
      <c r="E875" s="71" t="s">
        <v>6</v>
      </c>
      <c r="F875" s="78" t="s">
        <v>2646</v>
      </c>
      <c r="G875" s="71" t="s">
        <v>8</v>
      </c>
      <c r="H875" s="78" t="s">
        <v>2646</v>
      </c>
      <c r="J875" s="71" t="s">
        <v>19</v>
      </c>
      <c r="K875" s="71" t="s">
        <v>19</v>
      </c>
      <c r="N875" s="4" t="s">
        <v>370</v>
      </c>
      <c r="O875" s="4" t="s">
        <v>639</v>
      </c>
      <c r="P875" s="4" t="s">
        <v>6</v>
      </c>
      <c r="Q875" s="4" t="s">
        <v>6</v>
      </c>
      <c r="R875" s="4" t="s">
        <v>6</v>
      </c>
      <c r="S875" s="4" t="s">
        <v>6</v>
      </c>
      <c r="T875" s="4" t="s">
        <v>6</v>
      </c>
      <c r="U875" s="4" t="s">
        <v>8</v>
      </c>
      <c r="V875" s="4" t="s">
        <v>8</v>
      </c>
      <c r="W875" s="4" t="s">
        <v>8</v>
      </c>
      <c r="X875" s="3" t="s">
        <v>2539</v>
      </c>
      <c r="Y875" s="3" t="s">
        <v>2638</v>
      </c>
      <c r="Z875" s="3" t="s">
        <v>2653</v>
      </c>
    </row>
    <row r="876" spans="1:26" outlineLevel="2" x14ac:dyDescent="0.25">
      <c r="B876" s="4" t="s">
        <v>2658</v>
      </c>
      <c r="C876" s="3" t="s">
        <v>2659</v>
      </c>
      <c r="E876" s="71" t="s">
        <v>6</v>
      </c>
      <c r="F876" s="78" t="s">
        <v>2646</v>
      </c>
      <c r="G876" s="71" t="s">
        <v>8</v>
      </c>
      <c r="H876" s="78" t="s">
        <v>2646</v>
      </c>
      <c r="J876" s="71" t="s">
        <v>19</v>
      </c>
      <c r="K876" s="71" t="s">
        <v>19</v>
      </c>
      <c r="N876" s="4" t="s">
        <v>370</v>
      </c>
      <c r="O876" s="4" t="s">
        <v>639</v>
      </c>
      <c r="P876" s="4" t="s">
        <v>6</v>
      </c>
      <c r="Q876" s="4" t="s">
        <v>6</v>
      </c>
      <c r="R876" s="4" t="s">
        <v>6</v>
      </c>
      <c r="S876" s="4" t="s">
        <v>6</v>
      </c>
      <c r="T876" s="4" t="s">
        <v>6</v>
      </c>
      <c r="U876" s="4" t="s">
        <v>8</v>
      </c>
      <c r="V876" s="4" t="s">
        <v>8</v>
      </c>
      <c r="W876" s="4" t="s">
        <v>8</v>
      </c>
      <c r="X876" s="3" t="s">
        <v>2539</v>
      </c>
      <c r="Y876" s="3" t="s">
        <v>2638</v>
      </c>
      <c r="Z876" s="3" t="s">
        <v>2653</v>
      </c>
    </row>
    <row r="877" spans="1:26" ht="25.5" outlineLevel="2" x14ac:dyDescent="0.25">
      <c r="B877" s="4" t="s">
        <v>2660</v>
      </c>
      <c r="C877" s="3" t="s">
        <v>2661</v>
      </c>
      <c r="E877" s="71" t="s">
        <v>6</v>
      </c>
      <c r="F877" s="78" t="s">
        <v>2646</v>
      </c>
      <c r="G877" s="71" t="s">
        <v>8</v>
      </c>
      <c r="H877" s="78" t="s">
        <v>2646</v>
      </c>
      <c r="J877" s="71" t="s">
        <v>19</v>
      </c>
      <c r="K877" s="71" t="s">
        <v>19</v>
      </c>
      <c r="N877" s="4" t="s">
        <v>367</v>
      </c>
      <c r="O877" s="4" t="s">
        <v>410</v>
      </c>
      <c r="P877" s="4" t="s">
        <v>6</v>
      </c>
      <c r="Q877" s="4" t="s">
        <v>6</v>
      </c>
      <c r="R877" s="4" t="s">
        <v>6</v>
      </c>
      <c r="S877" s="4" t="s">
        <v>6</v>
      </c>
      <c r="T877" s="4" t="s">
        <v>6</v>
      </c>
      <c r="U877" s="4" t="s">
        <v>8</v>
      </c>
      <c r="V877" s="4" t="s">
        <v>8</v>
      </c>
      <c r="W877" s="4" t="s">
        <v>8</v>
      </c>
      <c r="X877" s="3" t="s">
        <v>2539</v>
      </c>
      <c r="Y877" s="3" t="s">
        <v>2638</v>
      </c>
      <c r="Z877" s="3" t="s">
        <v>2662</v>
      </c>
    </row>
    <row r="878" spans="1:26" outlineLevel="2" x14ac:dyDescent="0.25">
      <c r="B878" s="4" t="s">
        <v>2663</v>
      </c>
      <c r="C878" s="3" t="s">
        <v>2664</v>
      </c>
      <c r="E878" s="71" t="s">
        <v>6</v>
      </c>
      <c r="F878" s="78" t="s">
        <v>2646</v>
      </c>
      <c r="G878" s="71" t="s">
        <v>8</v>
      </c>
      <c r="H878" s="78" t="s">
        <v>2646</v>
      </c>
      <c r="J878" s="71" t="s">
        <v>19</v>
      </c>
      <c r="K878" s="71" t="s">
        <v>19</v>
      </c>
      <c r="N878" s="4" t="s">
        <v>367</v>
      </c>
      <c r="O878" s="4" t="s">
        <v>410</v>
      </c>
      <c r="P878" s="4" t="s">
        <v>6</v>
      </c>
      <c r="Q878" s="4" t="s">
        <v>6</v>
      </c>
      <c r="R878" s="4" t="s">
        <v>6</v>
      </c>
      <c r="S878" s="4" t="s">
        <v>6</v>
      </c>
      <c r="T878" s="4" t="s">
        <v>6</v>
      </c>
      <c r="U878" s="4" t="s">
        <v>8</v>
      </c>
      <c r="V878" s="4" t="s">
        <v>8</v>
      </c>
      <c r="W878" s="4" t="s">
        <v>8</v>
      </c>
      <c r="X878" s="3" t="s">
        <v>2539</v>
      </c>
      <c r="Y878" s="3" t="s">
        <v>2638</v>
      </c>
      <c r="Z878" s="3" t="s">
        <v>2665</v>
      </c>
    </row>
    <row r="879" spans="1:26" ht="25.5" outlineLevel="2" x14ac:dyDescent="0.25">
      <c r="B879" s="4" t="s">
        <v>2666</v>
      </c>
      <c r="C879" s="3" t="s">
        <v>2667</v>
      </c>
      <c r="E879" s="71" t="s">
        <v>6</v>
      </c>
      <c r="F879" s="78" t="s">
        <v>2646</v>
      </c>
      <c r="G879" s="71" t="s">
        <v>8</v>
      </c>
      <c r="H879" s="78" t="s">
        <v>2646</v>
      </c>
      <c r="J879" s="71" t="s">
        <v>19</v>
      </c>
      <c r="K879" s="71" t="s">
        <v>19</v>
      </c>
      <c r="N879" s="4" t="s">
        <v>370</v>
      </c>
      <c r="O879" s="4" t="s">
        <v>701</v>
      </c>
      <c r="P879" s="4" t="s">
        <v>6</v>
      </c>
      <c r="Q879" s="4" t="s">
        <v>6</v>
      </c>
      <c r="R879" s="4" t="s">
        <v>6</v>
      </c>
      <c r="S879" s="4" t="s">
        <v>6</v>
      </c>
      <c r="T879" s="4" t="s">
        <v>6</v>
      </c>
      <c r="U879" s="4" t="s">
        <v>8</v>
      </c>
      <c r="V879" s="4" t="s">
        <v>8</v>
      </c>
      <c r="W879" s="4" t="s">
        <v>8</v>
      </c>
      <c r="X879" s="3" t="s">
        <v>2539</v>
      </c>
      <c r="Y879" s="3" t="s">
        <v>2638</v>
      </c>
      <c r="Z879" s="3" t="s">
        <v>2668</v>
      </c>
    </row>
    <row r="880" spans="1:26" ht="38.25" outlineLevel="2" x14ac:dyDescent="0.25">
      <c r="B880" s="4" t="s">
        <v>2669</v>
      </c>
      <c r="C880" s="3" t="s">
        <v>2670</v>
      </c>
      <c r="E880" s="71" t="s">
        <v>6</v>
      </c>
      <c r="F880" s="78" t="s">
        <v>2646</v>
      </c>
      <c r="G880" s="71" t="s">
        <v>8</v>
      </c>
      <c r="H880" s="78" t="s">
        <v>2646</v>
      </c>
      <c r="J880" s="71" t="s">
        <v>19</v>
      </c>
      <c r="K880" s="71" t="s">
        <v>19</v>
      </c>
      <c r="N880" s="4" t="s">
        <v>367</v>
      </c>
      <c r="O880" s="4" t="s">
        <v>701</v>
      </c>
      <c r="P880" s="4" t="s">
        <v>6</v>
      </c>
      <c r="Q880" s="4" t="s">
        <v>6</v>
      </c>
      <c r="R880" s="4" t="s">
        <v>6</v>
      </c>
      <c r="S880" s="4" t="s">
        <v>6</v>
      </c>
      <c r="T880" s="4" t="s">
        <v>6</v>
      </c>
      <c r="U880" s="4" t="s">
        <v>8</v>
      </c>
      <c r="V880" s="4" t="s">
        <v>8</v>
      </c>
      <c r="W880" s="4" t="s">
        <v>8</v>
      </c>
      <c r="X880" s="3" t="s">
        <v>2539</v>
      </c>
      <c r="Y880" s="3" t="s">
        <v>2638</v>
      </c>
      <c r="Z880" s="3" t="s">
        <v>2671</v>
      </c>
    </row>
    <row r="881" spans="1:26" outlineLevel="2" x14ac:dyDescent="0.25">
      <c r="B881" s="4" t="s">
        <v>2672</v>
      </c>
      <c r="C881" s="3" t="s">
        <v>2673</v>
      </c>
      <c r="E881" s="71" t="s">
        <v>6</v>
      </c>
      <c r="F881" s="78" t="s">
        <v>2646</v>
      </c>
      <c r="G881" s="71" t="s">
        <v>8</v>
      </c>
      <c r="H881" s="78" t="s">
        <v>2646</v>
      </c>
      <c r="J881" s="71" t="s">
        <v>19</v>
      </c>
      <c r="K881" s="71" t="s">
        <v>19</v>
      </c>
      <c r="N881" s="4" t="s">
        <v>361</v>
      </c>
      <c r="O881" s="4" t="s">
        <v>701</v>
      </c>
      <c r="P881" s="4" t="s">
        <v>6</v>
      </c>
      <c r="Q881" s="4" t="s">
        <v>6</v>
      </c>
      <c r="R881" s="4" t="s">
        <v>6</v>
      </c>
      <c r="S881" s="4" t="s">
        <v>6</v>
      </c>
      <c r="T881" s="4" t="s">
        <v>6</v>
      </c>
      <c r="U881" s="4" t="s">
        <v>8</v>
      </c>
      <c r="V881" s="4" t="s">
        <v>8</v>
      </c>
      <c r="W881" s="4" t="s">
        <v>8</v>
      </c>
      <c r="X881" s="3" t="s">
        <v>2539</v>
      </c>
      <c r="Y881" s="3" t="s">
        <v>2638</v>
      </c>
      <c r="Z881" s="3" t="s">
        <v>2671</v>
      </c>
    </row>
    <row r="882" spans="1:26" ht="25.5" outlineLevel="2" x14ac:dyDescent="0.25">
      <c r="B882" s="4" t="s">
        <v>2674</v>
      </c>
      <c r="C882" s="3" t="s">
        <v>2675</v>
      </c>
      <c r="E882" s="71" t="s">
        <v>6</v>
      </c>
      <c r="F882" s="78" t="s">
        <v>2646</v>
      </c>
      <c r="G882" s="71" t="s">
        <v>8</v>
      </c>
      <c r="H882" s="78" t="s">
        <v>2646</v>
      </c>
      <c r="J882" s="71" t="s">
        <v>19</v>
      </c>
      <c r="K882" s="71" t="s">
        <v>19</v>
      </c>
      <c r="N882" s="4" t="s">
        <v>377</v>
      </c>
      <c r="O882" s="4" t="s">
        <v>701</v>
      </c>
      <c r="P882" s="4" t="s">
        <v>6</v>
      </c>
      <c r="Q882" s="4" t="s">
        <v>6</v>
      </c>
      <c r="R882" s="4" t="s">
        <v>6</v>
      </c>
      <c r="S882" s="4" t="s">
        <v>6</v>
      </c>
      <c r="T882" s="4" t="s">
        <v>6</v>
      </c>
      <c r="U882" s="4" t="s">
        <v>8</v>
      </c>
      <c r="V882" s="4" t="s">
        <v>8</v>
      </c>
      <c r="W882" s="4" t="s">
        <v>8</v>
      </c>
      <c r="X882" s="3" t="s">
        <v>2539</v>
      </c>
      <c r="Y882" s="3" t="s">
        <v>2638</v>
      </c>
      <c r="Z882" s="3" t="s">
        <v>2676</v>
      </c>
    </row>
    <row r="883" spans="1:26" ht="25.5" outlineLevel="2" x14ac:dyDescent="0.25">
      <c r="B883" s="4" t="s">
        <v>2677</v>
      </c>
      <c r="C883" s="3" t="s">
        <v>2678</v>
      </c>
      <c r="E883" s="71" t="s">
        <v>6</v>
      </c>
      <c r="F883" s="78" t="s">
        <v>2646</v>
      </c>
      <c r="G883" s="71" t="s">
        <v>8</v>
      </c>
      <c r="H883" s="78" t="s">
        <v>2646</v>
      </c>
      <c r="J883" s="71" t="s">
        <v>19</v>
      </c>
      <c r="K883" s="71" t="s">
        <v>19</v>
      </c>
      <c r="N883" s="4" t="s">
        <v>377</v>
      </c>
      <c r="O883" s="4" t="s">
        <v>639</v>
      </c>
      <c r="P883" s="4" t="s">
        <v>6</v>
      </c>
      <c r="Q883" s="4" t="s">
        <v>6</v>
      </c>
      <c r="R883" s="4" t="s">
        <v>6</v>
      </c>
      <c r="S883" s="4" t="s">
        <v>6</v>
      </c>
      <c r="T883" s="4" t="s">
        <v>6</v>
      </c>
      <c r="U883" s="4" t="s">
        <v>8</v>
      </c>
      <c r="V883" s="4" t="s">
        <v>8</v>
      </c>
      <c r="W883" s="4" t="s">
        <v>8</v>
      </c>
      <c r="X883" s="3" t="s">
        <v>2539</v>
      </c>
      <c r="Y883" s="3" t="s">
        <v>2638</v>
      </c>
      <c r="Z883" s="3" t="s">
        <v>2679</v>
      </c>
    </row>
    <row r="884" spans="1:26" ht="25.5" outlineLevel="2" x14ac:dyDescent="0.25">
      <c r="B884" s="4" t="s">
        <v>2680</v>
      </c>
      <c r="C884" s="3" t="s">
        <v>2681</v>
      </c>
      <c r="E884" s="71" t="s">
        <v>6</v>
      </c>
      <c r="F884" s="78" t="s">
        <v>2646</v>
      </c>
      <c r="G884" s="71" t="s">
        <v>8</v>
      </c>
      <c r="H884" s="78" t="s">
        <v>2646</v>
      </c>
      <c r="J884" s="71" t="s">
        <v>19</v>
      </c>
      <c r="K884" s="71" t="s">
        <v>19</v>
      </c>
      <c r="N884" s="4" t="s">
        <v>377</v>
      </c>
      <c r="O884" s="4" t="s">
        <v>349</v>
      </c>
      <c r="P884" s="4" t="s">
        <v>6</v>
      </c>
      <c r="Q884" s="4" t="s">
        <v>6</v>
      </c>
      <c r="R884" s="4" t="s">
        <v>6</v>
      </c>
      <c r="S884" s="4" t="s">
        <v>6</v>
      </c>
      <c r="T884" s="4" t="s">
        <v>6</v>
      </c>
      <c r="U884" s="4" t="s">
        <v>8</v>
      </c>
      <c r="V884" s="4" t="s">
        <v>8</v>
      </c>
      <c r="W884" s="4" t="s">
        <v>8</v>
      </c>
      <c r="X884" s="3" t="s">
        <v>2539</v>
      </c>
      <c r="Y884" s="3" t="s">
        <v>2638</v>
      </c>
      <c r="Z884" s="3" t="s">
        <v>2679</v>
      </c>
    </row>
    <row r="885" spans="1:26" ht="25.5" outlineLevel="2" x14ac:dyDescent="0.25">
      <c r="B885" s="4" t="s">
        <v>2682</v>
      </c>
      <c r="C885" s="3" t="s">
        <v>2683</v>
      </c>
      <c r="E885" s="71" t="s">
        <v>6</v>
      </c>
      <c r="F885" s="78" t="s">
        <v>2646</v>
      </c>
      <c r="G885" s="71" t="s">
        <v>8</v>
      </c>
      <c r="H885" s="78" t="s">
        <v>2646</v>
      </c>
      <c r="J885" s="71" t="s">
        <v>19</v>
      </c>
      <c r="K885" s="71" t="s">
        <v>19</v>
      </c>
      <c r="N885" s="4" t="s">
        <v>370</v>
      </c>
      <c r="O885" s="4" t="s">
        <v>349</v>
      </c>
      <c r="P885" s="4" t="s">
        <v>6</v>
      </c>
      <c r="Q885" s="4" t="s">
        <v>6</v>
      </c>
      <c r="R885" s="4" t="s">
        <v>6</v>
      </c>
      <c r="S885" s="4" t="s">
        <v>6</v>
      </c>
      <c r="T885" s="4" t="s">
        <v>6</v>
      </c>
      <c r="U885" s="4" t="s">
        <v>8</v>
      </c>
      <c r="V885" s="4" t="s">
        <v>8</v>
      </c>
      <c r="W885" s="4" t="s">
        <v>8</v>
      </c>
      <c r="X885" s="3" t="s">
        <v>2539</v>
      </c>
      <c r="Y885" s="3" t="s">
        <v>2638</v>
      </c>
      <c r="Z885" s="3" t="s">
        <v>2679</v>
      </c>
    </row>
    <row r="886" spans="1:26" outlineLevel="2" x14ac:dyDescent="0.25">
      <c r="B886" s="4" t="s">
        <v>2684</v>
      </c>
      <c r="C886" s="3" t="s">
        <v>2685</v>
      </c>
      <c r="E886" s="71" t="s">
        <v>6</v>
      </c>
      <c r="F886" s="78" t="s">
        <v>2646</v>
      </c>
      <c r="G886" s="71" t="s">
        <v>8</v>
      </c>
      <c r="H886" s="78" t="s">
        <v>2646</v>
      </c>
      <c r="J886" s="71" t="s">
        <v>19</v>
      </c>
      <c r="K886" s="71" t="s">
        <v>19</v>
      </c>
      <c r="N886" s="4" t="s">
        <v>355</v>
      </c>
      <c r="O886" s="4" t="s">
        <v>410</v>
      </c>
      <c r="P886" s="4" t="s">
        <v>6</v>
      </c>
      <c r="Q886" s="4" t="s">
        <v>6</v>
      </c>
      <c r="R886" s="4" t="s">
        <v>6</v>
      </c>
      <c r="S886" s="4" t="s">
        <v>6</v>
      </c>
      <c r="T886" s="4" t="s">
        <v>6</v>
      </c>
      <c r="U886" s="4" t="s">
        <v>8</v>
      </c>
      <c r="V886" s="4" t="s">
        <v>8</v>
      </c>
      <c r="W886" s="4" t="s">
        <v>8</v>
      </c>
      <c r="X886" s="3" t="s">
        <v>2539</v>
      </c>
      <c r="Y886" s="3" t="s">
        <v>2638</v>
      </c>
      <c r="Z886" s="3" t="s">
        <v>2686</v>
      </c>
    </row>
    <row r="887" spans="1:26" ht="25.5" outlineLevel="2" x14ac:dyDescent="0.25">
      <c r="B887" s="4" t="s">
        <v>2687</v>
      </c>
      <c r="C887" s="3" t="s">
        <v>2688</v>
      </c>
      <c r="E887" s="71" t="s">
        <v>6</v>
      </c>
      <c r="F887" s="78" t="s">
        <v>2646</v>
      </c>
      <c r="G887" s="71" t="s">
        <v>8</v>
      </c>
      <c r="H887" s="78" t="s">
        <v>2646</v>
      </c>
      <c r="J887" s="71" t="s">
        <v>19</v>
      </c>
      <c r="K887" s="71" t="s">
        <v>19</v>
      </c>
      <c r="N887" s="4" t="s">
        <v>355</v>
      </c>
      <c r="O887" s="4" t="s">
        <v>639</v>
      </c>
      <c r="P887" s="4" t="s">
        <v>6</v>
      </c>
      <c r="Q887" s="4" t="s">
        <v>6</v>
      </c>
      <c r="R887" s="4" t="s">
        <v>6</v>
      </c>
      <c r="S887" s="4" t="s">
        <v>6</v>
      </c>
      <c r="T887" s="4" t="s">
        <v>6</v>
      </c>
      <c r="U887" s="4" t="s">
        <v>8</v>
      </c>
      <c r="V887" s="4" t="s">
        <v>8</v>
      </c>
      <c r="W887" s="4" t="s">
        <v>8</v>
      </c>
      <c r="X887" s="3" t="s">
        <v>2539</v>
      </c>
      <c r="Y887" s="3" t="s">
        <v>2638</v>
      </c>
      <c r="Z887" s="3" t="s">
        <v>2689</v>
      </c>
    </row>
    <row r="888" spans="1:26" ht="38.25" outlineLevel="2" x14ac:dyDescent="0.25">
      <c r="B888" s="4" t="s">
        <v>2690</v>
      </c>
      <c r="C888" s="3" t="s">
        <v>2691</v>
      </c>
      <c r="E888" s="71" t="s">
        <v>6</v>
      </c>
      <c r="F888" s="78" t="s">
        <v>2646</v>
      </c>
      <c r="G888" s="71" t="s">
        <v>8</v>
      </c>
      <c r="H888" s="78" t="s">
        <v>2646</v>
      </c>
      <c r="J888" s="71" t="s">
        <v>19</v>
      </c>
      <c r="K888" s="71" t="s">
        <v>19</v>
      </c>
      <c r="N888" s="4" t="s">
        <v>367</v>
      </c>
      <c r="O888" s="4" t="s">
        <v>701</v>
      </c>
      <c r="P888" s="4" t="s">
        <v>6</v>
      </c>
      <c r="Q888" s="4" t="s">
        <v>6</v>
      </c>
      <c r="R888" s="4" t="s">
        <v>6</v>
      </c>
      <c r="S888" s="4" t="s">
        <v>6</v>
      </c>
      <c r="T888" s="4" t="s">
        <v>6</v>
      </c>
      <c r="U888" s="4" t="s">
        <v>8</v>
      </c>
      <c r="V888" s="4" t="s">
        <v>8</v>
      </c>
      <c r="W888" s="4" t="s">
        <v>8</v>
      </c>
      <c r="X888" s="3" t="s">
        <v>2539</v>
      </c>
      <c r="Y888" s="3" t="s">
        <v>2638</v>
      </c>
      <c r="Z888" s="3" t="s">
        <v>2692</v>
      </c>
    </row>
    <row r="889" spans="1:26" ht="25.5" outlineLevel="2" x14ac:dyDescent="0.25">
      <c r="B889" s="4" t="s">
        <v>2693</v>
      </c>
      <c r="C889" s="3" t="s">
        <v>2694</v>
      </c>
      <c r="E889" s="71" t="s">
        <v>6</v>
      </c>
      <c r="F889" s="78" t="s">
        <v>2646</v>
      </c>
      <c r="G889" s="71" t="s">
        <v>8</v>
      </c>
      <c r="H889" s="78" t="s">
        <v>2646</v>
      </c>
      <c r="J889" s="71" t="s">
        <v>19</v>
      </c>
      <c r="K889" s="71" t="s">
        <v>19</v>
      </c>
      <c r="N889" s="4" t="s">
        <v>367</v>
      </c>
      <c r="O889" s="4" t="s">
        <v>410</v>
      </c>
      <c r="P889" s="4" t="s">
        <v>6</v>
      </c>
      <c r="Q889" s="4" t="s">
        <v>6</v>
      </c>
      <c r="R889" s="4" t="s">
        <v>6</v>
      </c>
      <c r="S889" s="4" t="s">
        <v>6</v>
      </c>
      <c r="T889" s="4" t="s">
        <v>6</v>
      </c>
      <c r="U889" s="4" t="s">
        <v>8</v>
      </c>
      <c r="V889" s="4" t="s">
        <v>8</v>
      </c>
      <c r="W889" s="4" t="s">
        <v>8</v>
      </c>
      <c r="X889" s="3" t="s">
        <v>2539</v>
      </c>
      <c r="Y889" s="3" t="s">
        <v>2638</v>
      </c>
      <c r="Z889" s="3" t="s">
        <v>2695</v>
      </c>
    </row>
    <row r="890" spans="1:26" ht="25.5" outlineLevel="2" x14ac:dyDescent="0.25">
      <c r="B890" s="4" t="s">
        <v>2696</v>
      </c>
      <c r="C890" s="3" t="s">
        <v>2697</v>
      </c>
      <c r="E890" s="71" t="s">
        <v>6</v>
      </c>
      <c r="F890" s="78" t="s">
        <v>2646</v>
      </c>
      <c r="G890" s="71" t="s">
        <v>8</v>
      </c>
      <c r="H890" s="78" t="s">
        <v>2646</v>
      </c>
      <c r="J890" s="71" t="s">
        <v>19</v>
      </c>
      <c r="K890" s="71" t="s">
        <v>19</v>
      </c>
      <c r="N890" s="4" t="s">
        <v>355</v>
      </c>
      <c r="O890" s="4" t="s">
        <v>410</v>
      </c>
      <c r="P890" s="4" t="s">
        <v>6</v>
      </c>
      <c r="Q890" s="4" t="s">
        <v>6</v>
      </c>
      <c r="R890" s="4" t="s">
        <v>6</v>
      </c>
      <c r="S890" s="4" t="s">
        <v>6</v>
      </c>
      <c r="T890" s="4" t="s">
        <v>6</v>
      </c>
      <c r="U890" s="4" t="s">
        <v>8</v>
      </c>
      <c r="V890" s="4" t="s">
        <v>8</v>
      </c>
      <c r="W890" s="4" t="s">
        <v>8</v>
      </c>
      <c r="X890" s="3" t="s">
        <v>2539</v>
      </c>
      <c r="Y890" s="3" t="s">
        <v>2638</v>
      </c>
      <c r="Z890" s="3" t="s">
        <v>2698</v>
      </c>
    </row>
    <row r="891" spans="1:26" ht="38.25" outlineLevel="2" x14ac:dyDescent="0.25">
      <c r="B891" s="4" t="s">
        <v>2699</v>
      </c>
      <c r="C891" s="3" t="s">
        <v>2700</v>
      </c>
      <c r="E891" s="71" t="s">
        <v>6</v>
      </c>
      <c r="F891" s="78" t="s">
        <v>2646</v>
      </c>
      <c r="G891" s="71" t="s">
        <v>8</v>
      </c>
      <c r="H891" s="78" t="s">
        <v>2646</v>
      </c>
      <c r="J891" s="71" t="s">
        <v>19</v>
      </c>
      <c r="K891" s="71" t="s">
        <v>19</v>
      </c>
      <c r="N891" s="4" t="s">
        <v>367</v>
      </c>
      <c r="O891" s="4" t="s">
        <v>639</v>
      </c>
      <c r="P891" s="4" t="s">
        <v>6</v>
      </c>
      <c r="Q891" s="4" t="s">
        <v>6</v>
      </c>
      <c r="R891" s="4" t="s">
        <v>6</v>
      </c>
      <c r="S891" s="4" t="s">
        <v>6</v>
      </c>
      <c r="T891" s="4" t="s">
        <v>6</v>
      </c>
      <c r="U891" s="4" t="s">
        <v>8</v>
      </c>
      <c r="V891" s="4" t="s">
        <v>8</v>
      </c>
      <c r="W891" s="4" t="s">
        <v>8</v>
      </c>
      <c r="X891" s="3" t="s">
        <v>2539</v>
      </c>
      <c r="Y891" s="3" t="s">
        <v>2638</v>
      </c>
      <c r="Z891" s="3" t="s">
        <v>2701</v>
      </c>
    </row>
    <row r="892" spans="1:26" ht="38.25" outlineLevel="2" x14ac:dyDescent="0.25">
      <c r="B892" s="4" t="s">
        <v>2702</v>
      </c>
      <c r="C892" s="3" t="s">
        <v>2703</v>
      </c>
      <c r="E892" s="71" t="s">
        <v>10</v>
      </c>
      <c r="F892" s="78" t="s">
        <v>429</v>
      </c>
      <c r="G892" s="71" t="s">
        <v>10</v>
      </c>
      <c r="H892" s="78" t="s">
        <v>429</v>
      </c>
      <c r="J892" s="71" t="s">
        <v>19</v>
      </c>
      <c r="K892" s="71" t="s">
        <v>19</v>
      </c>
      <c r="N892" s="4" t="s">
        <v>348</v>
      </c>
      <c r="O892" s="4" t="s">
        <v>371</v>
      </c>
      <c r="P892" s="4" t="s">
        <v>8</v>
      </c>
      <c r="Q892" s="4" t="s">
        <v>8</v>
      </c>
      <c r="R892" s="4" t="s">
        <v>8</v>
      </c>
      <c r="S892" s="4" t="s">
        <v>6</v>
      </c>
      <c r="T892" s="4" t="s">
        <v>6</v>
      </c>
      <c r="U892" s="4" t="s">
        <v>8</v>
      </c>
      <c r="V892" s="4" t="s">
        <v>8</v>
      </c>
      <c r="W892" s="4" t="s">
        <v>8</v>
      </c>
      <c r="X892" s="3" t="s">
        <v>2539</v>
      </c>
      <c r="Y892" s="3" t="s">
        <v>2638</v>
      </c>
      <c r="Z892" s="3" t="s">
        <v>2701</v>
      </c>
    </row>
    <row r="893" spans="1:26" outlineLevel="1" x14ac:dyDescent="0.25">
      <c r="A893" s="38" t="s">
        <v>2704</v>
      </c>
      <c r="B893" s="4"/>
      <c r="C893" s="3"/>
      <c r="N893" s="4"/>
      <c r="O893" s="4"/>
      <c r="P893" s="4"/>
      <c r="Q893" s="4"/>
      <c r="R893" s="4"/>
      <c r="S893" s="4"/>
      <c r="T893" s="4"/>
      <c r="U893" s="4"/>
      <c r="V893" s="4"/>
      <c r="W893" s="4"/>
      <c r="X893" s="3"/>
      <c r="Y893" s="3"/>
      <c r="Z893" s="3"/>
    </row>
    <row r="894" spans="1:26" ht="195" outlineLevel="2" x14ac:dyDescent="0.25">
      <c r="B894" s="4" t="s">
        <v>2705</v>
      </c>
      <c r="C894" s="3" t="s">
        <v>2706</v>
      </c>
      <c r="E894" s="71" t="s">
        <v>6</v>
      </c>
      <c r="F894" s="78" t="s">
        <v>2707</v>
      </c>
      <c r="G894" s="71" t="s">
        <v>8</v>
      </c>
      <c r="H894" s="78" t="s">
        <v>2708</v>
      </c>
      <c r="J894" s="71" t="s">
        <v>19</v>
      </c>
      <c r="K894" s="71" t="s">
        <v>19</v>
      </c>
      <c r="N894" s="4" t="s">
        <v>432</v>
      </c>
      <c r="O894" s="4" t="s">
        <v>639</v>
      </c>
      <c r="P894" s="4" t="s">
        <v>6</v>
      </c>
      <c r="Q894" s="4" t="s">
        <v>6</v>
      </c>
      <c r="R894" s="4" t="s">
        <v>6</v>
      </c>
      <c r="S894" s="4" t="s">
        <v>6</v>
      </c>
      <c r="T894" s="4" t="s">
        <v>6</v>
      </c>
      <c r="U894" s="4" t="s">
        <v>8</v>
      </c>
      <c r="V894" s="4" t="s">
        <v>8</v>
      </c>
      <c r="W894" s="4" t="s">
        <v>8</v>
      </c>
      <c r="X894" s="3" t="s">
        <v>2539</v>
      </c>
      <c r="Y894" s="3" t="s">
        <v>2704</v>
      </c>
      <c r="Z894" s="3" t="s">
        <v>2709</v>
      </c>
    </row>
    <row r="895" spans="1:26" ht="38.25" outlineLevel="2" x14ac:dyDescent="0.25">
      <c r="B895" s="4" t="s">
        <v>2710</v>
      </c>
      <c r="C895" s="3" t="s">
        <v>2711</v>
      </c>
      <c r="E895" s="71" t="s">
        <v>6</v>
      </c>
      <c r="F895" s="78" t="s">
        <v>2712</v>
      </c>
      <c r="G895" s="71" t="s">
        <v>8</v>
      </c>
      <c r="H895" s="78" t="s">
        <v>2712</v>
      </c>
      <c r="J895" s="71" t="s">
        <v>19</v>
      </c>
      <c r="K895" s="71" t="s">
        <v>19</v>
      </c>
      <c r="N895" s="4" t="s">
        <v>367</v>
      </c>
      <c r="O895" s="4" t="s">
        <v>476</v>
      </c>
      <c r="P895" s="4" t="s">
        <v>6</v>
      </c>
      <c r="Q895" s="4" t="s">
        <v>6</v>
      </c>
      <c r="R895" s="4" t="s">
        <v>6</v>
      </c>
      <c r="S895" s="4" t="s">
        <v>6</v>
      </c>
      <c r="T895" s="4" t="s">
        <v>6</v>
      </c>
      <c r="U895" s="4" t="s">
        <v>8</v>
      </c>
      <c r="V895" s="4" t="s">
        <v>8</v>
      </c>
      <c r="W895" s="4" t="s">
        <v>8</v>
      </c>
      <c r="X895" s="3" t="s">
        <v>2539</v>
      </c>
      <c r="Y895" s="3" t="s">
        <v>2704</v>
      </c>
      <c r="Z895" s="3" t="s">
        <v>2713</v>
      </c>
    </row>
    <row r="896" spans="1:26" ht="25.5" outlineLevel="2" x14ac:dyDescent="0.25">
      <c r="B896" s="4" t="s">
        <v>2714</v>
      </c>
      <c r="C896" s="3" t="s">
        <v>2715</v>
      </c>
      <c r="E896" s="71" t="s">
        <v>6</v>
      </c>
      <c r="F896" s="78" t="s">
        <v>2716</v>
      </c>
      <c r="G896" s="71" t="s">
        <v>8</v>
      </c>
      <c r="H896" s="78" t="s">
        <v>2712</v>
      </c>
      <c r="J896" s="71" t="s">
        <v>19</v>
      </c>
      <c r="K896" s="71" t="s">
        <v>19</v>
      </c>
      <c r="N896" s="4" t="s">
        <v>355</v>
      </c>
      <c r="O896" s="4" t="s">
        <v>371</v>
      </c>
      <c r="P896" s="4" t="s">
        <v>6</v>
      </c>
      <c r="Q896" s="4" t="s">
        <v>6</v>
      </c>
      <c r="R896" s="4" t="s">
        <v>6</v>
      </c>
      <c r="S896" s="4" t="s">
        <v>6</v>
      </c>
      <c r="T896" s="4" t="s">
        <v>6</v>
      </c>
      <c r="U896" s="4" t="s">
        <v>8</v>
      </c>
      <c r="V896" s="4" t="s">
        <v>8</v>
      </c>
      <c r="W896" s="4" t="s">
        <v>8</v>
      </c>
      <c r="X896" s="3" t="s">
        <v>2539</v>
      </c>
      <c r="Y896" s="3" t="s">
        <v>2704</v>
      </c>
      <c r="Z896" s="3" t="s">
        <v>2713</v>
      </c>
    </row>
    <row r="897" spans="1:26" ht="25.5" outlineLevel="2" x14ac:dyDescent="0.25">
      <c r="B897" s="4" t="s">
        <v>2717</v>
      </c>
      <c r="C897" s="3" t="s">
        <v>2718</v>
      </c>
      <c r="E897" s="71" t="s">
        <v>6</v>
      </c>
      <c r="F897" s="78" t="s">
        <v>2716</v>
      </c>
      <c r="G897" s="71" t="s">
        <v>8</v>
      </c>
      <c r="H897" s="78" t="s">
        <v>2712</v>
      </c>
      <c r="J897" s="71" t="s">
        <v>19</v>
      </c>
      <c r="K897" s="71" t="s">
        <v>19</v>
      </c>
      <c r="N897" s="4" t="s">
        <v>370</v>
      </c>
      <c r="O897" s="4" t="s">
        <v>476</v>
      </c>
      <c r="P897" s="4" t="s">
        <v>6</v>
      </c>
      <c r="Q897" s="4" t="s">
        <v>6</v>
      </c>
      <c r="R897" s="4" t="s">
        <v>6</v>
      </c>
      <c r="S897" s="4" t="s">
        <v>6</v>
      </c>
      <c r="T897" s="4" t="s">
        <v>6</v>
      </c>
      <c r="U897" s="4" t="s">
        <v>8</v>
      </c>
      <c r="V897" s="4" t="s">
        <v>8</v>
      </c>
      <c r="W897" s="4" t="s">
        <v>8</v>
      </c>
      <c r="X897" s="3" t="s">
        <v>2539</v>
      </c>
      <c r="Y897" s="3" t="s">
        <v>2704</v>
      </c>
      <c r="Z897" s="3" t="s">
        <v>2713</v>
      </c>
    </row>
    <row r="898" spans="1:26" ht="25.5" outlineLevel="2" x14ac:dyDescent="0.25">
      <c r="B898" s="4" t="s">
        <v>2719</v>
      </c>
      <c r="C898" s="3" t="s">
        <v>2720</v>
      </c>
      <c r="E898" s="71" t="s">
        <v>6</v>
      </c>
      <c r="F898" s="78" t="s">
        <v>2716</v>
      </c>
      <c r="G898" s="71" t="s">
        <v>8</v>
      </c>
      <c r="H898" s="78" t="s">
        <v>2712</v>
      </c>
      <c r="J898" s="71" t="s">
        <v>19</v>
      </c>
      <c r="K898" s="71" t="s">
        <v>19</v>
      </c>
      <c r="N898" s="4" t="s">
        <v>367</v>
      </c>
      <c r="O898" s="4" t="s">
        <v>371</v>
      </c>
      <c r="P898" s="4" t="s">
        <v>6</v>
      </c>
      <c r="Q898" s="4" t="s">
        <v>6</v>
      </c>
      <c r="R898" s="4" t="s">
        <v>6</v>
      </c>
      <c r="S898" s="4" t="s">
        <v>6</v>
      </c>
      <c r="T898" s="4" t="s">
        <v>6</v>
      </c>
      <c r="U898" s="4" t="s">
        <v>8</v>
      </c>
      <c r="V898" s="4" t="s">
        <v>8</v>
      </c>
      <c r="W898" s="4" t="s">
        <v>8</v>
      </c>
      <c r="X898" s="3" t="s">
        <v>2539</v>
      </c>
      <c r="Y898" s="3" t="s">
        <v>2704</v>
      </c>
      <c r="Z898" s="3" t="s">
        <v>2721</v>
      </c>
    </row>
    <row r="899" spans="1:26" ht="38.25" outlineLevel="2" x14ac:dyDescent="0.25">
      <c r="B899" s="4" t="s">
        <v>2722</v>
      </c>
      <c r="C899" s="3" t="s">
        <v>2723</v>
      </c>
      <c r="E899" s="71" t="s">
        <v>6</v>
      </c>
      <c r="F899" s="78" t="s">
        <v>2716</v>
      </c>
      <c r="G899" s="71" t="s">
        <v>8</v>
      </c>
      <c r="H899" s="78" t="s">
        <v>2712</v>
      </c>
      <c r="J899" s="71" t="s">
        <v>19</v>
      </c>
      <c r="K899" s="71" t="s">
        <v>19</v>
      </c>
      <c r="N899" s="4" t="s">
        <v>370</v>
      </c>
      <c r="O899" s="4" t="s">
        <v>639</v>
      </c>
      <c r="P899" s="4" t="s">
        <v>6</v>
      </c>
      <c r="Q899" s="4" t="s">
        <v>6</v>
      </c>
      <c r="R899" s="4" t="s">
        <v>6</v>
      </c>
      <c r="S899" s="4" t="s">
        <v>6</v>
      </c>
      <c r="T899" s="4" t="s">
        <v>6</v>
      </c>
      <c r="U899" s="4" t="s">
        <v>8</v>
      </c>
      <c r="V899" s="4" t="s">
        <v>8</v>
      </c>
      <c r="W899" s="4" t="s">
        <v>8</v>
      </c>
      <c r="X899" s="3" t="s">
        <v>2539</v>
      </c>
      <c r="Y899" s="3" t="s">
        <v>2704</v>
      </c>
      <c r="Z899" s="3" t="s">
        <v>2721</v>
      </c>
    </row>
    <row r="900" spans="1:26" ht="127.5" outlineLevel="2" x14ac:dyDescent="0.25">
      <c r="B900" s="4" t="s">
        <v>2724</v>
      </c>
      <c r="C900" s="3" t="s">
        <v>2725</v>
      </c>
      <c r="E900" s="71" t="s">
        <v>6</v>
      </c>
      <c r="F900" s="78" t="s">
        <v>2716</v>
      </c>
      <c r="G900" s="71" t="s">
        <v>8</v>
      </c>
      <c r="H900" s="78" t="s">
        <v>2712</v>
      </c>
      <c r="J900" s="71" t="s">
        <v>19</v>
      </c>
      <c r="K900" s="71" t="s">
        <v>19</v>
      </c>
      <c r="N900" s="4" t="s">
        <v>432</v>
      </c>
      <c r="O900" s="4" t="s">
        <v>476</v>
      </c>
      <c r="P900" s="4" t="s">
        <v>6</v>
      </c>
      <c r="Q900" s="4" t="s">
        <v>6</v>
      </c>
      <c r="R900" s="4" t="s">
        <v>6</v>
      </c>
      <c r="S900" s="4" t="s">
        <v>6</v>
      </c>
      <c r="T900" s="4" t="s">
        <v>6</v>
      </c>
      <c r="U900" s="4" t="s">
        <v>8</v>
      </c>
      <c r="V900" s="4" t="s">
        <v>8</v>
      </c>
      <c r="W900" s="4" t="s">
        <v>8</v>
      </c>
      <c r="X900" s="3" t="s">
        <v>2539</v>
      </c>
      <c r="Y900" s="3" t="s">
        <v>2704</v>
      </c>
      <c r="Z900" s="3" t="s">
        <v>2726</v>
      </c>
    </row>
    <row r="901" spans="1:26" ht="25.5" outlineLevel="2" x14ac:dyDescent="0.25">
      <c r="B901" s="4" t="s">
        <v>2727</v>
      </c>
      <c r="C901" s="3" t="s">
        <v>2728</v>
      </c>
      <c r="E901" s="71" t="s">
        <v>6</v>
      </c>
      <c r="F901" s="78" t="s">
        <v>2716</v>
      </c>
      <c r="G901" s="71" t="s">
        <v>8</v>
      </c>
      <c r="H901" s="78" t="s">
        <v>2712</v>
      </c>
      <c r="J901" s="71" t="s">
        <v>19</v>
      </c>
      <c r="K901" s="71" t="s">
        <v>19</v>
      </c>
      <c r="N901" s="4" t="s">
        <v>370</v>
      </c>
      <c r="O901" s="4" t="s">
        <v>476</v>
      </c>
      <c r="P901" s="4" t="s">
        <v>6</v>
      </c>
      <c r="Q901" s="4" t="s">
        <v>6</v>
      </c>
      <c r="R901" s="4" t="s">
        <v>6</v>
      </c>
      <c r="S901" s="4" t="s">
        <v>6</v>
      </c>
      <c r="T901" s="4" t="s">
        <v>6</v>
      </c>
      <c r="U901" s="4" t="s">
        <v>8</v>
      </c>
      <c r="V901" s="4" t="s">
        <v>8</v>
      </c>
      <c r="W901" s="4" t="s">
        <v>8</v>
      </c>
      <c r="X901" s="3" t="s">
        <v>2539</v>
      </c>
      <c r="Y901" s="3" t="s">
        <v>2704</v>
      </c>
      <c r="Z901" s="3" t="s">
        <v>2726</v>
      </c>
    </row>
    <row r="902" spans="1:26" ht="25.5" outlineLevel="2" x14ac:dyDescent="0.25">
      <c r="B902" s="4" t="s">
        <v>2729</v>
      </c>
      <c r="C902" s="3" t="s">
        <v>2730</v>
      </c>
      <c r="E902" s="71" t="s">
        <v>6</v>
      </c>
      <c r="F902" s="78" t="s">
        <v>2716</v>
      </c>
      <c r="G902" s="71" t="s">
        <v>8</v>
      </c>
      <c r="H902" s="78" t="s">
        <v>2712</v>
      </c>
      <c r="J902" s="71" t="s">
        <v>19</v>
      </c>
      <c r="K902" s="71" t="s">
        <v>19</v>
      </c>
      <c r="N902" s="4" t="s">
        <v>370</v>
      </c>
      <c r="O902" s="4" t="s">
        <v>476</v>
      </c>
      <c r="P902" s="4" t="s">
        <v>6</v>
      </c>
      <c r="Q902" s="4" t="s">
        <v>6</v>
      </c>
      <c r="R902" s="4" t="s">
        <v>6</v>
      </c>
      <c r="S902" s="4" t="s">
        <v>6</v>
      </c>
      <c r="T902" s="4" t="s">
        <v>6</v>
      </c>
      <c r="U902" s="4" t="s">
        <v>8</v>
      </c>
      <c r="V902" s="4" t="s">
        <v>8</v>
      </c>
      <c r="W902" s="4" t="s">
        <v>8</v>
      </c>
      <c r="X902" s="3" t="s">
        <v>2539</v>
      </c>
      <c r="Y902" s="3" t="s">
        <v>2704</v>
      </c>
      <c r="Z902" s="3" t="s">
        <v>2726</v>
      </c>
    </row>
    <row r="903" spans="1:26" x14ac:dyDescent="0.25">
      <c r="A903" s="38" t="s">
        <v>2731</v>
      </c>
      <c r="B903" s="4"/>
      <c r="C903" s="3"/>
      <c r="N903" s="4"/>
      <c r="O903" s="4"/>
      <c r="P903" s="4"/>
      <c r="Q903" s="4"/>
      <c r="R903" s="4"/>
      <c r="S903" s="4"/>
      <c r="T903" s="4"/>
      <c r="U903" s="4"/>
      <c r="V903" s="4"/>
      <c r="W903" s="4"/>
      <c r="X903" s="3"/>
      <c r="Y903" s="3"/>
      <c r="Z903" s="3"/>
    </row>
    <row r="904" spans="1:26" outlineLevel="1" x14ac:dyDescent="0.25">
      <c r="A904" s="38" t="s">
        <v>2732</v>
      </c>
      <c r="B904" s="4"/>
      <c r="C904" s="3"/>
      <c r="N904" s="4"/>
      <c r="O904" s="4"/>
      <c r="P904" s="4"/>
      <c r="Q904" s="4"/>
      <c r="R904" s="4"/>
      <c r="S904" s="4"/>
      <c r="T904" s="4"/>
      <c r="U904" s="4"/>
      <c r="V904" s="4"/>
      <c r="W904" s="4"/>
      <c r="X904" s="3"/>
      <c r="Y904" s="3"/>
      <c r="Z904" s="3"/>
    </row>
    <row r="905" spans="1:26" ht="25.5" outlineLevel="2" x14ac:dyDescent="0.25">
      <c r="B905" s="4" t="s">
        <v>2733</v>
      </c>
      <c r="C905" s="3" t="s">
        <v>2734</v>
      </c>
      <c r="E905" s="71" t="s">
        <v>10</v>
      </c>
      <c r="F905" s="78" t="s">
        <v>429</v>
      </c>
      <c r="G905" s="71" t="s">
        <v>10</v>
      </c>
      <c r="H905" s="78" t="s">
        <v>429</v>
      </c>
      <c r="J905" s="71" t="s">
        <v>19</v>
      </c>
      <c r="K905" s="71" t="s">
        <v>19</v>
      </c>
      <c r="N905" s="4" t="s">
        <v>775</v>
      </c>
      <c r="O905" s="4" t="s">
        <v>388</v>
      </c>
      <c r="P905" s="4" t="s">
        <v>8</v>
      </c>
      <c r="Q905" s="4" t="s">
        <v>8</v>
      </c>
      <c r="R905" s="4" t="s">
        <v>8</v>
      </c>
      <c r="S905" s="4" t="s">
        <v>6</v>
      </c>
      <c r="T905" s="4" t="s">
        <v>6</v>
      </c>
      <c r="U905" s="4" t="s">
        <v>8</v>
      </c>
      <c r="V905" s="4" t="s">
        <v>8</v>
      </c>
      <c r="W905" s="4" t="s">
        <v>8</v>
      </c>
      <c r="X905" s="3" t="s">
        <v>2731</v>
      </c>
      <c r="Y905" s="3" t="s">
        <v>2732</v>
      </c>
      <c r="Z905" s="3" t="s">
        <v>2735</v>
      </c>
    </row>
    <row r="906" spans="1:26" ht="25.5" outlineLevel="2" x14ac:dyDescent="0.25">
      <c r="B906" s="4" t="s">
        <v>2736</v>
      </c>
      <c r="C906" s="3" t="s">
        <v>2737</v>
      </c>
      <c r="E906" s="71" t="s">
        <v>10</v>
      </c>
      <c r="F906" s="78" t="s">
        <v>429</v>
      </c>
      <c r="G906" s="71" t="s">
        <v>10</v>
      </c>
      <c r="H906" s="78" t="s">
        <v>429</v>
      </c>
      <c r="J906" s="71" t="s">
        <v>19</v>
      </c>
      <c r="K906" s="71" t="s">
        <v>19</v>
      </c>
      <c r="N906" s="4" t="s">
        <v>355</v>
      </c>
      <c r="O906" s="4" t="s">
        <v>388</v>
      </c>
      <c r="P906" s="4" t="s">
        <v>8</v>
      </c>
      <c r="Q906" s="4" t="s">
        <v>8</v>
      </c>
      <c r="R906" s="4" t="s">
        <v>8</v>
      </c>
      <c r="S906" s="4" t="s">
        <v>6</v>
      </c>
      <c r="T906" s="4" t="s">
        <v>6</v>
      </c>
      <c r="U906" s="4" t="s">
        <v>8</v>
      </c>
      <c r="V906" s="4" t="s">
        <v>8</v>
      </c>
      <c r="W906" s="4" t="s">
        <v>8</v>
      </c>
      <c r="X906" s="3" t="s">
        <v>2731</v>
      </c>
      <c r="Y906" s="3" t="s">
        <v>2732</v>
      </c>
      <c r="Z906" s="3" t="s">
        <v>2738</v>
      </c>
    </row>
    <row r="907" spans="1:26" ht="210" outlineLevel="2" x14ac:dyDescent="0.25">
      <c r="B907" s="4" t="s">
        <v>2739</v>
      </c>
      <c r="C907" s="3" t="s">
        <v>2740</v>
      </c>
      <c r="E907" s="71" t="s">
        <v>6</v>
      </c>
      <c r="F907" s="78" t="s">
        <v>2741</v>
      </c>
      <c r="G907" s="71" t="s">
        <v>8</v>
      </c>
      <c r="H907" s="78" t="s">
        <v>2742</v>
      </c>
      <c r="J907" s="71" t="s">
        <v>19</v>
      </c>
      <c r="K907" s="71" t="s">
        <v>19</v>
      </c>
      <c r="N907" s="4" t="s">
        <v>432</v>
      </c>
      <c r="O907" s="4" t="s">
        <v>404</v>
      </c>
      <c r="P907" s="4" t="s">
        <v>6</v>
      </c>
      <c r="Q907" s="4" t="s">
        <v>6</v>
      </c>
      <c r="R907" s="4" t="s">
        <v>6</v>
      </c>
      <c r="S907" s="4" t="s">
        <v>6</v>
      </c>
      <c r="T907" s="4" t="s">
        <v>6</v>
      </c>
      <c r="U907" s="4" t="s">
        <v>8</v>
      </c>
      <c r="V907" s="4" t="s">
        <v>8</v>
      </c>
      <c r="W907" s="4" t="s">
        <v>8</v>
      </c>
      <c r="X907" s="3" t="s">
        <v>2731</v>
      </c>
      <c r="Y907" s="3" t="s">
        <v>2732</v>
      </c>
      <c r="Z907" s="3" t="s">
        <v>2743</v>
      </c>
    </row>
    <row r="908" spans="1:26" ht="195" outlineLevel="2" x14ac:dyDescent="0.25">
      <c r="B908" s="4" t="s">
        <v>2744</v>
      </c>
      <c r="C908" s="3" t="s">
        <v>2745</v>
      </c>
      <c r="E908" s="71" t="s">
        <v>6</v>
      </c>
      <c r="F908" s="78" t="s">
        <v>2746</v>
      </c>
      <c r="G908" s="71" t="s">
        <v>6</v>
      </c>
      <c r="H908" s="78" t="s">
        <v>2747</v>
      </c>
      <c r="J908" s="71" t="s">
        <v>19</v>
      </c>
      <c r="K908" s="71" t="s">
        <v>19</v>
      </c>
      <c r="N908" s="4" t="s">
        <v>432</v>
      </c>
      <c r="O908" s="4" t="s">
        <v>422</v>
      </c>
      <c r="P908" s="4" t="s">
        <v>6</v>
      </c>
      <c r="Q908" s="4" t="s">
        <v>6</v>
      </c>
      <c r="R908" s="4" t="s">
        <v>6</v>
      </c>
      <c r="S908" s="4" t="s">
        <v>6</v>
      </c>
      <c r="T908" s="4" t="s">
        <v>6</v>
      </c>
      <c r="U908" s="4" t="s">
        <v>8</v>
      </c>
      <c r="V908" s="4" t="s">
        <v>8</v>
      </c>
      <c r="W908" s="4" t="s">
        <v>8</v>
      </c>
      <c r="X908" s="3" t="s">
        <v>2731</v>
      </c>
      <c r="Y908" s="3" t="s">
        <v>2732</v>
      </c>
      <c r="Z908" s="3" t="s">
        <v>2748</v>
      </c>
    </row>
    <row r="909" spans="1:26" ht="38.25" outlineLevel="2" x14ac:dyDescent="0.25">
      <c r="B909" s="4" t="s">
        <v>2749</v>
      </c>
      <c r="C909" s="3" t="s">
        <v>2750</v>
      </c>
      <c r="E909" s="71" t="s">
        <v>6</v>
      </c>
      <c r="F909" s="78" t="s">
        <v>2751</v>
      </c>
      <c r="G909" s="71" t="s">
        <v>6</v>
      </c>
      <c r="H909" s="78" t="s">
        <v>2751</v>
      </c>
      <c r="J909" s="71" t="s">
        <v>19</v>
      </c>
      <c r="K909" s="71" t="s">
        <v>19</v>
      </c>
      <c r="N909" s="4" t="s">
        <v>597</v>
      </c>
      <c r="O909" s="4" t="s">
        <v>639</v>
      </c>
      <c r="P909" s="4" t="s">
        <v>8</v>
      </c>
      <c r="Q909" s="4" t="s">
        <v>6</v>
      </c>
      <c r="R909" s="4" t="s">
        <v>6</v>
      </c>
      <c r="S909" s="4" t="s">
        <v>8</v>
      </c>
      <c r="T909" s="4" t="s">
        <v>8</v>
      </c>
      <c r="U909" s="4" t="s">
        <v>8</v>
      </c>
      <c r="V909" s="4" t="s">
        <v>8</v>
      </c>
      <c r="W909" s="4" t="s">
        <v>8</v>
      </c>
      <c r="X909" s="3" t="s">
        <v>2731</v>
      </c>
      <c r="Y909" s="3" t="s">
        <v>2732</v>
      </c>
      <c r="Z909" s="3" t="s">
        <v>2748</v>
      </c>
    </row>
    <row r="910" spans="1:26" outlineLevel="2" x14ac:dyDescent="0.25">
      <c r="B910" s="4" t="s">
        <v>2752</v>
      </c>
      <c r="C910" s="3" t="s">
        <v>2753</v>
      </c>
      <c r="E910" s="71" t="s">
        <v>10</v>
      </c>
      <c r="F910" s="78" t="s">
        <v>429</v>
      </c>
      <c r="G910" s="71" t="s">
        <v>10</v>
      </c>
      <c r="H910" s="78" t="s">
        <v>429</v>
      </c>
      <c r="J910" s="71" t="s">
        <v>19</v>
      </c>
      <c r="K910" s="71" t="s">
        <v>19</v>
      </c>
      <c r="N910" s="4" t="s">
        <v>2754</v>
      </c>
      <c r="O910" s="4" t="s">
        <v>388</v>
      </c>
      <c r="P910" s="4" t="s">
        <v>8</v>
      </c>
      <c r="Q910" s="4" t="s">
        <v>8</v>
      </c>
      <c r="R910" s="4" t="s">
        <v>8</v>
      </c>
      <c r="S910" s="4" t="s">
        <v>6</v>
      </c>
      <c r="T910" s="4" t="s">
        <v>6</v>
      </c>
      <c r="U910" s="4" t="s">
        <v>8</v>
      </c>
      <c r="V910" s="4" t="s">
        <v>8</v>
      </c>
      <c r="W910" s="4" t="s">
        <v>8</v>
      </c>
      <c r="X910" s="3" t="s">
        <v>2731</v>
      </c>
      <c r="Y910" s="3" t="s">
        <v>2732</v>
      </c>
      <c r="Z910" s="3" t="s">
        <v>2748</v>
      </c>
    </row>
    <row r="911" spans="1:26" ht="25.5" outlineLevel="2" x14ac:dyDescent="0.25">
      <c r="B911" s="4" t="s">
        <v>2755</v>
      </c>
      <c r="C911" s="3" t="s">
        <v>2756</v>
      </c>
      <c r="E911" s="71" t="s">
        <v>6</v>
      </c>
      <c r="F911" s="78" t="s">
        <v>2751</v>
      </c>
      <c r="G911" s="71" t="s">
        <v>6</v>
      </c>
      <c r="H911" s="78" t="s">
        <v>2751</v>
      </c>
      <c r="J911" s="71" t="s">
        <v>19</v>
      </c>
      <c r="K911" s="71" t="s">
        <v>19</v>
      </c>
      <c r="N911" s="4" t="s">
        <v>377</v>
      </c>
      <c r="O911" s="4" t="s">
        <v>371</v>
      </c>
      <c r="P911" s="4" t="s">
        <v>6</v>
      </c>
      <c r="Q911" s="4" t="s">
        <v>6</v>
      </c>
      <c r="R911" s="4" t="s">
        <v>6</v>
      </c>
      <c r="S911" s="4" t="s">
        <v>6</v>
      </c>
      <c r="T911" s="4" t="s">
        <v>6</v>
      </c>
      <c r="U911" s="4" t="s">
        <v>8</v>
      </c>
      <c r="V911" s="4" t="s">
        <v>8</v>
      </c>
      <c r="W911" s="4" t="s">
        <v>8</v>
      </c>
      <c r="X911" s="3" t="s">
        <v>2731</v>
      </c>
      <c r="Y911" s="3" t="s">
        <v>2732</v>
      </c>
      <c r="Z911" s="3" t="s">
        <v>2748</v>
      </c>
    </row>
    <row r="912" spans="1:26" ht="240" outlineLevel="2" x14ac:dyDescent="0.25">
      <c r="B912" s="4" t="s">
        <v>2757</v>
      </c>
      <c r="C912" s="3" t="s">
        <v>2758</v>
      </c>
      <c r="E912" s="71" t="s">
        <v>6</v>
      </c>
      <c r="F912" s="78" t="s">
        <v>2759</v>
      </c>
      <c r="G912" s="71" t="s">
        <v>8</v>
      </c>
      <c r="H912" s="78" t="s">
        <v>2760</v>
      </c>
      <c r="J912" s="71" t="s">
        <v>19</v>
      </c>
      <c r="K912" s="71" t="s">
        <v>19</v>
      </c>
      <c r="N912" s="4" t="s">
        <v>348</v>
      </c>
      <c r="O912" s="4" t="s">
        <v>422</v>
      </c>
      <c r="P912" s="4" t="s">
        <v>6</v>
      </c>
      <c r="Q912" s="4" t="s">
        <v>6</v>
      </c>
      <c r="R912" s="4" t="s">
        <v>6</v>
      </c>
      <c r="S912" s="4" t="s">
        <v>6</v>
      </c>
      <c r="T912" s="4" t="s">
        <v>6</v>
      </c>
      <c r="U912" s="4" t="s">
        <v>8</v>
      </c>
      <c r="V912" s="4" t="s">
        <v>8</v>
      </c>
      <c r="W912" s="4" t="s">
        <v>8</v>
      </c>
      <c r="X912" s="3" t="s">
        <v>2731</v>
      </c>
      <c r="Y912" s="3" t="s">
        <v>2732</v>
      </c>
      <c r="Z912" s="3" t="s">
        <v>2761</v>
      </c>
    </row>
    <row r="913" spans="1:26" ht="105" outlineLevel="2" x14ac:dyDescent="0.25">
      <c r="B913" s="4" t="s">
        <v>2762</v>
      </c>
      <c r="C913" s="3" t="s">
        <v>2763</v>
      </c>
      <c r="E913" s="71" t="s">
        <v>6</v>
      </c>
      <c r="F913" s="78" t="s">
        <v>2764</v>
      </c>
      <c r="G913" s="71" t="s">
        <v>8</v>
      </c>
      <c r="H913" s="78" t="s">
        <v>2765</v>
      </c>
      <c r="J913" s="71" t="s">
        <v>19</v>
      </c>
      <c r="K913" s="71" t="s">
        <v>19</v>
      </c>
      <c r="N913" s="4" t="s">
        <v>597</v>
      </c>
      <c r="O913" s="4" t="s">
        <v>639</v>
      </c>
      <c r="P913" s="4" t="s">
        <v>8</v>
      </c>
      <c r="Q913" s="4" t="s">
        <v>6</v>
      </c>
      <c r="R913" s="4" t="s">
        <v>6</v>
      </c>
      <c r="S913" s="4" t="s">
        <v>8</v>
      </c>
      <c r="T913" s="4" t="s">
        <v>8</v>
      </c>
      <c r="U913" s="4" t="s">
        <v>8</v>
      </c>
      <c r="V913" s="4" t="s">
        <v>8</v>
      </c>
      <c r="W913" s="4" t="s">
        <v>8</v>
      </c>
      <c r="X913" s="3" t="s">
        <v>2731</v>
      </c>
      <c r="Y913" s="3" t="s">
        <v>2732</v>
      </c>
      <c r="Z913" s="3" t="s">
        <v>2761</v>
      </c>
    </row>
    <row r="914" spans="1:26" ht="38.25" outlineLevel="2" x14ac:dyDescent="0.25">
      <c r="B914" s="4" t="s">
        <v>2766</v>
      </c>
      <c r="C914" s="3" t="s">
        <v>2767</v>
      </c>
      <c r="E914" s="71" t="s">
        <v>10</v>
      </c>
      <c r="F914" s="78" t="s">
        <v>429</v>
      </c>
      <c r="G914" s="71" t="s">
        <v>10</v>
      </c>
      <c r="H914" s="78" t="s">
        <v>429</v>
      </c>
      <c r="J914" s="71" t="s">
        <v>19</v>
      </c>
      <c r="K914" s="71" t="s">
        <v>19</v>
      </c>
      <c r="N914" s="4" t="s">
        <v>2768</v>
      </c>
      <c r="O914" s="4" t="s">
        <v>388</v>
      </c>
      <c r="P914" s="4" t="s">
        <v>8</v>
      </c>
      <c r="Q914" s="4" t="s">
        <v>8</v>
      </c>
      <c r="R914" s="4" t="s">
        <v>8</v>
      </c>
      <c r="S914" s="4" t="s">
        <v>6</v>
      </c>
      <c r="T914" s="4" t="s">
        <v>6</v>
      </c>
      <c r="U914" s="4" t="s">
        <v>8</v>
      </c>
      <c r="V914" s="4" t="s">
        <v>8</v>
      </c>
      <c r="W914" s="4" t="s">
        <v>8</v>
      </c>
      <c r="X914" s="3" t="s">
        <v>2731</v>
      </c>
      <c r="Y914" s="3" t="s">
        <v>2732</v>
      </c>
      <c r="Z914" s="3" t="s">
        <v>2761</v>
      </c>
    </row>
    <row r="915" spans="1:26" ht="105" outlineLevel="2" x14ac:dyDescent="0.25">
      <c r="B915" s="4" t="s">
        <v>2769</v>
      </c>
      <c r="C915" s="3" t="s">
        <v>2770</v>
      </c>
      <c r="E915" s="71" t="s">
        <v>6</v>
      </c>
      <c r="F915" s="78" t="s">
        <v>2764</v>
      </c>
      <c r="G915" s="71" t="s">
        <v>6</v>
      </c>
      <c r="H915" s="78" t="s">
        <v>2771</v>
      </c>
      <c r="J915" s="71" t="s">
        <v>19</v>
      </c>
      <c r="K915" s="71" t="s">
        <v>19</v>
      </c>
      <c r="N915" s="4" t="s">
        <v>370</v>
      </c>
      <c r="O915" s="4" t="s">
        <v>639</v>
      </c>
      <c r="P915" s="4" t="s">
        <v>6</v>
      </c>
      <c r="Q915" s="4" t="s">
        <v>6</v>
      </c>
      <c r="R915" s="4" t="s">
        <v>6</v>
      </c>
      <c r="S915" s="4" t="s">
        <v>6</v>
      </c>
      <c r="T915" s="4" t="s">
        <v>6</v>
      </c>
      <c r="U915" s="4" t="s">
        <v>8</v>
      </c>
      <c r="V915" s="4" t="s">
        <v>8</v>
      </c>
      <c r="W915" s="4" t="s">
        <v>8</v>
      </c>
      <c r="X915" s="3" t="s">
        <v>2731</v>
      </c>
      <c r="Y915" s="3" t="s">
        <v>2732</v>
      </c>
      <c r="Z915" s="3" t="s">
        <v>2772</v>
      </c>
    </row>
    <row r="916" spans="1:26" ht="60" outlineLevel="2" x14ac:dyDescent="0.25">
      <c r="B916" s="4" t="s">
        <v>2773</v>
      </c>
      <c r="C916" s="3" t="s">
        <v>2774</v>
      </c>
      <c r="E916" s="71" t="s">
        <v>6</v>
      </c>
      <c r="F916" s="78" t="s">
        <v>2764</v>
      </c>
      <c r="G916" s="71" t="s">
        <v>8</v>
      </c>
      <c r="H916" s="78" t="s">
        <v>2775</v>
      </c>
      <c r="J916" s="71" t="s">
        <v>19</v>
      </c>
      <c r="K916" s="71" t="s">
        <v>19</v>
      </c>
      <c r="N916" s="4" t="s">
        <v>480</v>
      </c>
      <c r="O916" s="4" t="s">
        <v>349</v>
      </c>
      <c r="P916" s="4" t="s">
        <v>6</v>
      </c>
      <c r="Q916" s="4" t="s">
        <v>6</v>
      </c>
      <c r="R916" s="4" t="s">
        <v>6</v>
      </c>
      <c r="S916" s="4" t="s">
        <v>6</v>
      </c>
      <c r="T916" s="4" t="s">
        <v>6</v>
      </c>
      <c r="U916" s="4" t="s">
        <v>8</v>
      </c>
      <c r="V916" s="4" t="s">
        <v>8</v>
      </c>
      <c r="W916" s="4" t="s">
        <v>8</v>
      </c>
      <c r="X916" s="3" t="s">
        <v>2731</v>
      </c>
      <c r="Y916" s="3" t="s">
        <v>2732</v>
      </c>
      <c r="Z916" s="3" t="s">
        <v>2776</v>
      </c>
    </row>
    <row r="917" spans="1:26" ht="25.5" outlineLevel="2" x14ac:dyDescent="0.25">
      <c r="B917" s="4" t="s">
        <v>2777</v>
      </c>
      <c r="C917" s="3" t="s">
        <v>2778</v>
      </c>
      <c r="E917" s="71" t="s">
        <v>6</v>
      </c>
      <c r="F917" s="78" t="s">
        <v>2764</v>
      </c>
      <c r="G917" s="71" t="s">
        <v>8</v>
      </c>
      <c r="H917" s="78" t="s">
        <v>2779</v>
      </c>
      <c r="J917" s="71" t="s">
        <v>19</v>
      </c>
      <c r="K917" s="71" t="s">
        <v>19</v>
      </c>
      <c r="N917" s="4" t="s">
        <v>348</v>
      </c>
      <c r="O917" s="4" t="s">
        <v>639</v>
      </c>
      <c r="P917" s="4" t="s">
        <v>6</v>
      </c>
      <c r="Q917" s="4" t="s">
        <v>6</v>
      </c>
      <c r="R917" s="4" t="s">
        <v>6</v>
      </c>
      <c r="S917" s="4" t="s">
        <v>6</v>
      </c>
      <c r="T917" s="4" t="s">
        <v>6</v>
      </c>
      <c r="U917" s="4" t="s">
        <v>8</v>
      </c>
      <c r="V917" s="4" t="s">
        <v>8</v>
      </c>
      <c r="W917" s="4" t="s">
        <v>8</v>
      </c>
      <c r="X917" s="3" t="s">
        <v>2731</v>
      </c>
      <c r="Y917" s="3" t="s">
        <v>2732</v>
      </c>
      <c r="Z917" s="3" t="s">
        <v>2780</v>
      </c>
    </row>
    <row r="918" spans="1:26" ht="38.25" outlineLevel="2" x14ac:dyDescent="0.25">
      <c r="B918" s="4" t="s">
        <v>2781</v>
      </c>
      <c r="C918" s="3" t="s">
        <v>2782</v>
      </c>
      <c r="E918" s="71" t="s">
        <v>6</v>
      </c>
      <c r="F918" s="78" t="s">
        <v>2764</v>
      </c>
      <c r="G918" s="71" t="s">
        <v>8</v>
      </c>
      <c r="H918" s="78" t="s">
        <v>2779</v>
      </c>
      <c r="J918" s="71" t="s">
        <v>19</v>
      </c>
      <c r="K918" s="71" t="s">
        <v>19</v>
      </c>
      <c r="N918" s="4" t="s">
        <v>432</v>
      </c>
      <c r="O918" s="4" t="s">
        <v>476</v>
      </c>
      <c r="P918" s="4" t="s">
        <v>6</v>
      </c>
      <c r="Q918" s="4" t="s">
        <v>6</v>
      </c>
      <c r="R918" s="4" t="s">
        <v>6</v>
      </c>
      <c r="S918" s="4" t="s">
        <v>6</v>
      </c>
      <c r="T918" s="4" t="s">
        <v>6</v>
      </c>
      <c r="U918" s="4" t="s">
        <v>8</v>
      </c>
      <c r="V918" s="4" t="s">
        <v>8</v>
      </c>
      <c r="W918" s="4" t="s">
        <v>8</v>
      </c>
      <c r="X918" s="3" t="s">
        <v>2731</v>
      </c>
      <c r="Y918" s="3" t="s">
        <v>2732</v>
      </c>
      <c r="Z918" s="3" t="s">
        <v>2783</v>
      </c>
    </row>
    <row r="919" spans="1:26" ht="25.5" outlineLevel="2" x14ac:dyDescent="0.25">
      <c r="B919" s="4" t="s">
        <v>2784</v>
      </c>
      <c r="C919" s="3" t="s">
        <v>2785</v>
      </c>
      <c r="E919" s="71" t="s">
        <v>6</v>
      </c>
      <c r="F919" s="78" t="s">
        <v>2764</v>
      </c>
      <c r="G919" s="71" t="s">
        <v>8</v>
      </c>
      <c r="H919" s="78" t="s">
        <v>2779</v>
      </c>
      <c r="J919" s="71" t="s">
        <v>19</v>
      </c>
      <c r="K919" s="71" t="s">
        <v>19</v>
      </c>
      <c r="N919" s="4" t="s">
        <v>348</v>
      </c>
      <c r="O919" s="4" t="s">
        <v>371</v>
      </c>
      <c r="P919" s="4" t="s">
        <v>6</v>
      </c>
      <c r="Q919" s="4" t="s">
        <v>6</v>
      </c>
      <c r="R919" s="4" t="s">
        <v>6</v>
      </c>
      <c r="S919" s="4" t="s">
        <v>6</v>
      </c>
      <c r="T919" s="4" t="s">
        <v>6</v>
      </c>
      <c r="U919" s="4" t="s">
        <v>8</v>
      </c>
      <c r="V919" s="4" t="s">
        <v>8</v>
      </c>
      <c r="W919" s="4" t="s">
        <v>8</v>
      </c>
      <c r="X919" s="3" t="s">
        <v>2731</v>
      </c>
      <c r="Y919" s="3" t="s">
        <v>2732</v>
      </c>
      <c r="Z919" s="3" t="s">
        <v>2783</v>
      </c>
    </row>
    <row r="920" spans="1:26" outlineLevel="1" x14ac:dyDescent="0.25">
      <c r="A920" s="38" t="s">
        <v>2786</v>
      </c>
      <c r="B920" s="4"/>
      <c r="C920" s="3"/>
      <c r="N920" s="4"/>
      <c r="O920" s="4"/>
      <c r="P920" s="4"/>
      <c r="Q920" s="4"/>
      <c r="R920" s="4"/>
      <c r="S920" s="4"/>
      <c r="T920" s="4"/>
      <c r="U920" s="4"/>
      <c r="V920" s="4"/>
      <c r="W920" s="4"/>
      <c r="X920" s="3"/>
      <c r="Y920" s="3"/>
      <c r="Z920" s="3"/>
    </row>
    <row r="921" spans="1:26" ht="192" customHeight="1" outlineLevel="2" x14ac:dyDescent="0.25">
      <c r="B921" s="4" t="s">
        <v>2787</v>
      </c>
      <c r="C921" s="3" t="s">
        <v>2788</v>
      </c>
      <c r="E921" s="71" t="s">
        <v>6</v>
      </c>
      <c r="F921" s="78" t="s">
        <v>2789</v>
      </c>
      <c r="G921" s="71" t="s">
        <v>6</v>
      </c>
      <c r="H921" s="78" t="s">
        <v>2790</v>
      </c>
      <c r="J921" s="71" t="s">
        <v>19</v>
      </c>
      <c r="K921" s="71" t="s">
        <v>19</v>
      </c>
      <c r="N921" s="4" t="s">
        <v>502</v>
      </c>
      <c r="O921" s="4" t="s">
        <v>371</v>
      </c>
      <c r="P921" s="4" t="s">
        <v>6</v>
      </c>
      <c r="Q921" s="4" t="s">
        <v>6</v>
      </c>
      <c r="R921" s="4" t="s">
        <v>6</v>
      </c>
      <c r="S921" s="4" t="s">
        <v>6</v>
      </c>
      <c r="T921" s="4" t="s">
        <v>6</v>
      </c>
      <c r="U921" s="4" t="s">
        <v>8</v>
      </c>
      <c r="V921" s="4" t="s">
        <v>8</v>
      </c>
      <c r="W921" s="4" t="s">
        <v>8</v>
      </c>
      <c r="X921" s="3" t="s">
        <v>2731</v>
      </c>
      <c r="Y921" s="3" t="s">
        <v>2786</v>
      </c>
      <c r="Z921" s="3" t="s">
        <v>2791</v>
      </c>
    </row>
    <row r="922" spans="1:26" ht="105" outlineLevel="2" x14ac:dyDescent="0.25">
      <c r="B922" s="4" t="s">
        <v>2792</v>
      </c>
      <c r="C922" s="3" t="s">
        <v>2793</v>
      </c>
      <c r="E922" s="71" t="s">
        <v>6</v>
      </c>
      <c r="F922" s="78" t="s">
        <v>2794</v>
      </c>
      <c r="G922" s="71" t="s">
        <v>8</v>
      </c>
      <c r="H922" s="78" t="s">
        <v>2795</v>
      </c>
      <c r="J922" s="71" t="s">
        <v>19</v>
      </c>
      <c r="K922" s="71" t="s">
        <v>19</v>
      </c>
      <c r="N922" s="4" t="s">
        <v>502</v>
      </c>
      <c r="O922" s="4" t="s">
        <v>1175</v>
      </c>
      <c r="P922" s="4" t="s">
        <v>6</v>
      </c>
      <c r="Q922" s="4" t="s">
        <v>6</v>
      </c>
      <c r="R922" s="4" t="s">
        <v>6</v>
      </c>
      <c r="S922" s="4" t="s">
        <v>6</v>
      </c>
      <c r="T922" s="4" t="s">
        <v>6</v>
      </c>
      <c r="U922" s="4" t="s">
        <v>8</v>
      </c>
      <c r="V922" s="4" t="s">
        <v>8</v>
      </c>
      <c r="W922" s="4" t="s">
        <v>8</v>
      </c>
      <c r="X922" s="3" t="s">
        <v>2731</v>
      </c>
      <c r="Y922" s="3" t="s">
        <v>2786</v>
      </c>
      <c r="Z922" s="3" t="s">
        <v>2796</v>
      </c>
    </row>
    <row r="923" spans="1:26" ht="195" outlineLevel="2" x14ac:dyDescent="0.25">
      <c r="B923" s="4" t="s">
        <v>2797</v>
      </c>
      <c r="C923" s="3" t="s">
        <v>2798</v>
      </c>
      <c r="E923" s="71" t="s">
        <v>6</v>
      </c>
      <c r="F923" s="78" t="s">
        <v>2799</v>
      </c>
      <c r="G923" s="71" t="s">
        <v>8</v>
      </c>
      <c r="H923" s="78" t="s">
        <v>2800</v>
      </c>
      <c r="J923" s="71" t="s">
        <v>19</v>
      </c>
      <c r="K923" s="71" t="s">
        <v>19</v>
      </c>
      <c r="N923" s="4" t="s">
        <v>502</v>
      </c>
      <c r="O923" s="4" t="s">
        <v>364</v>
      </c>
      <c r="P923" s="4" t="s">
        <v>6</v>
      </c>
      <c r="Q923" s="4" t="s">
        <v>6</v>
      </c>
      <c r="R923" s="4" t="s">
        <v>6</v>
      </c>
      <c r="S923" s="4" t="s">
        <v>8</v>
      </c>
      <c r="T923" s="4" t="s">
        <v>8</v>
      </c>
      <c r="U923" s="4" t="s">
        <v>8</v>
      </c>
      <c r="V923" s="4" t="s">
        <v>8</v>
      </c>
      <c r="W923" s="4" t="s">
        <v>8</v>
      </c>
      <c r="X923" s="3" t="s">
        <v>2731</v>
      </c>
      <c r="Y923" s="3" t="s">
        <v>2786</v>
      </c>
      <c r="Z923" s="3" t="s">
        <v>2801</v>
      </c>
    </row>
    <row r="924" spans="1:26" ht="25.5" outlineLevel="2" x14ac:dyDescent="0.25">
      <c r="B924" s="4" t="s">
        <v>2802</v>
      </c>
      <c r="C924" s="3" t="s">
        <v>2803</v>
      </c>
      <c r="E924" s="71" t="s">
        <v>10</v>
      </c>
      <c r="F924" s="78" t="s">
        <v>429</v>
      </c>
      <c r="G924" s="71" t="s">
        <v>10</v>
      </c>
      <c r="H924" s="78" t="s">
        <v>429</v>
      </c>
      <c r="J924" s="71" t="s">
        <v>19</v>
      </c>
      <c r="K924" s="71" t="s">
        <v>19</v>
      </c>
      <c r="N924" s="4" t="s">
        <v>361</v>
      </c>
      <c r="O924" s="4" t="s">
        <v>639</v>
      </c>
      <c r="P924" s="4" t="s">
        <v>8</v>
      </c>
      <c r="Q924" s="4" t="s">
        <v>8</v>
      </c>
      <c r="R924" s="4" t="s">
        <v>8</v>
      </c>
      <c r="S924" s="4" t="s">
        <v>6</v>
      </c>
      <c r="T924" s="4" t="s">
        <v>6</v>
      </c>
      <c r="U924" s="4" t="s">
        <v>8</v>
      </c>
      <c r="V924" s="4" t="s">
        <v>8</v>
      </c>
      <c r="W924" s="4" t="s">
        <v>8</v>
      </c>
      <c r="X924" s="3" t="s">
        <v>2731</v>
      </c>
      <c r="Y924" s="3" t="s">
        <v>2786</v>
      </c>
      <c r="Z924" s="3" t="s">
        <v>2801</v>
      </c>
    </row>
    <row r="925" spans="1:26" ht="25.5" outlineLevel="2" x14ac:dyDescent="0.25">
      <c r="B925" s="4" t="s">
        <v>2804</v>
      </c>
      <c r="C925" s="3" t="s">
        <v>2805</v>
      </c>
      <c r="E925" s="71" t="s">
        <v>6</v>
      </c>
      <c r="F925" s="78" t="s">
        <v>2794</v>
      </c>
      <c r="G925" s="71" t="s">
        <v>8</v>
      </c>
      <c r="H925" s="78" t="s">
        <v>2794</v>
      </c>
      <c r="J925" s="71" t="s">
        <v>19</v>
      </c>
      <c r="K925" s="71" t="s">
        <v>19</v>
      </c>
      <c r="N925" s="4" t="s">
        <v>355</v>
      </c>
      <c r="O925" s="4" t="s">
        <v>371</v>
      </c>
      <c r="P925" s="4" t="s">
        <v>6</v>
      </c>
      <c r="Q925" s="4" t="s">
        <v>6</v>
      </c>
      <c r="R925" s="4" t="s">
        <v>6</v>
      </c>
      <c r="S925" s="4" t="s">
        <v>6</v>
      </c>
      <c r="T925" s="4" t="s">
        <v>6</v>
      </c>
      <c r="U925" s="4" t="s">
        <v>8</v>
      </c>
      <c r="V925" s="4" t="s">
        <v>8</v>
      </c>
      <c r="W925" s="4" t="s">
        <v>8</v>
      </c>
      <c r="X925" s="3" t="s">
        <v>2731</v>
      </c>
      <c r="Y925" s="3" t="s">
        <v>2786</v>
      </c>
      <c r="Z925" s="3" t="s">
        <v>2801</v>
      </c>
    </row>
    <row r="926" spans="1:26" ht="180" outlineLevel="2" x14ac:dyDescent="0.25">
      <c r="B926" s="4" t="s">
        <v>2806</v>
      </c>
      <c r="C926" s="3" t="s">
        <v>2807</v>
      </c>
      <c r="E926" s="71" t="s">
        <v>6</v>
      </c>
      <c r="F926" s="78" t="s">
        <v>2794</v>
      </c>
      <c r="G926" s="71" t="s">
        <v>6</v>
      </c>
      <c r="H926" s="78" t="s">
        <v>2808</v>
      </c>
      <c r="J926" s="71" t="s">
        <v>19</v>
      </c>
      <c r="K926" s="71" t="s">
        <v>19</v>
      </c>
      <c r="N926" s="4" t="s">
        <v>370</v>
      </c>
      <c r="O926" s="4" t="s">
        <v>1175</v>
      </c>
      <c r="P926" s="4" t="s">
        <v>6</v>
      </c>
      <c r="Q926" s="4" t="s">
        <v>6</v>
      </c>
      <c r="R926" s="4" t="s">
        <v>6</v>
      </c>
      <c r="S926" s="4" t="s">
        <v>6</v>
      </c>
      <c r="T926" s="4" t="s">
        <v>6</v>
      </c>
      <c r="U926" s="4" t="s">
        <v>8</v>
      </c>
      <c r="V926" s="4" t="s">
        <v>8</v>
      </c>
      <c r="W926" s="4" t="s">
        <v>8</v>
      </c>
      <c r="X926" s="3" t="s">
        <v>2731</v>
      </c>
      <c r="Y926" s="3" t="s">
        <v>2786</v>
      </c>
      <c r="Z926" s="3" t="s">
        <v>2809</v>
      </c>
    </row>
    <row r="927" spans="1:26" ht="25.5" outlineLevel="2" x14ac:dyDescent="0.25">
      <c r="B927" s="4" t="s">
        <v>2810</v>
      </c>
      <c r="C927" s="3" t="s">
        <v>2811</v>
      </c>
      <c r="E927" s="71" t="s">
        <v>6</v>
      </c>
      <c r="F927" s="78" t="s">
        <v>2794</v>
      </c>
      <c r="G927" s="71" t="s">
        <v>6</v>
      </c>
      <c r="H927" s="78" t="s">
        <v>2812</v>
      </c>
      <c r="J927" s="71" t="s">
        <v>19</v>
      </c>
      <c r="K927" s="71" t="s">
        <v>19</v>
      </c>
      <c r="N927" s="4" t="s">
        <v>502</v>
      </c>
      <c r="O927" s="4" t="s">
        <v>364</v>
      </c>
      <c r="P927" s="4" t="s">
        <v>6</v>
      </c>
      <c r="Q927" s="4" t="s">
        <v>6</v>
      </c>
      <c r="R927" s="4" t="s">
        <v>6</v>
      </c>
      <c r="S927" s="4" t="s">
        <v>8</v>
      </c>
      <c r="T927" s="4" t="s">
        <v>8</v>
      </c>
      <c r="U927" s="4" t="s">
        <v>8</v>
      </c>
      <c r="V927" s="4" t="s">
        <v>8</v>
      </c>
      <c r="W927" s="4" t="s">
        <v>8</v>
      </c>
      <c r="X927" s="3" t="s">
        <v>2731</v>
      </c>
      <c r="Y927" s="3" t="s">
        <v>2786</v>
      </c>
      <c r="Z927" s="3" t="s">
        <v>2813</v>
      </c>
    </row>
    <row r="928" spans="1:26" ht="25.5" outlineLevel="2" x14ac:dyDescent="0.25">
      <c r="B928" s="4" t="s">
        <v>2814</v>
      </c>
      <c r="C928" s="3" t="s">
        <v>2815</v>
      </c>
      <c r="E928" s="71" t="s">
        <v>10</v>
      </c>
      <c r="F928" s="78" t="s">
        <v>429</v>
      </c>
      <c r="G928" s="71" t="s">
        <v>10</v>
      </c>
      <c r="H928" s="78" t="s">
        <v>429</v>
      </c>
      <c r="J928" s="71" t="s">
        <v>19</v>
      </c>
      <c r="K928" s="71" t="s">
        <v>19</v>
      </c>
      <c r="N928" s="4" t="s">
        <v>361</v>
      </c>
      <c r="O928" s="4" t="s">
        <v>639</v>
      </c>
      <c r="P928" s="4" t="s">
        <v>8</v>
      </c>
      <c r="Q928" s="4" t="s">
        <v>8</v>
      </c>
      <c r="R928" s="4" t="s">
        <v>8</v>
      </c>
      <c r="S928" s="4" t="s">
        <v>6</v>
      </c>
      <c r="T928" s="4" t="s">
        <v>8</v>
      </c>
      <c r="U928" s="4" t="s">
        <v>8</v>
      </c>
      <c r="V928" s="4" t="s">
        <v>8</v>
      </c>
      <c r="W928" s="4" t="s">
        <v>8</v>
      </c>
      <c r="X928" s="3" t="s">
        <v>2731</v>
      </c>
      <c r="Y928" s="3" t="s">
        <v>2786</v>
      </c>
      <c r="Z928" s="3" t="s">
        <v>2813</v>
      </c>
    </row>
    <row r="929" spans="2:26" ht="25.5" outlineLevel="2" x14ac:dyDescent="0.25">
      <c r="B929" s="4" t="s">
        <v>2816</v>
      </c>
      <c r="C929" s="3" t="s">
        <v>2817</v>
      </c>
      <c r="E929" s="71" t="s">
        <v>10</v>
      </c>
      <c r="F929" s="78" t="s">
        <v>429</v>
      </c>
      <c r="G929" s="71" t="s">
        <v>10</v>
      </c>
      <c r="H929" s="78" t="s">
        <v>429</v>
      </c>
      <c r="J929" s="71" t="s">
        <v>19</v>
      </c>
      <c r="K929" s="71" t="s">
        <v>19</v>
      </c>
      <c r="N929" s="4" t="s">
        <v>361</v>
      </c>
      <c r="O929" s="4" t="s">
        <v>639</v>
      </c>
      <c r="P929" s="4" t="s">
        <v>8</v>
      </c>
      <c r="Q929" s="4" t="s">
        <v>8</v>
      </c>
      <c r="R929" s="4" t="s">
        <v>8</v>
      </c>
      <c r="S929" s="4" t="s">
        <v>8</v>
      </c>
      <c r="T929" s="4" t="s">
        <v>6</v>
      </c>
      <c r="U929" s="4" t="s">
        <v>8</v>
      </c>
      <c r="V929" s="4" t="s">
        <v>8</v>
      </c>
      <c r="W929" s="4" t="s">
        <v>8</v>
      </c>
      <c r="X929" s="3" t="s">
        <v>2731</v>
      </c>
      <c r="Y929" s="3" t="s">
        <v>2786</v>
      </c>
      <c r="Z929" s="3" t="s">
        <v>2813</v>
      </c>
    </row>
    <row r="930" spans="2:26" ht="165" outlineLevel="2" x14ac:dyDescent="0.25">
      <c r="B930" s="4" t="s">
        <v>2818</v>
      </c>
      <c r="C930" s="3" t="s">
        <v>2819</v>
      </c>
      <c r="E930" s="71" t="s">
        <v>6</v>
      </c>
      <c r="F930" s="78" t="s">
        <v>2794</v>
      </c>
      <c r="G930" s="71" t="s">
        <v>6</v>
      </c>
      <c r="H930" s="78" t="s">
        <v>2820</v>
      </c>
      <c r="J930" s="71" t="s">
        <v>19</v>
      </c>
      <c r="K930" s="71" t="s">
        <v>19</v>
      </c>
      <c r="N930" s="4" t="s">
        <v>502</v>
      </c>
      <c r="O930" s="4" t="s">
        <v>364</v>
      </c>
      <c r="P930" s="4" t="s">
        <v>6</v>
      </c>
      <c r="Q930" s="4" t="s">
        <v>6</v>
      </c>
      <c r="R930" s="4" t="s">
        <v>6</v>
      </c>
      <c r="S930" s="4" t="s">
        <v>8</v>
      </c>
      <c r="T930" s="4" t="s">
        <v>8</v>
      </c>
      <c r="U930" s="4" t="s">
        <v>8</v>
      </c>
      <c r="V930" s="4" t="s">
        <v>8</v>
      </c>
      <c r="W930" s="4" t="s">
        <v>8</v>
      </c>
      <c r="X930" s="3" t="s">
        <v>2731</v>
      </c>
      <c r="Y930" s="3" t="s">
        <v>2786</v>
      </c>
      <c r="Z930" s="3" t="s">
        <v>2821</v>
      </c>
    </row>
    <row r="931" spans="2:26" ht="25.5" outlineLevel="2" x14ac:dyDescent="0.25">
      <c r="B931" s="4" t="s">
        <v>2822</v>
      </c>
      <c r="C931" s="3" t="s">
        <v>2823</v>
      </c>
      <c r="E931" s="71" t="s">
        <v>10</v>
      </c>
      <c r="F931" s="78" t="s">
        <v>429</v>
      </c>
      <c r="G931" s="71" t="s">
        <v>10</v>
      </c>
      <c r="H931" s="78" t="s">
        <v>429</v>
      </c>
      <c r="J931" s="71" t="s">
        <v>19</v>
      </c>
      <c r="K931" s="71" t="s">
        <v>19</v>
      </c>
      <c r="N931" s="4" t="s">
        <v>361</v>
      </c>
      <c r="O931" s="4" t="s">
        <v>639</v>
      </c>
      <c r="P931" s="4" t="s">
        <v>8</v>
      </c>
      <c r="Q931" s="4" t="s">
        <v>8</v>
      </c>
      <c r="R931" s="4" t="s">
        <v>8</v>
      </c>
      <c r="S931" s="4" t="s">
        <v>6</v>
      </c>
      <c r="T931" s="4" t="s">
        <v>8</v>
      </c>
      <c r="U931" s="4" t="s">
        <v>8</v>
      </c>
      <c r="V931" s="4" t="s">
        <v>8</v>
      </c>
      <c r="W931" s="4" t="s">
        <v>8</v>
      </c>
      <c r="X931" s="3" t="s">
        <v>2731</v>
      </c>
      <c r="Y931" s="3" t="s">
        <v>2786</v>
      </c>
      <c r="Z931" s="3" t="s">
        <v>2821</v>
      </c>
    </row>
    <row r="932" spans="2:26" ht="25.5" outlineLevel="2" x14ac:dyDescent="0.25">
      <c r="B932" s="4" t="s">
        <v>2824</v>
      </c>
      <c r="C932" s="3" t="s">
        <v>2825</v>
      </c>
      <c r="E932" s="71" t="s">
        <v>10</v>
      </c>
      <c r="F932" s="78" t="s">
        <v>429</v>
      </c>
      <c r="G932" s="71" t="s">
        <v>10</v>
      </c>
      <c r="H932" s="78" t="s">
        <v>429</v>
      </c>
      <c r="J932" s="71" t="s">
        <v>19</v>
      </c>
      <c r="K932" s="71" t="s">
        <v>19</v>
      </c>
      <c r="N932" s="4" t="s">
        <v>361</v>
      </c>
      <c r="O932" s="4" t="s">
        <v>639</v>
      </c>
      <c r="P932" s="4" t="s">
        <v>8</v>
      </c>
      <c r="Q932" s="4" t="s">
        <v>8</v>
      </c>
      <c r="R932" s="4" t="s">
        <v>8</v>
      </c>
      <c r="S932" s="4" t="s">
        <v>8</v>
      </c>
      <c r="T932" s="4" t="s">
        <v>6</v>
      </c>
      <c r="U932" s="4" t="s">
        <v>8</v>
      </c>
      <c r="V932" s="4" t="s">
        <v>8</v>
      </c>
      <c r="W932" s="4" t="s">
        <v>8</v>
      </c>
      <c r="X932" s="3" t="s">
        <v>2731</v>
      </c>
      <c r="Y932" s="3" t="s">
        <v>2786</v>
      </c>
      <c r="Z932" s="3" t="s">
        <v>2821</v>
      </c>
    </row>
    <row r="933" spans="2:26" ht="25.5" outlineLevel="2" x14ac:dyDescent="0.25">
      <c r="B933" s="4" t="s">
        <v>2826</v>
      </c>
      <c r="C933" s="6" t="s">
        <v>2827</v>
      </c>
      <c r="E933" s="71" t="s">
        <v>6</v>
      </c>
      <c r="F933" s="78" t="s">
        <v>2794</v>
      </c>
      <c r="G933" s="71" t="s">
        <v>6</v>
      </c>
      <c r="H933" s="78" t="s">
        <v>2794</v>
      </c>
      <c r="J933" s="71" t="s">
        <v>19</v>
      </c>
      <c r="K933" s="71" t="s">
        <v>19</v>
      </c>
      <c r="N933" s="7" t="s">
        <v>361</v>
      </c>
      <c r="O933" s="7" t="s">
        <v>364</v>
      </c>
      <c r="P933" s="7" t="s">
        <v>6</v>
      </c>
      <c r="Q933" s="7" t="s">
        <v>6</v>
      </c>
      <c r="R933" s="7" t="s">
        <v>6</v>
      </c>
      <c r="S933" s="7" t="s">
        <v>6</v>
      </c>
      <c r="T933" s="7" t="s">
        <v>6</v>
      </c>
      <c r="U933" s="7" t="s">
        <v>8</v>
      </c>
      <c r="V933" s="7" t="s">
        <v>8</v>
      </c>
      <c r="W933" s="7" t="s">
        <v>8</v>
      </c>
      <c r="X933" s="5" t="s">
        <v>2731</v>
      </c>
      <c r="Y933" s="6" t="s">
        <v>2786</v>
      </c>
      <c r="Z933" s="6" t="s">
        <v>2828</v>
      </c>
    </row>
    <row r="934" spans="2:26" ht="25.5" outlineLevel="2" x14ac:dyDescent="0.25">
      <c r="B934" s="4" t="s">
        <v>2829</v>
      </c>
      <c r="C934" s="6" t="s">
        <v>2830</v>
      </c>
      <c r="E934" s="71" t="s">
        <v>6</v>
      </c>
      <c r="F934" s="78" t="s">
        <v>2794</v>
      </c>
      <c r="G934" s="71" t="s">
        <v>6</v>
      </c>
      <c r="H934" s="78" t="s">
        <v>2794</v>
      </c>
      <c r="J934" s="71" t="s">
        <v>19</v>
      </c>
      <c r="K934" s="71" t="s">
        <v>19</v>
      </c>
      <c r="N934" s="7" t="s">
        <v>361</v>
      </c>
      <c r="O934" s="7" t="s">
        <v>364</v>
      </c>
      <c r="P934" s="7" t="s">
        <v>6</v>
      </c>
      <c r="Q934" s="7" t="s">
        <v>6</v>
      </c>
      <c r="R934" s="7" t="s">
        <v>6</v>
      </c>
      <c r="S934" s="7" t="s">
        <v>6</v>
      </c>
      <c r="T934" s="7" t="s">
        <v>6</v>
      </c>
      <c r="U934" s="7" t="s">
        <v>8</v>
      </c>
      <c r="V934" s="7" t="s">
        <v>8</v>
      </c>
      <c r="W934" s="7" t="s">
        <v>8</v>
      </c>
      <c r="X934" s="5" t="s">
        <v>2731</v>
      </c>
      <c r="Y934" s="6" t="s">
        <v>2786</v>
      </c>
      <c r="Z934" s="6" t="s">
        <v>2831</v>
      </c>
    </row>
    <row r="935" spans="2:26" ht="25.5" outlineLevel="2" x14ac:dyDescent="0.25">
      <c r="B935" s="4" t="s">
        <v>2832</v>
      </c>
      <c r="C935" s="6" t="s">
        <v>2833</v>
      </c>
      <c r="E935" s="71" t="s">
        <v>6</v>
      </c>
      <c r="F935" s="78" t="s">
        <v>2794</v>
      </c>
      <c r="G935" s="71" t="s">
        <v>6</v>
      </c>
      <c r="H935" s="78" t="s">
        <v>2794</v>
      </c>
      <c r="J935" s="71" t="s">
        <v>19</v>
      </c>
      <c r="K935" s="71" t="s">
        <v>19</v>
      </c>
      <c r="N935" s="7" t="s">
        <v>361</v>
      </c>
      <c r="O935" s="7" t="s">
        <v>364</v>
      </c>
      <c r="P935" s="7" t="s">
        <v>6</v>
      </c>
      <c r="Q935" s="7" t="s">
        <v>6</v>
      </c>
      <c r="R935" s="7" t="s">
        <v>6</v>
      </c>
      <c r="S935" s="7" t="s">
        <v>6</v>
      </c>
      <c r="T935" s="7" t="s">
        <v>6</v>
      </c>
      <c r="U935" s="7" t="s">
        <v>8</v>
      </c>
      <c r="V935" s="7" t="s">
        <v>8</v>
      </c>
      <c r="W935" s="7" t="s">
        <v>8</v>
      </c>
      <c r="X935" s="5" t="s">
        <v>2731</v>
      </c>
      <c r="Y935" s="6" t="s">
        <v>2786</v>
      </c>
      <c r="Z935" s="6" t="s">
        <v>2831</v>
      </c>
    </row>
    <row r="936" spans="2:26" ht="25.5" outlineLevel="2" x14ac:dyDescent="0.25">
      <c r="B936" s="4" t="s">
        <v>2834</v>
      </c>
      <c r="C936" s="6" t="s">
        <v>2835</v>
      </c>
      <c r="E936" s="71" t="s">
        <v>6</v>
      </c>
      <c r="F936" s="78" t="s">
        <v>2794</v>
      </c>
      <c r="G936" s="71" t="s">
        <v>6</v>
      </c>
      <c r="H936" s="78" t="s">
        <v>2794</v>
      </c>
      <c r="J936" s="71" t="s">
        <v>19</v>
      </c>
      <c r="K936" s="71" t="s">
        <v>19</v>
      </c>
      <c r="N936" s="7" t="s">
        <v>361</v>
      </c>
      <c r="O936" s="7" t="s">
        <v>364</v>
      </c>
      <c r="P936" s="7" t="s">
        <v>6</v>
      </c>
      <c r="Q936" s="7" t="s">
        <v>6</v>
      </c>
      <c r="R936" s="7" t="s">
        <v>6</v>
      </c>
      <c r="S936" s="7" t="s">
        <v>6</v>
      </c>
      <c r="T936" s="7" t="s">
        <v>6</v>
      </c>
      <c r="U936" s="7" t="s">
        <v>8</v>
      </c>
      <c r="V936" s="7" t="s">
        <v>8</v>
      </c>
      <c r="W936" s="7" t="s">
        <v>8</v>
      </c>
      <c r="X936" s="5" t="s">
        <v>2731</v>
      </c>
      <c r="Y936" s="6" t="s">
        <v>2786</v>
      </c>
      <c r="Z936" s="6" t="s">
        <v>2831</v>
      </c>
    </row>
    <row r="937" spans="2:26" ht="25.5" outlineLevel="2" x14ac:dyDescent="0.25">
      <c r="B937" s="4" t="s">
        <v>2836</v>
      </c>
      <c r="C937" s="6" t="s">
        <v>2837</v>
      </c>
      <c r="E937" s="71" t="s">
        <v>6</v>
      </c>
      <c r="F937" s="78" t="s">
        <v>2794</v>
      </c>
      <c r="G937" s="71" t="s">
        <v>6</v>
      </c>
      <c r="H937" s="78" t="s">
        <v>2794</v>
      </c>
      <c r="J937" s="71" t="s">
        <v>19</v>
      </c>
      <c r="K937" s="71" t="s">
        <v>19</v>
      </c>
      <c r="N937" s="7" t="s">
        <v>361</v>
      </c>
      <c r="O937" s="7" t="s">
        <v>364</v>
      </c>
      <c r="P937" s="7" t="s">
        <v>6</v>
      </c>
      <c r="Q937" s="7" t="s">
        <v>6</v>
      </c>
      <c r="R937" s="7" t="s">
        <v>6</v>
      </c>
      <c r="S937" s="7" t="s">
        <v>6</v>
      </c>
      <c r="T937" s="7" t="s">
        <v>6</v>
      </c>
      <c r="U937" s="7" t="s">
        <v>8</v>
      </c>
      <c r="V937" s="7" t="s">
        <v>8</v>
      </c>
      <c r="W937" s="7" t="s">
        <v>8</v>
      </c>
      <c r="X937" s="5" t="s">
        <v>2731</v>
      </c>
      <c r="Y937" s="6" t="s">
        <v>2786</v>
      </c>
      <c r="Z937" s="6" t="s">
        <v>2831</v>
      </c>
    </row>
    <row r="938" spans="2:26" ht="25.5" outlineLevel="2" x14ac:dyDescent="0.25">
      <c r="B938" s="4" t="s">
        <v>2838</v>
      </c>
      <c r="C938" s="6" t="s">
        <v>2839</v>
      </c>
      <c r="E938" s="71" t="s">
        <v>6</v>
      </c>
      <c r="F938" s="78" t="s">
        <v>2794</v>
      </c>
      <c r="G938" s="71" t="s">
        <v>6</v>
      </c>
      <c r="H938" s="78" t="s">
        <v>2794</v>
      </c>
      <c r="J938" s="71" t="s">
        <v>19</v>
      </c>
      <c r="K938" s="71" t="s">
        <v>19</v>
      </c>
      <c r="N938" s="7" t="s">
        <v>361</v>
      </c>
      <c r="O938" s="7" t="s">
        <v>364</v>
      </c>
      <c r="P938" s="7" t="s">
        <v>6</v>
      </c>
      <c r="Q938" s="7" t="s">
        <v>6</v>
      </c>
      <c r="R938" s="7" t="s">
        <v>6</v>
      </c>
      <c r="S938" s="7" t="s">
        <v>6</v>
      </c>
      <c r="T938" s="7" t="s">
        <v>6</v>
      </c>
      <c r="U938" s="7" t="s">
        <v>8</v>
      </c>
      <c r="V938" s="7" t="s">
        <v>8</v>
      </c>
      <c r="W938" s="7" t="s">
        <v>8</v>
      </c>
      <c r="X938" s="5" t="s">
        <v>2731</v>
      </c>
      <c r="Y938" s="6" t="s">
        <v>2786</v>
      </c>
      <c r="Z938" s="6" t="s">
        <v>2840</v>
      </c>
    </row>
    <row r="939" spans="2:26" ht="25.5" outlineLevel="2" x14ac:dyDescent="0.25">
      <c r="B939" s="4" t="s">
        <v>2841</v>
      </c>
      <c r="C939" s="6" t="s">
        <v>2842</v>
      </c>
      <c r="E939" s="71" t="s">
        <v>6</v>
      </c>
      <c r="F939" s="78" t="s">
        <v>2794</v>
      </c>
      <c r="G939" s="71" t="s">
        <v>6</v>
      </c>
      <c r="H939" s="78" t="s">
        <v>2843</v>
      </c>
      <c r="J939" s="71" t="s">
        <v>19</v>
      </c>
      <c r="K939" s="71" t="s">
        <v>19</v>
      </c>
      <c r="N939" s="7" t="s">
        <v>480</v>
      </c>
      <c r="O939" s="7" t="s">
        <v>364</v>
      </c>
      <c r="P939" s="7" t="s">
        <v>6</v>
      </c>
      <c r="Q939" s="7" t="s">
        <v>6</v>
      </c>
      <c r="R939" s="7" t="s">
        <v>6</v>
      </c>
      <c r="S939" s="7" t="s">
        <v>8</v>
      </c>
      <c r="T939" s="7" t="s">
        <v>8</v>
      </c>
      <c r="U939" s="7" t="s">
        <v>8</v>
      </c>
      <c r="V939" s="7" t="s">
        <v>8</v>
      </c>
      <c r="W939" s="7" t="s">
        <v>8</v>
      </c>
      <c r="X939" s="5" t="s">
        <v>2731</v>
      </c>
      <c r="Y939" s="6" t="s">
        <v>2786</v>
      </c>
      <c r="Z939" s="6" t="s">
        <v>2844</v>
      </c>
    </row>
    <row r="940" spans="2:26" ht="25.5" outlineLevel="2" x14ac:dyDescent="0.25">
      <c r="B940" s="4" t="s">
        <v>2845</v>
      </c>
      <c r="C940" s="6" t="s">
        <v>2846</v>
      </c>
      <c r="E940" s="71" t="s">
        <v>10</v>
      </c>
      <c r="F940" s="78" t="s">
        <v>429</v>
      </c>
      <c r="G940" s="71" t="s">
        <v>10</v>
      </c>
      <c r="H940" s="78" t="s">
        <v>429</v>
      </c>
      <c r="J940" s="71" t="s">
        <v>19</v>
      </c>
      <c r="K940" s="71" t="s">
        <v>19</v>
      </c>
      <c r="N940" s="7" t="s">
        <v>355</v>
      </c>
      <c r="O940" s="7" t="s">
        <v>364</v>
      </c>
      <c r="P940" s="7" t="s">
        <v>8</v>
      </c>
      <c r="Q940" s="7" t="s">
        <v>8</v>
      </c>
      <c r="R940" s="7" t="s">
        <v>8</v>
      </c>
      <c r="S940" s="7" t="s">
        <v>6</v>
      </c>
      <c r="T940" s="7" t="s">
        <v>6</v>
      </c>
      <c r="U940" s="7" t="s">
        <v>8</v>
      </c>
      <c r="V940" s="7" t="s">
        <v>8</v>
      </c>
      <c r="W940" s="7" t="s">
        <v>8</v>
      </c>
      <c r="X940" s="5" t="s">
        <v>2731</v>
      </c>
      <c r="Y940" s="6" t="s">
        <v>2786</v>
      </c>
      <c r="Z940" s="6" t="s">
        <v>2844</v>
      </c>
    </row>
    <row r="941" spans="2:26" ht="38.25" outlineLevel="2" x14ac:dyDescent="0.25">
      <c r="B941" s="4" t="s">
        <v>2847</v>
      </c>
      <c r="C941" s="6" t="s">
        <v>2848</v>
      </c>
      <c r="E941" s="71" t="s">
        <v>6</v>
      </c>
      <c r="F941" s="78" t="s">
        <v>2794</v>
      </c>
      <c r="G941" s="71" t="s">
        <v>6</v>
      </c>
      <c r="H941" s="78" t="s">
        <v>2843</v>
      </c>
      <c r="J941" s="71" t="s">
        <v>19</v>
      </c>
      <c r="K941" s="71" t="s">
        <v>19</v>
      </c>
      <c r="N941" s="7" t="s">
        <v>597</v>
      </c>
      <c r="O941" s="7" t="s">
        <v>364</v>
      </c>
      <c r="P941" s="7" t="s">
        <v>6</v>
      </c>
      <c r="Q941" s="7" t="s">
        <v>6</v>
      </c>
      <c r="R941" s="7" t="s">
        <v>6</v>
      </c>
      <c r="S941" s="7" t="s">
        <v>6</v>
      </c>
      <c r="T941" s="7" t="s">
        <v>6</v>
      </c>
      <c r="U941" s="7" t="s">
        <v>8</v>
      </c>
      <c r="V941" s="7" t="s">
        <v>8</v>
      </c>
      <c r="W941" s="7" t="s">
        <v>8</v>
      </c>
      <c r="X941" s="5" t="s">
        <v>2731</v>
      </c>
      <c r="Y941" s="6" t="s">
        <v>2786</v>
      </c>
      <c r="Z941" s="6" t="s">
        <v>2844</v>
      </c>
    </row>
    <row r="942" spans="2:26" ht="180" outlineLevel="2" x14ac:dyDescent="0.25">
      <c r="B942" s="4" t="s">
        <v>2849</v>
      </c>
      <c r="C942" s="6" t="s">
        <v>2850</v>
      </c>
      <c r="E942" s="71" t="s">
        <v>6</v>
      </c>
      <c r="F942" s="78" t="s">
        <v>2794</v>
      </c>
      <c r="G942" s="71" t="s">
        <v>6</v>
      </c>
      <c r="H942" s="78" t="s">
        <v>2851</v>
      </c>
      <c r="J942" s="71" t="s">
        <v>19</v>
      </c>
      <c r="K942" s="71" t="s">
        <v>19</v>
      </c>
      <c r="N942" s="7" t="s">
        <v>355</v>
      </c>
      <c r="O942" s="7" t="s">
        <v>364</v>
      </c>
      <c r="P942" s="7" t="s">
        <v>6</v>
      </c>
      <c r="Q942" s="7" t="s">
        <v>6</v>
      </c>
      <c r="R942" s="7" t="s">
        <v>6</v>
      </c>
      <c r="S942" s="7" t="s">
        <v>8</v>
      </c>
      <c r="T942" s="7" t="s">
        <v>8</v>
      </c>
      <c r="U942" s="7" t="s">
        <v>8</v>
      </c>
      <c r="V942" s="7" t="s">
        <v>8</v>
      </c>
      <c r="W942" s="7" t="s">
        <v>8</v>
      </c>
      <c r="X942" s="5" t="s">
        <v>2731</v>
      </c>
      <c r="Y942" s="6" t="s">
        <v>2786</v>
      </c>
      <c r="Z942" s="6" t="s">
        <v>2852</v>
      </c>
    </row>
    <row r="943" spans="2:26" ht="25.5" outlineLevel="2" x14ac:dyDescent="0.25">
      <c r="B943" s="4" t="s">
        <v>2853</v>
      </c>
      <c r="C943" s="6" t="s">
        <v>2854</v>
      </c>
      <c r="E943" s="71" t="s">
        <v>10</v>
      </c>
      <c r="F943" s="78" t="s">
        <v>429</v>
      </c>
      <c r="G943" s="71" t="s">
        <v>10</v>
      </c>
      <c r="H943" s="78" t="s">
        <v>429</v>
      </c>
      <c r="J943" s="71" t="s">
        <v>19</v>
      </c>
      <c r="K943" s="71" t="s">
        <v>19</v>
      </c>
      <c r="N943" s="7" t="s">
        <v>355</v>
      </c>
      <c r="O943" s="7" t="s">
        <v>364</v>
      </c>
      <c r="P943" s="7" t="s">
        <v>8</v>
      </c>
      <c r="Q943" s="7" t="s">
        <v>8</v>
      </c>
      <c r="R943" s="7" t="s">
        <v>8</v>
      </c>
      <c r="S943" s="7" t="s">
        <v>6</v>
      </c>
      <c r="T943" s="7" t="s">
        <v>8</v>
      </c>
      <c r="U943" s="7" t="s">
        <v>8</v>
      </c>
      <c r="V943" s="7" t="s">
        <v>8</v>
      </c>
      <c r="W943" s="7" t="s">
        <v>8</v>
      </c>
      <c r="X943" s="5" t="s">
        <v>2731</v>
      </c>
      <c r="Y943" s="6" t="s">
        <v>2786</v>
      </c>
      <c r="Z943" s="6" t="s">
        <v>2852</v>
      </c>
    </row>
    <row r="944" spans="2:26" ht="25.5" outlineLevel="2" x14ac:dyDescent="0.25">
      <c r="B944" s="4" t="s">
        <v>2855</v>
      </c>
      <c r="C944" s="6" t="s">
        <v>2856</v>
      </c>
      <c r="E944" s="71" t="s">
        <v>10</v>
      </c>
      <c r="F944" s="78" t="s">
        <v>429</v>
      </c>
      <c r="G944" s="71" t="s">
        <v>10</v>
      </c>
      <c r="H944" s="78" t="s">
        <v>429</v>
      </c>
      <c r="J944" s="71" t="s">
        <v>19</v>
      </c>
      <c r="K944" s="71" t="s">
        <v>19</v>
      </c>
      <c r="N944" s="7" t="s">
        <v>355</v>
      </c>
      <c r="O944" s="7" t="s">
        <v>364</v>
      </c>
      <c r="P944" s="7" t="s">
        <v>8</v>
      </c>
      <c r="Q944" s="7" t="s">
        <v>8</v>
      </c>
      <c r="R944" s="7" t="s">
        <v>8</v>
      </c>
      <c r="S944" s="7" t="s">
        <v>8</v>
      </c>
      <c r="T944" s="7" t="s">
        <v>6</v>
      </c>
      <c r="U944" s="7" t="s">
        <v>8</v>
      </c>
      <c r="V944" s="7" t="s">
        <v>8</v>
      </c>
      <c r="W944" s="7" t="s">
        <v>8</v>
      </c>
      <c r="X944" s="5" t="s">
        <v>2731</v>
      </c>
      <c r="Y944" s="6" t="s">
        <v>2786</v>
      </c>
      <c r="Z944" s="6" t="s">
        <v>2852</v>
      </c>
    </row>
    <row r="945" spans="1:26" ht="195" outlineLevel="2" x14ac:dyDescent="0.25">
      <c r="B945" s="4" t="s">
        <v>2857</v>
      </c>
      <c r="C945" s="3" t="s">
        <v>2858</v>
      </c>
      <c r="E945" s="71" t="s">
        <v>6</v>
      </c>
      <c r="F945" s="78" t="s">
        <v>2859</v>
      </c>
      <c r="G945" s="71" t="s">
        <v>6</v>
      </c>
      <c r="H945" s="78" t="s">
        <v>2860</v>
      </c>
      <c r="J945" s="71" t="s">
        <v>19</v>
      </c>
      <c r="K945" s="71" t="s">
        <v>19</v>
      </c>
      <c r="N945" s="4" t="s">
        <v>355</v>
      </c>
      <c r="O945" s="4" t="s">
        <v>364</v>
      </c>
      <c r="P945" s="4" t="s">
        <v>6</v>
      </c>
      <c r="Q945" s="4" t="s">
        <v>6</v>
      </c>
      <c r="R945" s="4" t="s">
        <v>6</v>
      </c>
      <c r="S945" s="4" t="s">
        <v>6</v>
      </c>
      <c r="T945" s="4" t="s">
        <v>8</v>
      </c>
      <c r="U945" s="4" t="s">
        <v>8</v>
      </c>
      <c r="V945" s="4" t="s">
        <v>8</v>
      </c>
      <c r="W945" s="4" t="s">
        <v>8</v>
      </c>
      <c r="X945" s="3" t="s">
        <v>2731</v>
      </c>
      <c r="Y945" s="3" t="s">
        <v>2786</v>
      </c>
      <c r="Z945" s="3" t="s">
        <v>2861</v>
      </c>
    </row>
    <row r="946" spans="1:26" outlineLevel="2" x14ac:dyDescent="0.25">
      <c r="B946" s="4" t="s">
        <v>2862</v>
      </c>
      <c r="C946" s="3" t="s">
        <v>2863</v>
      </c>
      <c r="E946" s="71" t="s">
        <v>10</v>
      </c>
      <c r="F946" s="78" t="s">
        <v>429</v>
      </c>
      <c r="G946" s="71" t="s">
        <v>10</v>
      </c>
      <c r="H946" s="78" t="s">
        <v>429</v>
      </c>
      <c r="J946" s="71" t="s">
        <v>19</v>
      </c>
      <c r="K946" s="71" t="s">
        <v>19</v>
      </c>
      <c r="N946" s="4" t="s">
        <v>361</v>
      </c>
      <c r="O946" s="4" t="s">
        <v>639</v>
      </c>
      <c r="P946" s="4" t="s">
        <v>8</v>
      </c>
      <c r="Q946" s="4" t="s">
        <v>8</v>
      </c>
      <c r="R946" s="4" t="s">
        <v>8</v>
      </c>
      <c r="S946" s="4" t="s">
        <v>8</v>
      </c>
      <c r="T946" s="4" t="s">
        <v>6</v>
      </c>
      <c r="U946" s="4" t="s">
        <v>8</v>
      </c>
      <c r="V946" s="4" t="s">
        <v>8</v>
      </c>
      <c r="W946" s="4" t="s">
        <v>8</v>
      </c>
      <c r="X946" s="3" t="s">
        <v>2731</v>
      </c>
      <c r="Y946" s="3" t="s">
        <v>2786</v>
      </c>
      <c r="Z946" s="3" t="s">
        <v>2861</v>
      </c>
    </row>
    <row r="947" spans="1:26" ht="165" outlineLevel="2" x14ac:dyDescent="0.25">
      <c r="B947" s="4" t="s">
        <v>2864</v>
      </c>
      <c r="C947" s="3" t="s">
        <v>2865</v>
      </c>
      <c r="E947" s="71" t="s">
        <v>6</v>
      </c>
      <c r="F947" s="78" t="s">
        <v>2866</v>
      </c>
      <c r="G947" s="71" t="s">
        <v>8</v>
      </c>
      <c r="H947" s="78" t="s">
        <v>2867</v>
      </c>
      <c r="J947" s="71" t="s">
        <v>19</v>
      </c>
      <c r="K947" s="71" t="s">
        <v>19</v>
      </c>
      <c r="N947" s="4" t="s">
        <v>432</v>
      </c>
      <c r="O947" s="4" t="s">
        <v>371</v>
      </c>
      <c r="P947" s="4" t="s">
        <v>6</v>
      </c>
      <c r="Q947" s="4" t="s">
        <v>6</v>
      </c>
      <c r="R947" s="4" t="s">
        <v>6</v>
      </c>
      <c r="S947" s="4" t="s">
        <v>6</v>
      </c>
      <c r="T947" s="4" t="s">
        <v>6</v>
      </c>
      <c r="U947" s="4" t="s">
        <v>8</v>
      </c>
      <c r="V947" s="4" t="s">
        <v>8</v>
      </c>
      <c r="W947" s="4" t="s">
        <v>8</v>
      </c>
      <c r="X947" s="3" t="s">
        <v>2731</v>
      </c>
      <c r="Y947" s="3" t="s">
        <v>2786</v>
      </c>
      <c r="Z947" s="3" t="s">
        <v>2861</v>
      </c>
    </row>
    <row r="948" spans="1:26" ht="180" outlineLevel="2" x14ac:dyDescent="0.25">
      <c r="B948" s="4" t="s">
        <v>2868</v>
      </c>
      <c r="C948" s="6" t="s">
        <v>2869</v>
      </c>
      <c r="E948" s="71" t="s">
        <v>6</v>
      </c>
      <c r="F948" s="78" t="s">
        <v>2870</v>
      </c>
      <c r="G948" s="71" t="s">
        <v>8</v>
      </c>
      <c r="H948" s="78" t="s">
        <v>2871</v>
      </c>
      <c r="J948" s="71" t="s">
        <v>19</v>
      </c>
      <c r="K948" s="71" t="s">
        <v>19</v>
      </c>
      <c r="N948" s="7" t="s">
        <v>355</v>
      </c>
      <c r="O948" s="7" t="s">
        <v>364</v>
      </c>
      <c r="P948" s="7" t="s">
        <v>6</v>
      </c>
      <c r="Q948" s="7" t="s">
        <v>6</v>
      </c>
      <c r="R948" s="7" t="s">
        <v>6</v>
      </c>
      <c r="S948" s="7" t="s">
        <v>6</v>
      </c>
      <c r="T948" s="7" t="s">
        <v>6</v>
      </c>
      <c r="U948" s="7" t="s">
        <v>8</v>
      </c>
      <c r="V948" s="7" t="s">
        <v>8</v>
      </c>
      <c r="W948" s="7" t="s">
        <v>8</v>
      </c>
      <c r="X948" s="5" t="s">
        <v>2731</v>
      </c>
      <c r="Y948" s="6" t="s">
        <v>2786</v>
      </c>
      <c r="Z948" s="6" t="s">
        <v>2872</v>
      </c>
    </row>
    <row r="949" spans="1:26" ht="25.5" outlineLevel="2" x14ac:dyDescent="0.25">
      <c r="B949" s="4" t="s">
        <v>2873</v>
      </c>
      <c r="C949" s="6" t="s">
        <v>2874</v>
      </c>
      <c r="E949" s="71" t="s">
        <v>6</v>
      </c>
      <c r="F949" s="78" t="s">
        <v>2794</v>
      </c>
      <c r="G949" s="71" t="s">
        <v>6</v>
      </c>
      <c r="H949" s="78" t="s">
        <v>2794</v>
      </c>
      <c r="J949" s="71" t="s">
        <v>19</v>
      </c>
      <c r="K949" s="71" t="s">
        <v>19</v>
      </c>
      <c r="N949" s="7" t="s">
        <v>361</v>
      </c>
      <c r="O949" s="7" t="s">
        <v>364</v>
      </c>
      <c r="P949" s="7" t="s">
        <v>6</v>
      </c>
      <c r="Q949" s="7" t="s">
        <v>6</v>
      </c>
      <c r="R949" s="7" t="s">
        <v>6</v>
      </c>
      <c r="S949" s="7" t="s">
        <v>6</v>
      </c>
      <c r="T949" s="7" t="s">
        <v>6</v>
      </c>
      <c r="U949" s="7" t="s">
        <v>8</v>
      </c>
      <c r="V949" s="7" t="s">
        <v>8</v>
      </c>
      <c r="W949" s="7" t="s">
        <v>8</v>
      </c>
      <c r="X949" s="5" t="s">
        <v>2731</v>
      </c>
      <c r="Y949" s="6" t="s">
        <v>2786</v>
      </c>
      <c r="Z949" s="6" t="s">
        <v>2875</v>
      </c>
    </row>
    <row r="950" spans="1:26" outlineLevel="1" x14ac:dyDescent="0.25">
      <c r="A950" s="38" t="s">
        <v>2876</v>
      </c>
      <c r="B950" s="4"/>
      <c r="C950" s="6"/>
      <c r="I950" s="26"/>
      <c r="J950" s="26"/>
      <c r="K950" s="26"/>
      <c r="L950" s="26"/>
      <c r="M950" s="26"/>
      <c r="N950" s="7"/>
      <c r="O950" s="7"/>
      <c r="P950" s="7"/>
      <c r="Q950" s="7"/>
      <c r="R950" s="7"/>
      <c r="S950" s="7"/>
      <c r="T950" s="7"/>
      <c r="U950" s="7"/>
      <c r="V950" s="7"/>
      <c r="W950" s="7"/>
      <c r="X950" s="6"/>
      <c r="Y950" s="6"/>
      <c r="Z950" s="6"/>
    </row>
    <row r="951" spans="1:26" ht="180" outlineLevel="1" x14ac:dyDescent="0.25">
      <c r="B951" s="4" t="s">
        <v>2877</v>
      </c>
      <c r="C951" s="3" t="s">
        <v>2878</v>
      </c>
      <c r="E951" s="71" t="s">
        <v>6</v>
      </c>
      <c r="F951" s="78" t="s">
        <v>2879</v>
      </c>
      <c r="G951" s="71" t="s">
        <v>6</v>
      </c>
      <c r="H951" s="78" t="s">
        <v>2880</v>
      </c>
      <c r="J951" s="71" t="s">
        <v>19</v>
      </c>
      <c r="K951" s="71" t="s">
        <v>19</v>
      </c>
      <c r="N951" s="4" t="s">
        <v>348</v>
      </c>
      <c r="O951" s="4" t="s">
        <v>371</v>
      </c>
      <c r="P951" s="4" t="s">
        <v>6</v>
      </c>
      <c r="Q951" s="4" t="s">
        <v>6</v>
      </c>
      <c r="R951" s="4" t="s">
        <v>6</v>
      </c>
      <c r="S951" s="4" t="s">
        <v>6</v>
      </c>
      <c r="T951" s="4" t="s">
        <v>6</v>
      </c>
      <c r="U951" s="4" t="s">
        <v>8</v>
      </c>
      <c r="V951" s="4" t="s">
        <v>8</v>
      </c>
      <c r="W951" s="4" t="s">
        <v>8</v>
      </c>
      <c r="X951" s="3" t="s">
        <v>2731</v>
      </c>
      <c r="Y951" s="3" t="s">
        <v>2876</v>
      </c>
      <c r="Z951" s="3" t="s">
        <v>2881</v>
      </c>
    </row>
    <row r="952" spans="1:26" outlineLevel="1" x14ac:dyDescent="0.25">
      <c r="A952" s="38" t="s">
        <v>2882</v>
      </c>
      <c r="B952" s="4"/>
      <c r="C952" s="3"/>
      <c r="I952" s="26"/>
      <c r="J952" s="26"/>
      <c r="K952" s="26"/>
      <c r="L952" s="26"/>
      <c r="M952" s="26"/>
      <c r="N952" s="4"/>
      <c r="O952" s="4"/>
      <c r="P952" s="4"/>
      <c r="Q952" s="4"/>
      <c r="R952" s="4"/>
      <c r="S952" s="4"/>
      <c r="T952" s="4"/>
      <c r="U952" s="4"/>
      <c r="V952" s="4"/>
      <c r="W952" s="4"/>
      <c r="X952" s="3"/>
      <c r="Y952" s="3"/>
      <c r="Z952" s="3"/>
    </row>
    <row r="953" spans="1:26" ht="210" outlineLevel="2" x14ac:dyDescent="0.25">
      <c r="B953" s="4" t="s">
        <v>2883</v>
      </c>
      <c r="C953" s="3" t="s">
        <v>2884</v>
      </c>
      <c r="E953" s="71" t="s">
        <v>6</v>
      </c>
      <c r="F953" s="78" t="s">
        <v>2885</v>
      </c>
      <c r="G953" s="71" t="s">
        <v>6</v>
      </c>
      <c r="H953" s="78" t="s">
        <v>2886</v>
      </c>
      <c r="J953" s="71" t="s">
        <v>19</v>
      </c>
      <c r="K953" s="71" t="s">
        <v>19</v>
      </c>
      <c r="N953" s="4" t="s">
        <v>348</v>
      </c>
      <c r="O953" s="4" t="s">
        <v>639</v>
      </c>
      <c r="P953" s="4" t="s">
        <v>6</v>
      </c>
      <c r="Q953" s="4" t="s">
        <v>6</v>
      </c>
      <c r="R953" s="4" t="s">
        <v>6</v>
      </c>
      <c r="S953" s="4" t="s">
        <v>6</v>
      </c>
      <c r="T953" s="4" t="s">
        <v>6</v>
      </c>
      <c r="U953" s="4" t="s">
        <v>8</v>
      </c>
      <c r="V953" s="4" t="s">
        <v>8</v>
      </c>
      <c r="W953" s="4" t="s">
        <v>8</v>
      </c>
      <c r="X953" s="3" t="s">
        <v>2731</v>
      </c>
      <c r="Y953" s="3" t="s">
        <v>2882</v>
      </c>
      <c r="Z953" s="3" t="s">
        <v>2887</v>
      </c>
    </row>
    <row r="954" spans="1:26" ht="105" outlineLevel="2" x14ac:dyDescent="0.25">
      <c r="B954" s="4" t="s">
        <v>2888</v>
      </c>
      <c r="C954" s="3" t="s">
        <v>2889</v>
      </c>
      <c r="E954" s="71" t="s">
        <v>6</v>
      </c>
      <c r="F954" s="78" t="s">
        <v>2890</v>
      </c>
      <c r="G954" s="71" t="s">
        <v>6</v>
      </c>
      <c r="H954" s="78" t="s">
        <v>2891</v>
      </c>
      <c r="J954" s="71" t="s">
        <v>19</v>
      </c>
      <c r="K954" s="71" t="s">
        <v>19</v>
      </c>
      <c r="N954" s="4" t="s">
        <v>370</v>
      </c>
      <c r="O954" s="4" t="s">
        <v>639</v>
      </c>
      <c r="P954" s="4" t="s">
        <v>6</v>
      </c>
      <c r="Q954" s="4" t="s">
        <v>6</v>
      </c>
      <c r="R954" s="4" t="s">
        <v>6</v>
      </c>
      <c r="S954" s="4" t="s">
        <v>6</v>
      </c>
      <c r="T954" s="4" t="s">
        <v>6</v>
      </c>
      <c r="U954" s="4" t="s">
        <v>8</v>
      </c>
      <c r="V954" s="4" t="s">
        <v>8</v>
      </c>
      <c r="W954" s="4" t="s">
        <v>8</v>
      </c>
      <c r="X954" s="3" t="s">
        <v>2731</v>
      </c>
      <c r="Y954" s="3" t="s">
        <v>2882</v>
      </c>
      <c r="Z954" s="3" t="s">
        <v>2887</v>
      </c>
    </row>
    <row r="955" spans="1:26" outlineLevel="2" x14ac:dyDescent="0.25">
      <c r="B955" s="4" t="s">
        <v>2892</v>
      </c>
      <c r="C955" s="3" t="s">
        <v>2893</v>
      </c>
      <c r="E955" s="71" t="s">
        <v>6</v>
      </c>
      <c r="F955" s="78" t="s">
        <v>2890</v>
      </c>
      <c r="G955" s="71" t="s">
        <v>6</v>
      </c>
      <c r="H955" s="78" t="s">
        <v>2894</v>
      </c>
      <c r="J955" s="71" t="s">
        <v>19</v>
      </c>
      <c r="K955" s="71" t="s">
        <v>19</v>
      </c>
      <c r="N955" s="4" t="s">
        <v>370</v>
      </c>
      <c r="O955" s="4" t="s">
        <v>639</v>
      </c>
      <c r="P955" s="4" t="s">
        <v>6</v>
      </c>
      <c r="Q955" s="4" t="s">
        <v>6</v>
      </c>
      <c r="R955" s="4" t="s">
        <v>6</v>
      </c>
      <c r="S955" s="4" t="s">
        <v>6</v>
      </c>
      <c r="T955" s="4" t="s">
        <v>6</v>
      </c>
      <c r="U955" s="4" t="s">
        <v>8</v>
      </c>
      <c r="V955" s="4" t="s">
        <v>8</v>
      </c>
      <c r="W955" s="4" t="s">
        <v>8</v>
      </c>
      <c r="X955" s="3" t="s">
        <v>2731</v>
      </c>
      <c r="Y955" s="3" t="s">
        <v>2882</v>
      </c>
      <c r="Z955" s="3" t="s">
        <v>2887</v>
      </c>
    </row>
    <row r="956" spans="1:26" outlineLevel="2" x14ac:dyDescent="0.25">
      <c r="B956" s="4" t="s">
        <v>2895</v>
      </c>
      <c r="C956" s="3" t="s">
        <v>2896</v>
      </c>
      <c r="E956" s="71" t="s">
        <v>6</v>
      </c>
      <c r="F956" s="78" t="s">
        <v>2890</v>
      </c>
      <c r="G956" s="71" t="s">
        <v>6</v>
      </c>
      <c r="H956" s="78" t="s">
        <v>2894</v>
      </c>
      <c r="J956" s="71" t="s">
        <v>19</v>
      </c>
      <c r="K956" s="71" t="s">
        <v>19</v>
      </c>
      <c r="N956" s="4" t="s">
        <v>370</v>
      </c>
      <c r="O956" s="4" t="s">
        <v>639</v>
      </c>
      <c r="P956" s="4" t="s">
        <v>6</v>
      </c>
      <c r="Q956" s="4" t="s">
        <v>6</v>
      </c>
      <c r="R956" s="4" t="s">
        <v>6</v>
      </c>
      <c r="S956" s="4" t="s">
        <v>6</v>
      </c>
      <c r="T956" s="4" t="s">
        <v>6</v>
      </c>
      <c r="U956" s="4" t="s">
        <v>8</v>
      </c>
      <c r="V956" s="4" t="s">
        <v>8</v>
      </c>
      <c r="W956" s="4" t="s">
        <v>8</v>
      </c>
      <c r="X956" s="3" t="s">
        <v>2731</v>
      </c>
      <c r="Y956" s="3" t="s">
        <v>2882</v>
      </c>
      <c r="Z956" s="3" t="s">
        <v>2887</v>
      </c>
    </row>
    <row r="957" spans="1:26" ht="25.5" outlineLevel="2" x14ac:dyDescent="0.25">
      <c r="B957" s="4" t="s">
        <v>2897</v>
      </c>
      <c r="C957" s="3" t="s">
        <v>2898</v>
      </c>
      <c r="E957" s="71" t="s">
        <v>6</v>
      </c>
      <c r="F957" s="78" t="s">
        <v>2890</v>
      </c>
      <c r="G957" s="71" t="s">
        <v>6</v>
      </c>
      <c r="H957" s="78" t="s">
        <v>2894</v>
      </c>
      <c r="J957" s="71" t="s">
        <v>19</v>
      </c>
      <c r="K957" s="71" t="s">
        <v>19</v>
      </c>
      <c r="N957" s="4" t="s">
        <v>367</v>
      </c>
      <c r="O957" s="4" t="s">
        <v>639</v>
      </c>
      <c r="P957" s="4" t="s">
        <v>6</v>
      </c>
      <c r="Q957" s="4" t="s">
        <v>6</v>
      </c>
      <c r="R957" s="4" t="s">
        <v>6</v>
      </c>
      <c r="S957" s="4" t="s">
        <v>6</v>
      </c>
      <c r="T957" s="4" t="s">
        <v>6</v>
      </c>
      <c r="U957" s="4" t="s">
        <v>8</v>
      </c>
      <c r="V957" s="4" t="s">
        <v>8</v>
      </c>
      <c r="W957" s="4" t="s">
        <v>8</v>
      </c>
      <c r="X957" s="3" t="s">
        <v>2731</v>
      </c>
      <c r="Y957" s="3" t="s">
        <v>2882</v>
      </c>
      <c r="Z957" s="3" t="s">
        <v>2887</v>
      </c>
    </row>
    <row r="958" spans="1:26" outlineLevel="2" x14ac:dyDescent="0.25">
      <c r="B958" s="4" t="s">
        <v>2899</v>
      </c>
      <c r="C958" s="3" t="s">
        <v>2900</v>
      </c>
      <c r="E958" s="71" t="s">
        <v>6</v>
      </c>
      <c r="F958" s="78" t="s">
        <v>2890</v>
      </c>
      <c r="G958" s="71" t="s">
        <v>6</v>
      </c>
      <c r="H958" s="78" t="s">
        <v>2894</v>
      </c>
      <c r="J958" s="71" t="s">
        <v>19</v>
      </c>
      <c r="K958" s="71" t="s">
        <v>19</v>
      </c>
      <c r="N958" s="4" t="s">
        <v>367</v>
      </c>
      <c r="O958" s="4" t="s">
        <v>639</v>
      </c>
      <c r="P958" s="4" t="s">
        <v>6</v>
      </c>
      <c r="Q958" s="4" t="s">
        <v>6</v>
      </c>
      <c r="R958" s="4" t="s">
        <v>6</v>
      </c>
      <c r="S958" s="4" t="s">
        <v>6</v>
      </c>
      <c r="T958" s="4" t="s">
        <v>6</v>
      </c>
      <c r="U958" s="4" t="s">
        <v>8</v>
      </c>
      <c r="V958" s="4" t="s">
        <v>8</v>
      </c>
      <c r="W958" s="4" t="s">
        <v>8</v>
      </c>
      <c r="X958" s="3" t="s">
        <v>2731</v>
      </c>
      <c r="Y958" s="3" t="s">
        <v>2882</v>
      </c>
      <c r="Z958" s="3" t="s">
        <v>2887</v>
      </c>
    </row>
    <row r="959" spans="1:26" outlineLevel="2" x14ac:dyDescent="0.25">
      <c r="B959" s="4" t="s">
        <v>2901</v>
      </c>
      <c r="C959" s="3" t="s">
        <v>2902</v>
      </c>
      <c r="E959" s="71" t="s">
        <v>6</v>
      </c>
      <c r="F959" s="78" t="s">
        <v>2890</v>
      </c>
      <c r="G959" s="71" t="s">
        <v>6</v>
      </c>
      <c r="H959" s="78" t="s">
        <v>2894</v>
      </c>
      <c r="J959" s="71" t="s">
        <v>19</v>
      </c>
      <c r="K959" s="71" t="s">
        <v>19</v>
      </c>
      <c r="N959" s="4" t="s">
        <v>370</v>
      </c>
      <c r="O959" s="4" t="s">
        <v>639</v>
      </c>
      <c r="P959" s="4" t="s">
        <v>6</v>
      </c>
      <c r="Q959" s="4" t="s">
        <v>6</v>
      </c>
      <c r="R959" s="4" t="s">
        <v>6</v>
      </c>
      <c r="S959" s="4" t="s">
        <v>6</v>
      </c>
      <c r="T959" s="4" t="s">
        <v>6</v>
      </c>
      <c r="U959" s="4" t="s">
        <v>8</v>
      </c>
      <c r="V959" s="4" t="s">
        <v>8</v>
      </c>
      <c r="W959" s="4" t="s">
        <v>8</v>
      </c>
      <c r="X959" s="3" t="s">
        <v>2731</v>
      </c>
      <c r="Y959" s="3" t="s">
        <v>2882</v>
      </c>
      <c r="Z959" s="3" t="s">
        <v>2887</v>
      </c>
    </row>
    <row r="960" spans="1:26" ht="25.5" outlineLevel="2" x14ac:dyDescent="0.25">
      <c r="B960" s="4" t="s">
        <v>2903</v>
      </c>
      <c r="C960" s="3" t="s">
        <v>2904</v>
      </c>
      <c r="E960" s="71" t="s">
        <v>6</v>
      </c>
      <c r="F960" s="78" t="s">
        <v>2890</v>
      </c>
      <c r="G960" s="71" t="s">
        <v>6</v>
      </c>
      <c r="H960" s="78" t="s">
        <v>2894</v>
      </c>
      <c r="J960" s="71" t="s">
        <v>19</v>
      </c>
      <c r="K960" s="71" t="s">
        <v>19</v>
      </c>
      <c r="N960" s="4" t="s">
        <v>377</v>
      </c>
      <c r="O960" s="4" t="s">
        <v>639</v>
      </c>
      <c r="P960" s="4" t="s">
        <v>6</v>
      </c>
      <c r="Q960" s="4" t="s">
        <v>6</v>
      </c>
      <c r="R960" s="4" t="s">
        <v>6</v>
      </c>
      <c r="S960" s="4" t="s">
        <v>6</v>
      </c>
      <c r="T960" s="4" t="s">
        <v>6</v>
      </c>
      <c r="U960" s="4" t="s">
        <v>8</v>
      </c>
      <c r="V960" s="4" t="s">
        <v>8</v>
      </c>
      <c r="W960" s="4" t="s">
        <v>8</v>
      </c>
      <c r="X960" s="3" t="s">
        <v>2731</v>
      </c>
      <c r="Y960" s="3" t="s">
        <v>2882</v>
      </c>
      <c r="Z960" s="3" t="s">
        <v>2887</v>
      </c>
    </row>
    <row r="961" spans="1:29" outlineLevel="2" x14ac:dyDescent="0.25">
      <c r="B961" s="4" t="s">
        <v>2905</v>
      </c>
      <c r="C961" s="3" t="s">
        <v>2906</v>
      </c>
      <c r="E961" s="71" t="s">
        <v>6</v>
      </c>
      <c r="F961" s="78" t="s">
        <v>2890</v>
      </c>
      <c r="G961" s="71" t="s">
        <v>6</v>
      </c>
      <c r="H961" s="78" t="s">
        <v>2894</v>
      </c>
      <c r="J961" s="71" t="s">
        <v>19</v>
      </c>
      <c r="K961" s="71" t="s">
        <v>19</v>
      </c>
      <c r="N961" s="4" t="s">
        <v>355</v>
      </c>
      <c r="O961" s="4" t="s">
        <v>639</v>
      </c>
      <c r="P961" s="4" t="s">
        <v>6</v>
      </c>
      <c r="Q961" s="4" t="s">
        <v>6</v>
      </c>
      <c r="R961" s="4" t="s">
        <v>6</v>
      </c>
      <c r="S961" s="4" t="s">
        <v>6</v>
      </c>
      <c r="T961" s="4" t="s">
        <v>6</v>
      </c>
      <c r="U961" s="4" t="s">
        <v>8</v>
      </c>
      <c r="V961" s="4" t="s">
        <v>8</v>
      </c>
      <c r="W961" s="4" t="s">
        <v>8</v>
      </c>
      <c r="X961" s="3" t="s">
        <v>2731</v>
      </c>
      <c r="Y961" s="3" t="s">
        <v>2882</v>
      </c>
      <c r="Z961" s="3" t="s">
        <v>2887</v>
      </c>
    </row>
    <row r="962" spans="1:29" outlineLevel="2" x14ac:dyDescent="0.25">
      <c r="B962" s="4" t="s">
        <v>2907</v>
      </c>
      <c r="C962" s="3" t="s">
        <v>2908</v>
      </c>
      <c r="E962" s="71" t="s">
        <v>6</v>
      </c>
      <c r="F962" s="78" t="s">
        <v>2890</v>
      </c>
      <c r="G962" s="71" t="s">
        <v>6</v>
      </c>
      <c r="H962" s="78" t="s">
        <v>2894</v>
      </c>
      <c r="J962" s="71" t="s">
        <v>19</v>
      </c>
      <c r="K962" s="71" t="s">
        <v>19</v>
      </c>
      <c r="N962" s="4" t="s">
        <v>355</v>
      </c>
      <c r="O962" s="4" t="s">
        <v>410</v>
      </c>
      <c r="P962" s="4" t="s">
        <v>6</v>
      </c>
      <c r="Q962" s="4" t="s">
        <v>6</v>
      </c>
      <c r="R962" s="4" t="s">
        <v>6</v>
      </c>
      <c r="S962" s="4" t="s">
        <v>6</v>
      </c>
      <c r="T962" s="4" t="s">
        <v>6</v>
      </c>
      <c r="U962" s="4" t="s">
        <v>8</v>
      </c>
      <c r="V962" s="4" t="s">
        <v>8</v>
      </c>
      <c r="W962" s="4" t="s">
        <v>8</v>
      </c>
      <c r="X962" s="3" t="s">
        <v>2731</v>
      </c>
      <c r="Y962" s="3" t="s">
        <v>2882</v>
      </c>
      <c r="Z962" s="3" t="s">
        <v>2887</v>
      </c>
    </row>
    <row r="963" spans="1:29" outlineLevel="1" x14ac:dyDescent="0.25">
      <c r="A963" s="38" t="s">
        <v>2909</v>
      </c>
      <c r="B963" s="4"/>
      <c r="C963" s="3"/>
      <c r="E963" s="80"/>
      <c r="F963" s="45"/>
      <c r="G963" s="45"/>
      <c r="H963" s="45"/>
      <c r="J963" s="38"/>
      <c r="K963" s="38"/>
      <c r="L963" s="38"/>
      <c r="N963" s="38"/>
      <c r="O963" s="38"/>
      <c r="P963" s="38"/>
      <c r="Q963" s="38"/>
      <c r="R963" s="38"/>
      <c r="S963" s="38"/>
      <c r="T963" s="38"/>
      <c r="U963" s="38"/>
      <c r="V963" s="38"/>
      <c r="W963" s="38"/>
      <c r="X963" s="38"/>
      <c r="Y963" s="38"/>
      <c r="Z963" s="38"/>
      <c r="AA963" s="38"/>
      <c r="AB963" s="38"/>
      <c r="AC963" s="38"/>
    </row>
    <row r="964" spans="1:29" ht="210" outlineLevel="2" x14ac:dyDescent="0.25">
      <c r="B964" s="4" t="s">
        <v>2910</v>
      </c>
      <c r="C964" s="3" t="s">
        <v>2911</v>
      </c>
      <c r="E964" s="71" t="s">
        <v>6</v>
      </c>
      <c r="F964" s="78" t="s">
        <v>2912</v>
      </c>
      <c r="G964" s="71" t="s">
        <v>8</v>
      </c>
      <c r="H964" s="78" t="s">
        <v>2913</v>
      </c>
      <c r="J964" s="71" t="s">
        <v>19</v>
      </c>
      <c r="K964" s="71" t="s">
        <v>19</v>
      </c>
      <c r="N964" s="4" t="s">
        <v>355</v>
      </c>
      <c r="O964" s="4" t="s">
        <v>639</v>
      </c>
      <c r="P964" s="4" t="s">
        <v>6</v>
      </c>
      <c r="Q964" s="4" t="s">
        <v>6</v>
      </c>
      <c r="R964" s="4" t="s">
        <v>6</v>
      </c>
      <c r="S964" s="4" t="s">
        <v>6</v>
      </c>
      <c r="T964" s="4" t="s">
        <v>6</v>
      </c>
      <c r="U964" s="4" t="s">
        <v>8</v>
      </c>
      <c r="V964" s="4" t="s">
        <v>8</v>
      </c>
      <c r="W964" s="4" t="s">
        <v>8</v>
      </c>
      <c r="X964" s="3" t="s">
        <v>2731</v>
      </c>
      <c r="Y964" s="3" t="s">
        <v>2909</v>
      </c>
      <c r="Z964" s="3" t="s">
        <v>2914</v>
      </c>
    </row>
    <row r="965" spans="1:29" ht="140.25" outlineLevel="2" x14ac:dyDescent="0.25">
      <c r="B965" s="4" t="s">
        <v>2915</v>
      </c>
      <c r="C965" s="3" t="s">
        <v>2916</v>
      </c>
      <c r="E965" s="71" t="s">
        <v>6</v>
      </c>
      <c r="F965" s="78" t="s">
        <v>2917</v>
      </c>
      <c r="G965" s="71" t="s">
        <v>8</v>
      </c>
      <c r="H965" s="78" t="s">
        <v>2917</v>
      </c>
      <c r="J965" s="71" t="s">
        <v>19</v>
      </c>
      <c r="K965" s="71" t="s">
        <v>19</v>
      </c>
      <c r="N965" s="4" t="s">
        <v>348</v>
      </c>
      <c r="O965" s="4" t="s">
        <v>371</v>
      </c>
      <c r="P965" s="4" t="s">
        <v>6</v>
      </c>
      <c r="Q965" s="4" t="s">
        <v>6</v>
      </c>
      <c r="R965" s="4" t="s">
        <v>6</v>
      </c>
      <c r="S965" s="4" t="s">
        <v>6</v>
      </c>
      <c r="T965" s="4" t="s">
        <v>6</v>
      </c>
      <c r="U965" s="4" t="s">
        <v>8</v>
      </c>
      <c r="V965" s="4" t="s">
        <v>8</v>
      </c>
      <c r="W965" s="4" t="s">
        <v>8</v>
      </c>
      <c r="X965" s="3" t="s">
        <v>2731</v>
      </c>
      <c r="Y965" s="3" t="s">
        <v>2909</v>
      </c>
      <c r="Z965" s="3" t="s">
        <v>2914</v>
      </c>
    </row>
    <row r="966" spans="1:29" outlineLevel="2" x14ac:dyDescent="0.25">
      <c r="B966" s="4" t="s">
        <v>2918</v>
      </c>
      <c r="C966" s="3" t="s">
        <v>2919</v>
      </c>
      <c r="E966" s="71" t="s">
        <v>6</v>
      </c>
      <c r="F966" s="78" t="s">
        <v>2917</v>
      </c>
      <c r="G966" s="71" t="s">
        <v>8</v>
      </c>
      <c r="H966" s="78" t="s">
        <v>2917</v>
      </c>
      <c r="J966" s="71" t="s">
        <v>19</v>
      </c>
      <c r="K966" s="71" t="s">
        <v>19</v>
      </c>
      <c r="N966" s="4" t="s">
        <v>370</v>
      </c>
      <c r="O966" s="4" t="s">
        <v>410</v>
      </c>
      <c r="P966" s="4" t="s">
        <v>6</v>
      </c>
      <c r="Q966" s="4" t="s">
        <v>6</v>
      </c>
      <c r="R966" s="4" t="s">
        <v>6</v>
      </c>
      <c r="S966" s="4" t="s">
        <v>6</v>
      </c>
      <c r="T966" s="4" t="s">
        <v>6</v>
      </c>
      <c r="U966" s="4" t="s">
        <v>8</v>
      </c>
      <c r="V966" s="4" t="s">
        <v>8</v>
      </c>
      <c r="W966" s="4" t="s">
        <v>8</v>
      </c>
      <c r="X966" s="3" t="s">
        <v>2731</v>
      </c>
      <c r="Y966" s="3" t="s">
        <v>2909</v>
      </c>
      <c r="Z966" s="3" t="s">
        <v>2920</v>
      </c>
    </row>
    <row r="967" spans="1:29" outlineLevel="2" x14ac:dyDescent="0.25">
      <c r="B967" s="4" t="s">
        <v>2921</v>
      </c>
      <c r="C967" s="3" t="s">
        <v>2922</v>
      </c>
      <c r="E967" s="71" t="s">
        <v>6</v>
      </c>
      <c r="F967" s="78" t="s">
        <v>2917</v>
      </c>
      <c r="G967" s="71" t="s">
        <v>8</v>
      </c>
      <c r="H967" s="78" t="s">
        <v>2917</v>
      </c>
      <c r="J967" s="71" t="s">
        <v>19</v>
      </c>
      <c r="K967" s="71" t="s">
        <v>19</v>
      </c>
      <c r="N967" s="4" t="s">
        <v>355</v>
      </c>
      <c r="O967" s="4" t="s">
        <v>410</v>
      </c>
      <c r="P967" s="4" t="s">
        <v>6</v>
      </c>
      <c r="Q967" s="4" t="s">
        <v>6</v>
      </c>
      <c r="R967" s="4" t="s">
        <v>6</v>
      </c>
      <c r="S967" s="4" t="s">
        <v>6</v>
      </c>
      <c r="T967" s="4" t="s">
        <v>6</v>
      </c>
      <c r="U967" s="4" t="s">
        <v>8</v>
      </c>
      <c r="V967" s="4" t="s">
        <v>8</v>
      </c>
      <c r="W967" s="4" t="s">
        <v>8</v>
      </c>
      <c r="X967" s="3" t="s">
        <v>2731</v>
      </c>
      <c r="Y967" s="3" t="s">
        <v>2909</v>
      </c>
      <c r="Z967" s="3" t="s">
        <v>2920</v>
      </c>
    </row>
    <row r="968" spans="1:29" ht="76.5" outlineLevel="2" x14ac:dyDescent="0.25">
      <c r="B968" s="4" t="s">
        <v>2923</v>
      </c>
      <c r="C968" s="3" t="s">
        <v>2924</v>
      </c>
      <c r="E968" s="71" t="s">
        <v>6</v>
      </c>
      <c r="F968" s="78" t="s">
        <v>2917</v>
      </c>
      <c r="G968" s="71" t="s">
        <v>8</v>
      </c>
      <c r="H968" s="78" t="s">
        <v>2917</v>
      </c>
      <c r="J968" s="71" t="s">
        <v>19</v>
      </c>
      <c r="K968" s="71" t="s">
        <v>19</v>
      </c>
      <c r="N968" s="4" t="s">
        <v>432</v>
      </c>
      <c r="O968" s="4" t="s">
        <v>800</v>
      </c>
      <c r="P968" s="4" t="s">
        <v>6</v>
      </c>
      <c r="Q968" s="4" t="s">
        <v>6</v>
      </c>
      <c r="R968" s="4" t="s">
        <v>6</v>
      </c>
      <c r="S968" s="4" t="s">
        <v>6</v>
      </c>
      <c r="T968" s="4" t="s">
        <v>6</v>
      </c>
      <c r="U968" s="4" t="s">
        <v>8</v>
      </c>
      <c r="V968" s="4" t="s">
        <v>8</v>
      </c>
      <c r="W968" s="4" t="s">
        <v>8</v>
      </c>
      <c r="X968" s="3" t="s">
        <v>2731</v>
      </c>
      <c r="Y968" s="3" t="s">
        <v>2909</v>
      </c>
      <c r="Z968" s="3" t="s">
        <v>2925</v>
      </c>
    </row>
    <row r="969" spans="1:29" ht="38.25" outlineLevel="2" x14ac:dyDescent="0.25">
      <c r="B969" s="4" t="s">
        <v>2926</v>
      </c>
      <c r="C969" s="3" t="s">
        <v>2927</v>
      </c>
      <c r="E969" s="71" t="s">
        <v>6</v>
      </c>
      <c r="F969" s="78" t="s">
        <v>2917</v>
      </c>
      <c r="G969" s="71" t="s">
        <v>8</v>
      </c>
      <c r="H969" s="78" t="s">
        <v>2917</v>
      </c>
      <c r="J969" s="71" t="s">
        <v>19</v>
      </c>
      <c r="K969" s="71" t="s">
        <v>19</v>
      </c>
      <c r="N969" s="4" t="s">
        <v>377</v>
      </c>
      <c r="O969" s="4" t="s">
        <v>639</v>
      </c>
      <c r="P969" s="4" t="s">
        <v>6</v>
      </c>
      <c r="Q969" s="4" t="s">
        <v>6</v>
      </c>
      <c r="R969" s="4" t="s">
        <v>6</v>
      </c>
      <c r="S969" s="4" t="s">
        <v>6</v>
      </c>
      <c r="T969" s="4" t="s">
        <v>6</v>
      </c>
      <c r="U969" s="4" t="s">
        <v>8</v>
      </c>
      <c r="V969" s="4" t="s">
        <v>8</v>
      </c>
      <c r="W969" s="4" t="s">
        <v>8</v>
      </c>
      <c r="X969" s="3" t="s">
        <v>2731</v>
      </c>
      <c r="Y969" s="3" t="s">
        <v>2909</v>
      </c>
      <c r="Z969" s="3" t="s">
        <v>2925</v>
      </c>
    </row>
    <row r="970" spans="1:29" ht="38.25" outlineLevel="2" x14ac:dyDescent="0.25">
      <c r="B970" s="4" t="s">
        <v>2928</v>
      </c>
      <c r="C970" s="3" t="s">
        <v>2929</v>
      </c>
      <c r="E970" s="71" t="s">
        <v>6</v>
      </c>
      <c r="F970" s="78" t="s">
        <v>2917</v>
      </c>
      <c r="G970" s="71" t="s">
        <v>8</v>
      </c>
      <c r="H970" s="78" t="s">
        <v>2917</v>
      </c>
      <c r="J970" s="71" t="s">
        <v>19</v>
      </c>
      <c r="K970" s="71" t="s">
        <v>19</v>
      </c>
      <c r="N970" s="4" t="s">
        <v>432</v>
      </c>
      <c r="O970" s="4" t="s">
        <v>639</v>
      </c>
      <c r="P970" s="4" t="s">
        <v>6</v>
      </c>
      <c r="Q970" s="4" t="s">
        <v>6</v>
      </c>
      <c r="R970" s="4" t="s">
        <v>6</v>
      </c>
      <c r="S970" s="4" t="s">
        <v>6</v>
      </c>
      <c r="T970" s="4" t="s">
        <v>6</v>
      </c>
      <c r="U970" s="4" t="s">
        <v>8</v>
      </c>
      <c r="V970" s="4" t="s">
        <v>8</v>
      </c>
      <c r="W970" s="4" t="s">
        <v>8</v>
      </c>
      <c r="X970" s="3" t="s">
        <v>2731</v>
      </c>
      <c r="Y970" s="3" t="s">
        <v>2909</v>
      </c>
      <c r="Z970" s="3" t="s">
        <v>2930</v>
      </c>
    </row>
    <row r="971" spans="1:29" outlineLevel="1" x14ac:dyDescent="0.25">
      <c r="A971" s="38" t="s">
        <v>2931</v>
      </c>
      <c r="B971" s="4"/>
      <c r="C971" s="3"/>
      <c r="E971" s="80"/>
      <c r="F971" s="45"/>
      <c r="G971" s="45"/>
      <c r="H971" s="45"/>
      <c r="J971" s="38"/>
      <c r="K971" s="38"/>
      <c r="L971" s="38"/>
      <c r="N971" s="38"/>
      <c r="O971" s="38"/>
      <c r="P971" s="38"/>
      <c r="Q971" s="38"/>
      <c r="R971" s="38"/>
      <c r="S971" s="38"/>
      <c r="T971" s="38"/>
      <c r="U971" s="38"/>
      <c r="V971" s="38"/>
      <c r="W971" s="38"/>
      <c r="X971" s="38"/>
      <c r="Y971" s="38"/>
      <c r="Z971" s="38"/>
      <c r="AA971" s="38"/>
      <c r="AB971" s="38"/>
      <c r="AC971" s="38"/>
    </row>
    <row r="972" spans="1:29" ht="25.5" outlineLevel="2" x14ac:dyDescent="0.25">
      <c r="B972" s="4" t="s">
        <v>2932</v>
      </c>
      <c r="C972" s="4" t="s">
        <v>2933</v>
      </c>
      <c r="E972" s="79" t="s">
        <v>2934</v>
      </c>
      <c r="F972" s="79" t="s">
        <v>2935</v>
      </c>
      <c r="G972" s="79" t="s">
        <v>2936</v>
      </c>
      <c r="H972" s="79" t="s">
        <v>2937</v>
      </c>
      <c r="J972" s="71" t="s">
        <v>19</v>
      </c>
      <c r="K972" s="71" t="s">
        <v>19</v>
      </c>
      <c r="N972" s="4" t="s">
        <v>2938</v>
      </c>
      <c r="O972" s="4" t="s">
        <v>2939</v>
      </c>
      <c r="P972" s="4" t="s">
        <v>2940</v>
      </c>
      <c r="Q972" s="4" t="s">
        <v>2941</v>
      </c>
      <c r="R972" s="4" t="s">
        <v>2733</v>
      </c>
      <c r="S972" s="4" t="s">
        <v>2942</v>
      </c>
      <c r="T972" s="4" t="s">
        <v>2777</v>
      </c>
      <c r="U972" s="4" t="s">
        <v>2943</v>
      </c>
      <c r="V972" s="4" t="s">
        <v>2944</v>
      </c>
      <c r="W972" s="4" t="s">
        <v>2945</v>
      </c>
      <c r="X972" s="4" t="s">
        <v>2946</v>
      </c>
      <c r="Y972" s="4" t="s">
        <v>2947</v>
      </c>
      <c r="Z972" s="4" t="s">
        <v>2948</v>
      </c>
    </row>
    <row r="973" spans="1:29" outlineLevel="1" x14ac:dyDescent="0.25">
      <c r="A973" s="38" t="s">
        <v>2949</v>
      </c>
      <c r="B973" s="4"/>
      <c r="C973" s="4"/>
      <c r="E973" s="80"/>
      <c r="F973" s="45"/>
      <c r="G973" s="45"/>
      <c r="H973" s="45"/>
      <c r="J973" s="38"/>
      <c r="K973" s="38"/>
      <c r="L973" s="38"/>
      <c r="N973" s="38"/>
      <c r="O973" s="38"/>
      <c r="P973" s="38"/>
      <c r="Q973" s="38"/>
      <c r="R973" s="38"/>
      <c r="S973" s="38"/>
      <c r="T973" s="38"/>
      <c r="U973" s="38"/>
      <c r="V973" s="38"/>
      <c r="W973" s="38"/>
      <c r="X973" s="38"/>
      <c r="Y973" s="38"/>
      <c r="Z973" s="38"/>
      <c r="AA973" s="38"/>
      <c r="AB973" s="38"/>
      <c r="AC973" s="38"/>
    </row>
    <row r="974" spans="1:29" ht="210" outlineLevel="2" x14ac:dyDescent="0.25">
      <c r="B974" s="4" t="s">
        <v>2950</v>
      </c>
      <c r="C974" s="3" t="s">
        <v>2951</v>
      </c>
      <c r="E974" s="71" t="s">
        <v>6</v>
      </c>
      <c r="F974" s="78" t="s">
        <v>2952</v>
      </c>
      <c r="G974" s="71" t="s">
        <v>8</v>
      </c>
      <c r="H974" s="78" t="s">
        <v>2953</v>
      </c>
      <c r="J974" s="71" t="s">
        <v>19</v>
      </c>
      <c r="K974" s="71" t="s">
        <v>19</v>
      </c>
      <c r="N974" s="4" t="s">
        <v>370</v>
      </c>
      <c r="O974" s="4" t="s">
        <v>410</v>
      </c>
      <c r="P974" s="4" t="s">
        <v>6</v>
      </c>
      <c r="Q974" s="4" t="s">
        <v>6</v>
      </c>
      <c r="R974" s="4" t="s">
        <v>6</v>
      </c>
      <c r="S974" s="4" t="s">
        <v>6</v>
      </c>
      <c r="T974" s="4" t="s">
        <v>6</v>
      </c>
      <c r="U974" s="4" t="s">
        <v>8</v>
      </c>
      <c r="V974" s="4" t="s">
        <v>8</v>
      </c>
      <c r="W974" s="4" t="s">
        <v>8</v>
      </c>
      <c r="X974" s="3" t="s">
        <v>2731</v>
      </c>
      <c r="Y974" s="3" t="s">
        <v>2949</v>
      </c>
      <c r="Z974" s="3" t="s">
        <v>2954</v>
      </c>
    </row>
    <row r="975" spans="1:29" outlineLevel="2" x14ac:dyDescent="0.25">
      <c r="B975" s="4" t="s">
        <v>2939</v>
      </c>
      <c r="C975" s="3" t="s">
        <v>2955</v>
      </c>
      <c r="E975" s="71" t="s">
        <v>6</v>
      </c>
      <c r="F975" s="78" t="s">
        <v>2956</v>
      </c>
      <c r="G975" s="71" t="s">
        <v>8</v>
      </c>
      <c r="H975" s="78" t="s">
        <v>2956</v>
      </c>
      <c r="J975" s="71" t="s">
        <v>19</v>
      </c>
      <c r="K975" s="71" t="s">
        <v>19</v>
      </c>
      <c r="N975" s="4" t="s">
        <v>432</v>
      </c>
      <c r="O975" s="4" t="s">
        <v>639</v>
      </c>
      <c r="P975" s="4" t="s">
        <v>6</v>
      </c>
      <c r="Q975" s="4" t="s">
        <v>6</v>
      </c>
      <c r="R975" s="4" t="s">
        <v>6</v>
      </c>
      <c r="S975" s="4" t="s">
        <v>6</v>
      </c>
      <c r="T975" s="4" t="s">
        <v>6</v>
      </c>
      <c r="U975" s="4" t="s">
        <v>8</v>
      </c>
      <c r="V975" s="4" t="s">
        <v>8</v>
      </c>
      <c r="W975" s="4" t="s">
        <v>8</v>
      </c>
      <c r="X975" s="3" t="s">
        <v>2731</v>
      </c>
      <c r="Y975" s="3" t="s">
        <v>2949</v>
      </c>
      <c r="Z975" s="3" t="s">
        <v>2957</v>
      </c>
    </row>
    <row r="976" spans="1:29" outlineLevel="2" x14ac:dyDescent="0.25">
      <c r="B976" s="4" t="s">
        <v>2958</v>
      </c>
      <c r="C976" s="3" t="s">
        <v>2959</v>
      </c>
      <c r="E976" s="71" t="s">
        <v>6</v>
      </c>
      <c r="F976" s="78" t="s">
        <v>2956</v>
      </c>
      <c r="G976" s="71" t="s">
        <v>8</v>
      </c>
      <c r="H976" s="78" t="s">
        <v>2956</v>
      </c>
      <c r="J976" s="71" t="s">
        <v>19</v>
      </c>
      <c r="K976" s="71" t="s">
        <v>19</v>
      </c>
      <c r="N976" s="4" t="s">
        <v>367</v>
      </c>
      <c r="O976" s="4" t="s">
        <v>639</v>
      </c>
      <c r="P976" s="4" t="s">
        <v>6</v>
      </c>
      <c r="Q976" s="4" t="s">
        <v>6</v>
      </c>
      <c r="R976" s="4" t="s">
        <v>6</v>
      </c>
      <c r="S976" s="4" t="s">
        <v>6</v>
      </c>
      <c r="T976" s="4" t="s">
        <v>6</v>
      </c>
      <c r="U976" s="4" t="s">
        <v>8</v>
      </c>
      <c r="V976" s="4" t="s">
        <v>8</v>
      </c>
      <c r="W976" s="4" t="s">
        <v>8</v>
      </c>
      <c r="X976" s="3" t="s">
        <v>2731</v>
      </c>
      <c r="Y976" s="3" t="s">
        <v>2949</v>
      </c>
      <c r="Z976" s="3" t="s">
        <v>2960</v>
      </c>
    </row>
    <row r="977" spans="1:29" outlineLevel="2" x14ac:dyDescent="0.25">
      <c r="B977" s="4" t="s">
        <v>2961</v>
      </c>
      <c r="C977" s="3" t="s">
        <v>2962</v>
      </c>
      <c r="E977" s="71" t="s">
        <v>6</v>
      </c>
      <c r="F977" s="78" t="s">
        <v>2956</v>
      </c>
      <c r="G977" s="71" t="s">
        <v>8</v>
      </c>
      <c r="H977" s="78" t="s">
        <v>2956</v>
      </c>
      <c r="J977" s="71" t="s">
        <v>19</v>
      </c>
      <c r="K977" s="71" t="s">
        <v>19</v>
      </c>
      <c r="N977" s="4" t="s">
        <v>361</v>
      </c>
      <c r="O977" s="4" t="s">
        <v>639</v>
      </c>
      <c r="P977" s="4" t="s">
        <v>6</v>
      </c>
      <c r="Q977" s="4" t="s">
        <v>6</v>
      </c>
      <c r="R977" s="4" t="s">
        <v>6</v>
      </c>
      <c r="S977" s="4" t="s">
        <v>6</v>
      </c>
      <c r="T977" s="4" t="s">
        <v>6</v>
      </c>
      <c r="U977" s="4" t="s">
        <v>8</v>
      </c>
      <c r="V977" s="4" t="s">
        <v>8</v>
      </c>
      <c r="W977" s="4" t="s">
        <v>8</v>
      </c>
      <c r="X977" s="3" t="s">
        <v>2731</v>
      </c>
      <c r="Y977" s="3" t="s">
        <v>2949</v>
      </c>
      <c r="Z977" s="3" t="s">
        <v>2963</v>
      </c>
    </row>
    <row r="978" spans="1:29" ht="25.5" outlineLevel="2" x14ac:dyDescent="0.25">
      <c r="B978" s="4" t="s">
        <v>2964</v>
      </c>
      <c r="C978" s="3" t="s">
        <v>2965</v>
      </c>
      <c r="E978" s="71" t="s">
        <v>6</v>
      </c>
      <c r="F978" s="78" t="s">
        <v>2956</v>
      </c>
      <c r="G978" s="71" t="s">
        <v>8</v>
      </c>
      <c r="H978" s="78" t="s">
        <v>2956</v>
      </c>
      <c r="J978" s="71" t="s">
        <v>19</v>
      </c>
      <c r="K978" s="71" t="s">
        <v>19</v>
      </c>
      <c r="N978" s="4" t="s">
        <v>361</v>
      </c>
      <c r="O978" s="4" t="s">
        <v>639</v>
      </c>
      <c r="P978" s="4" t="s">
        <v>6</v>
      </c>
      <c r="Q978" s="4" t="s">
        <v>6</v>
      </c>
      <c r="R978" s="4" t="s">
        <v>6</v>
      </c>
      <c r="S978" s="4" t="s">
        <v>6</v>
      </c>
      <c r="T978" s="4" t="s">
        <v>6</v>
      </c>
      <c r="U978" s="4" t="s">
        <v>8</v>
      </c>
      <c r="V978" s="4" t="s">
        <v>8</v>
      </c>
      <c r="W978" s="4" t="s">
        <v>8</v>
      </c>
      <c r="X978" s="3" t="s">
        <v>2731</v>
      </c>
      <c r="Y978" s="3" t="s">
        <v>2949</v>
      </c>
      <c r="Z978" s="3" t="s">
        <v>2966</v>
      </c>
    </row>
    <row r="979" spans="1:29" ht="25.5" outlineLevel="2" x14ac:dyDescent="0.25">
      <c r="B979" s="4" t="s">
        <v>2967</v>
      </c>
      <c r="C979" s="3" t="s">
        <v>2968</v>
      </c>
      <c r="E979" s="71" t="s">
        <v>6</v>
      </c>
      <c r="F979" s="78" t="s">
        <v>2956</v>
      </c>
      <c r="G979" s="71" t="s">
        <v>8</v>
      </c>
      <c r="H979" s="78" t="s">
        <v>2956</v>
      </c>
      <c r="J979" s="71" t="s">
        <v>19</v>
      </c>
      <c r="K979" s="71" t="s">
        <v>19</v>
      </c>
      <c r="N979" s="4" t="s">
        <v>432</v>
      </c>
      <c r="O979" s="4" t="s">
        <v>639</v>
      </c>
      <c r="P979" s="4" t="s">
        <v>6</v>
      </c>
      <c r="Q979" s="4" t="s">
        <v>6</v>
      </c>
      <c r="R979" s="4" t="s">
        <v>6</v>
      </c>
      <c r="S979" s="4" t="s">
        <v>6</v>
      </c>
      <c r="T979" s="4" t="s">
        <v>6</v>
      </c>
      <c r="U979" s="4" t="s">
        <v>8</v>
      </c>
      <c r="V979" s="4" t="s">
        <v>8</v>
      </c>
      <c r="W979" s="4" t="s">
        <v>8</v>
      </c>
      <c r="X979" s="3" t="s">
        <v>2731</v>
      </c>
      <c r="Y979" s="3" t="s">
        <v>2949</v>
      </c>
      <c r="Z979" s="3" t="s">
        <v>2969</v>
      </c>
    </row>
    <row r="980" spans="1:29" ht="25.5" outlineLevel="2" x14ac:dyDescent="0.25">
      <c r="B980" s="4" t="s">
        <v>2970</v>
      </c>
      <c r="C980" s="3" t="s">
        <v>2971</v>
      </c>
      <c r="E980" s="71" t="s">
        <v>6</v>
      </c>
      <c r="F980" s="78" t="s">
        <v>2956</v>
      </c>
      <c r="G980" s="71" t="s">
        <v>8</v>
      </c>
      <c r="H980" s="78" t="s">
        <v>2956</v>
      </c>
      <c r="J980" s="71" t="s">
        <v>19</v>
      </c>
      <c r="K980" s="71" t="s">
        <v>19</v>
      </c>
      <c r="N980" s="4" t="s">
        <v>348</v>
      </c>
      <c r="O980" s="4" t="s">
        <v>639</v>
      </c>
      <c r="P980" s="4" t="s">
        <v>6</v>
      </c>
      <c r="Q980" s="4" t="s">
        <v>6</v>
      </c>
      <c r="R980" s="4" t="s">
        <v>6</v>
      </c>
      <c r="S980" s="4" t="s">
        <v>6</v>
      </c>
      <c r="T980" s="4" t="s">
        <v>6</v>
      </c>
      <c r="U980" s="4" t="s">
        <v>8</v>
      </c>
      <c r="V980" s="4" t="s">
        <v>8</v>
      </c>
      <c r="W980" s="4" t="s">
        <v>8</v>
      </c>
      <c r="X980" s="3" t="s">
        <v>2731</v>
      </c>
      <c r="Y980" s="3" t="s">
        <v>2949</v>
      </c>
      <c r="Z980" s="3" t="s">
        <v>2972</v>
      </c>
    </row>
    <row r="981" spans="1:29" ht="25.5" outlineLevel="2" x14ac:dyDescent="0.25">
      <c r="B981" s="4" t="s">
        <v>2941</v>
      </c>
      <c r="C981" s="3" t="s">
        <v>2973</v>
      </c>
      <c r="E981" s="71" t="s">
        <v>6</v>
      </c>
      <c r="F981" s="78" t="s">
        <v>2956</v>
      </c>
      <c r="G981" s="71" t="s">
        <v>8</v>
      </c>
      <c r="H981" s="78" t="s">
        <v>2956</v>
      </c>
      <c r="J981" s="71" t="s">
        <v>19</v>
      </c>
      <c r="K981" s="71" t="s">
        <v>19</v>
      </c>
      <c r="N981" s="4" t="s">
        <v>377</v>
      </c>
      <c r="O981" s="4" t="s">
        <v>639</v>
      </c>
      <c r="P981" s="4" t="s">
        <v>6</v>
      </c>
      <c r="Q981" s="4" t="s">
        <v>6</v>
      </c>
      <c r="R981" s="4" t="s">
        <v>6</v>
      </c>
      <c r="S981" s="4" t="s">
        <v>6</v>
      </c>
      <c r="T981" s="4" t="s">
        <v>6</v>
      </c>
      <c r="U981" s="4" t="s">
        <v>8</v>
      </c>
      <c r="V981" s="4" t="s">
        <v>8</v>
      </c>
      <c r="W981" s="4" t="s">
        <v>8</v>
      </c>
      <c r="X981" s="3" t="s">
        <v>2731</v>
      </c>
      <c r="Y981" s="3" t="s">
        <v>2949</v>
      </c>
      <c r="Z981" s="3" t="s">
        <v>2974</v>
      </c>
    </row>
    <row r="982" spans="1:29" outlineLevel="2" x14ac:dyDescent="0.25">
      <c r="B982" s="4" t="s">
        <v>2975</v>
      </c>
      <c r="C982" s="3" t="s">
        <v>2976</v>
      </c>
      <c r="E982" s="71" t="s">
        <v>6</v>
      </c>
      <c r="F982" s="78" t="s">
        <v>2956</v>
      </c>
      <c r="G982" s="71" t="s">
        <v>8</v>
      </c>
      <c r="H982" s="78" t="s">
        <v>2956</v>
      </c>
      <c r="J982" s="71" t="s">
        <v>19</v>
      </c>
      <c r="K982" s="71" t="s">
        <v>19</v>
      </c>
      <c r="N982" s="4" t="s">
        <v>377</v>
      </c>
      <c r="O982" s="4" t="s">
        <v>410</v>
      </c>
      <c r="P982" s="4" t="s">
        <v>6</v>
      </c>
      <c r="Q982" s="4" t="s">
        <v>6</v>
      </c>
      <c r="R982" s="4" t="s">
        <v>6</v>
      </c>
      <c r="S982" s="4" t="s">
        <v>6</v>
      </c>
      <c r="T982" s="4" t="s">
        <v>6</v>
      </c>
      <c r="U982" s="4" t="s">
        <v>8</v>
      </c>
      <c r="V982" s="4" t="s">
        <v>8</v>
      </c>
      <c r="W982" s="4" t="s">
        <v>8</v>
      </c>
      <c r="X982" s="3" t="s">
        <v>2731</v>
      </c>
      <c r="Y982" s="3" t="s">
        <v>2949</v>
      </c>
      <c r="Z982" s="3" t="s">
        <v>2977</v>
      </c>
    </row>
    <row r="983" spans="1:29" x14ac:dyDescent="0.25">
      <c r="A983" s="38" t="s">
        <v>2978</v>
      </c>
      <c r="B983" s="4"/>
      <c r="C983" s="3"/>
      <c r="D983" s="75"/>
      <c r="F983" s="71"/>
      <c r="H983" s="71"/>
      <c r="I983" s="75"/>
      <c r="J983" s="75"/>
      <c r="K983" s="75"/>
      <c r="L983" s="75"/>
      <c r="M983" s="75"/>
      <c r="N983" s="75"/>
      <c r="O983" s="75"/>
      <c r="P983" s="75"/>
      <c r="Q983" s="75"/>
      <c r="R983" s="75"/>
      <c r="S983" s="75"/>
      <c r="T983" s="75"/>
      <c r="U983" s="75"/>
      <c r="V983" s="75"/>
      <c r="W983" s="75"/>
      <c r="X983" s="75"/>
      <c r="Y983" s="75"/>
      <c r="Z983" s="75"/>
      <c r="AA983" s="75"/>
      <c r="AB983" s="75"/>
      <c r="AC983" s="75"/>
    </row>
    <row r="984" spans="1:29" outlineLevel="1" x14ac:dyDescent="0.25">
      <c r="A984" s="38" t="s">
        <v>2979</v>
      </c>
      <c r="B984" s="4"/>
      <c r="C984" s="3"/>
      <c r="E984" s="80"/>
      <c r="F984" s="45"/>
      <c r="G984" s="45"/>
      <c r="H984" s="45"/>
      <c r="J984" s="38"/>
      <c r="K984" s="38"/>
      <c r="L984" s="38"/>
      <c r="N984" s="38"/>
      <c r="O984" s="38"/>
      <c r="P984" s="38"/>
      <c r="Q984" s="38"/>
      <c r="R984" s="38"/>
      <c r="S984" s="38"/>
      <c r="T984" s="38"/>
      <c r="U984" s="38"/>
      <c r="V984" s="38"/>
      <c r="W984" s="38"/>
      <c r="X984" s="38"/>
      <c r="Y984" s="38"/>
      <c r="Z984" s="38"/>
      <c r="AA984" s="38"/>
      <c r="AB984" s="38"/>
      <c r="AC984" s="38"/>
    </row>
    <row r="985" spans="1:29" ht="225" outlineLevel="2" x14ac:dyDescent="0.25">
      <c r="B985" s="4" t="s">
        <v>2980</v>
      </c>
      <c r="C985" s="3" t="s">
        <v>2981</v>
      </c>
      <c r="E985" s="71" t="s">
        <v>6</v>
      </c>
      <c r="F985" s="78" t="s">
        <v>2982</v>
      </c>
      <c r="G985" s="71" t="s">
        <v>8</v>
      </c>
      <c r="H985" s="78" t="s">
        <v>2983</v>
      </c>
      <c r="J985" s="71" t="s">
        <v>19</v>
      </c>
      <c r="K985" s="71" t="s">
        <v>19</v>
      </c>
      <c r="N985" s="4" t="s">
        <v>348</v>
      </c>
      <c r="O985" s="4" t="s">
        <v>639</v>
      </c>
      <c r="P985" s="4" t="s">
        <v>6</v>
      </c>
      <c r="Q985" s="4" t="s">
        <v>6</v>
      </c>
      <c r="R985" s="4" t="s">
        <v>6</v>
      </c>
      <c r="S985" s="4" t="s">
        <v>6</v>
      </c>
      <c r="T985" s="4" t="s">
        <v>6</v>
      </c>
      <c r="U985" s="4" t="s">
        <v>8</v>
      </c>
      <c r="V985" s="4" t="s">
        <v>8</v>
      </c>
      <c r="W985" s="4" t="s">
        <v>8</v>
      </c>
      <c r="X985" s="3" t="s">
        <v>2978</v>
      </c>
      <c r="Y985" s="3" t="s">
        <v>2979</v>
      </c>
      <c r="Z985" s="3" t="s">
        <v>2984</v>
      </c>
    </row>
    <row r="986" spans="1:29" ht="25.5" outlineLevel="2" x14ac:dyDescent="0.25">
      <c r="B986" s="4" t="s">
        <v>2985</v>
      </c>
      <c r="C986" s="3" t="s">
        <v>2986</v>
      </c>
      <c r="E986" s="71" t="s">
        <v>6</v>
      </c>
      <c r="F986" s="78" t="s">
        <v>2987</v>
      </c>
      <c r="G986" s="71" t="s">
        <v>8</v>
      </c>
      <c r="H986" s="78" t="s">
        <v>2987</v>
      </c>
      <c r="J986" s="71" t="s">
        <v>19</v>
      </c>
      <c r="K986" s="71" t="s">
        <v>19</v>
      </c>
      <c r="N986" s="4" t="s">
        <v>348</v>
      </c>
      <c r="O986" s="4" t="s">
        <v>639</v>
      </c>
      <c r="P986" s="4" t="s">
        <v>6</v>
      </c>
      <c r="Q986" s="4" t="s">
        <v>6</v>
      </c>
      <c r="R986" s="4" t="s">
        <v>6</v>
      </c>
      <c r="S986" s="4" t="s">
        <v>6</v>
      </c>
      <c r="T986" s="4" t="s">
        <v>6</v>
      </c>
      <c r="U986" s="4" t="s">
        <v>8</v>
      </c>
      <c r="V986" s="4" t="s">
        <v>8</v>
      </c>
      <c r="W986" s="4" t="s">
        <v>8</v>
      </c>
      <c r="X986" s="3" t="s">
        <v>2978</v>
      </c>
      <c r="Y986" s="3" t="s">
        <v>2979</v>
      </c>
      <c r="Z986" s="3" t="s">
        <v>2984</v>
      </c>
    </row>
    <row r="987" spans="1:29" outlineLevel="2" x14ac:dyDescent="0.25">
      <c r="B987" s="4" t="s">
        <v>2988</v>
      </c>
      <c r="C987" s="3" t="s">
        <v>2989</v>
      </c>
      <c r="E987" s="71" t="s">
        <v>6</v>
      </c>
      <c r="F987" s="78" t="s">
        <v>2987</v>
      </c>
      <c r="G987" s="71" t="s">
        <v>8</v>
      </c>
      <c r="H987" s="78" t="s">
        <v>2987</v>
      </c>
      <c r="J987" s="71" t="s">
        <v>19</v>
      </c>
      <c r="K987" s="71" t="s">
        <v>19</v>
      </c>
      <c r="N987" s="4" t="s">
        <v>502</v>
      </c>
      <c r="O987" s="4" t="s">
        <v>639</v>
      </c>
      <c r="P987" s="4" t="s">
        <v>6</v>
      </c>
      <c r="Q987" s="4" t="s">
        <v>6</v>
      </c>
      <c r="R987" s="4" t="s">
        <v>6</v>
      </c>
      <c r="S987" s="4" t="s">
        <v>6</v>
      </c>
      <c r="T987" s="4" t="s">
        <v>6</v>
      </c>
      <c r="U987" s="4" t="s">
        <v>8</v>
      </c>
      <c r="V987" s="4" t="s">
        <v>8</v>
      </c>
      <c r="W987" s="4" t="s">
        <v>8</v>
      </c>
      <c r="X987" s="3" t="s">
        <v>2978</v>
      </c>
      <c r="Y987" s="3" t="s">
        <v>2979</v>
      </c>
      <c r="Z987" s="3" t="s">
        <v>2984</v>
      </c>
    </row>
    <row r="988" spans="1:29" outlineLevel="2" x14ac:dyDescent="0.25">
      <c r="B988" s="4" t="s">
        <v>2990</v>
      </c>
      <c r="C988" s="3" t="s">
        <v>2991</v>
      </c>
      <c r="E988" s="71" t="s">
        <v>6</v>
      </c>
      <c r="F988" s="78" t="s">
        <v>2987</v>
      </c>
      <c r="G988" s="71" t="s">
        <v>8</v>
      </c>
      <c r="H988" s="78" t="s">
        <v>2987</v>
      </c>
      <c r="J988" s="71" t="s">
        <v>19</v>
      </c>
      <c r="K988" s="71" t="s">
        <v>19</v>
      </c>
      <c r="N988" s="4" t="s">
        <v>370</v>
      </c>
      <c r="O988" s="4" t="s">
        <v>639</v>
      </c>
      <c r="P988" s="4" t="s">
        <v>6</v>
      </c>
      <c r="Q988" s="4" t="s">
        <v>6</v>
      </c>
      <c r="R988" s="4" t="s">
        <v>6</v>
      </c>
      <c r="S988" s="4" t="s">
        <v>6</v>
      </c>
      <c r="T988" s="4" t="s">
        <v>6</v>
      </c>
      <c r="U988" s="4" t="s">
        <v>8</v>
      </c>
      <c r="V988" s="4" t="s">
        <v>8</v>
      </c>
      <c r="W988" s="4" t="s">
        <v>8</v>
      </c>
      <c r="X988" s="3" t="s">
        <v>2978</v>
      </c>
      <c r="Y988" s="3" t="s">
        <v>2979</v>
      </c>
      <c r="Z988" s="3" t="s">
        <v>2984</v>
      </c>
    </row>
    <row r="989" spans="1:29" outlineLevel="2" x14ac:dyDescent="0.25">
      <c r="B989" s="4" t="s">
        <v>2992</v>
      </c>
      <c r="C989" s="3" t="s">
        <v>2993</v>
      </c>
      <c r="E989" s="71" t="s">
        <v>6</v>
      </c>
      <c r="F989" s="78" t="s">
        <v>2987</v>
      </c>
      <c r="G989" s="71" t="s">
        <v>8</v>
      </c>
      <c r="H989" s="78" t="s">
        <v>2987</v>
      </c>
      <c r="J989" s="71" t="s">
        <v>19</v>
      </c>
      <c r="K989" s="71" t="s">
        <v>19</v>
      </c>
      <c r="N989" s="4" t="s">
        <v>370</v>
      </c>
      <c r="O989" s="4" t="s">
        <v>639</v>
      </c>
      <c r="P989" s="4" t="s">
        <v>6</v>
      </c>
      <c r="Q989" s="4" t="s">
        <v>6</v>
      </c>
      <c r="R989" s="4" t="s">
        <v>6</v>
      </c>
      <c r="S989" s="4" t="s">
        <v>6</v>
      </c>
      <c r="T989" s="4" t="s">
        <v>6</v>
      </c>
      <c r="U989" s="4" t="s">
        <v>8</v>
      </c>
      <c r="V989" s="4" t="s">
        <v>8</v>
      </c>
      <c r="W989" s="4" t="s">
        <v>8</v>
      </c>
      <c r="X989" s="3" t="s">
        <v>2978</v>
      </c>
      <c r="Y989" s="3" t="s">
        <v>2979</v>
      </c>
      <c r="Z989" s="3" t="s">
        <v>2984</v>
      </c>
    </row>
    <row r="990" spans="1:29" ht="38.25" outlineLevel="2" x14ac:dyDescent="0.25">
      <c r="B990" s="4" t="s">
        <v>2994</v>
      </c>
      <c r="C990" s="3" t="s">
        <v>2995</v>
      </c>
      <c r="E990" s="71" t="s">
        <v>6</v>
      </c>
      <c r="F990" s="78" t="s">
        <v>2987</v>
      </c>
      <c r="G990" s="71" t="s">
        <v>8</v>
      </c>
      <c r="H990" s="78" t="s">
        <v>2987</v>
      </c>
      <c r="J990" s="71" t="s">
        <v>19</v>
      </c>
      <c r="K990" s="71" t="s">
        <v>19</v>
      </c>
      <c r="N990" s="4" t="s">
        <v>370</v>
      </c>
      <c r="O990" s="4" t="s">
        <v>388</v>
      </c>
      <c r="P990" s="4" t="s">
        <v>6</v>
      </c>
      <c r="Q990" s="4" t="s">
        <v>6</v>
      </c>
      <c r="R990" s="4" t="s">
        <v>6</v>
      </c>
      <c r="S990" s="4" t="s">
        <v>6</v>
      </c>
      <c r="T990" s="4" t="s">
        <v>6</v>
      </c>
      <c r="U990" s="4" t="s">
        <v>8</v>
      </c>
      <c r="V990" s="4" t="s">
        <v>8</v>
      </c>
      <c r="W990" s="4" t="s">
        <v>8</v>
      </c>
      <c r="X990" s="3" t="s">
        <v>2978</v>
      </c>
      <c r="Y990" s="3" t="s">
        <v>2979</v>
      </c>
      <c r="Z990" s="3" t="s">
        <v>2996</v>
      </c>
    </row>
    <row r="991" spans="1:29" ht="25.5" outlineLevel="2" x14ac:dyDescent="0.25">
      <c r="B991" s="4" t="s">
        <v>2997</v>
      </c>
      <c r="C991" s="3" t="s">
        <v>2998</v>
      </c>
      <c r="E991" s="71" t="s">
        <v>10</v>
      </c>
      <c r="F991" s="78" t="s">
        <v>429</v>
      </c>
      <c r="G991" s="71" t="s">
        <v>10</v>
      </c>
      <c r="H991" s="78" t="s">
        <v>429</v>
      </c>
      <c r="J991" s="71" t="s">
        <v>19</v>
      </c>
      <c r="K991" s="71" t="s">
        <v>19</v>
      </c>
      <c r="N991" s="4" t="s">
        <v>348</v>
      </c>
      <c r="O991" s="4" t="s">
        <v>639</v>
      </c>
      <c r="P991" s="4" t="s">
        <v>8</v>
      </c>
      <c r="Q991" s="4" t="s">
        <v>8</v>
      </c>
      <c r="R991" s="4" t="s">
        <v>8</v>
      </c>
      <c r="S991" s="4" t="s">
        <v>6</v>
      </c>
      <c r="T991" s="4" t="s">
        <v>6</v>
      </c>
      <c r="U991" s="4" t="s">
        <v>8</v>
      </c>
      <c r="V991" s="4" t="s">
        <v>8</v>
      </c>
      <c r="W991" s="4" t="s">
        <v>8</v>
      </c>
      <c r="X991" s="3" t="s">
        <v>2978</v>
      </c>
      <c r="Y991" s="3" t="s">
        <v>2979</v>
      </c>
      <c r="Z991" s="3" t="s">
        <v>2996</v>
      </c>
    </row>
    <row r="992" spans="1:29" ht="25.5" outlineLevel="2" x14ac:dyDescent="0.25">
      <c r="B992" s="4" t="s">
        <v>2999</v>
      </c>
      <c r="C992" s="3" t="s">
        <v>3000</v>
      </c>
      <c r="E992" s="71" t="s">
        <v>10</v>
      </c>
      <c r="F992" s="78" t="s">
        <v>429</v>
      </c>
      <c r="G992" s="71" t="s">
        <v>10</v>
      </c>
      <c r="H992" s="78" t="s">
        <v>429</v>
      </c>
      <c r="J992" s="71" t="s">
        <v>19</v>
      </c>
      <c r="K992" s="71" t="s">
        <v>19</v>
      </c>
      <c r="N992" s="4" t="s">
        <v>361</v>
      </c>
      <c r="O992" s="4" t="s">
        <v>639</v>
      </c>
      <c r="P992" s="4" t="s">
        <v>8</v>
      </c>
      <c r="Q992" s="4" t="s">
        <v>8</v>
      </c>
      <c r="R992" s="4" t="s">
        <v>8</v>
      </c>
      <c r="S992" s="4" t="s">
        <v>6</v>
      </c>
      <c r="T992" s="4" t="s">
        <v>6</v>
      </c>
      <c r="U992" s="4" t="s">
        <v>8</v>
      </c>
      <c r="V992" s="4" t="s">
        <v>8</v>
      </c>
      <c r="W992" s="4" t="s">
        <v>8</v>
      </c>
      <c r="X992" s="3" t="s">
        <v>2978</v>
      </c>
      <c r="Y992" s="3" t="s">
        <v>2979</v>
      </c>
      <c r="Z992" s="3" t="s">
        <v>2996</v>
      </c>
    </row>
    <row r="993" spans="1:29" ht="25.5" outlineLevel="2" x14ac:dyDescent="0.25">
      <c r="B993" s="4" t="s">
        <v>3001</v>
      </c>
      <c r="C993" s="3" t="s">
        <v>3002</v>
      </c>
      <c r="E993" s="71" t="s">
        <v>6</v>
      </c>
      <c r="F993" s="78" t="s">
        <v>2987</v>
      </c>
      <c r="G993" s="71" t="s">
        <v>8</v>
      </c>
      <c r="H993" s="78" t="s">
        <v>2987</v>
      </c>
      <c r="J993" s="71" t="s">
        <v>19</v>
      </c>
      <c r="K993" s="71" t="s">
        <v>19</v>
      </c>
      <c r="N993" s="4" t="s">
        <v>432</v>
      </c>
      <c r="O993" s="4" t="s">
        <v>639</v>
      </c>
      <c r="P993" s="4" t="s">
        <v>6</v>
      </c>
      <c r="Q993" s="4" t="s">
        <v>6</v>
      </c>
      <c r="R993" s="4" t="s">
        <v>6</v>
      </c>
      <c r="S993" s="4" t="s">
        <v>6</v>
      </c>
      <c r="T993" s="4" t="s">
        <v>6</v>
      </c>
      <c r="U993" s="4" t="s">
        <v>8</v>
      </c>
      <c r="V993" s="4" t="s">
        <v>8</v>
      </c>
      <c r="W993" s="4" t="s">
        <v>8</v>
      </c>
      <c r="X993" s="3" t="s">
        <v>2978</v>
      </c>
      <c r="Y993" s="3" t="s">
        <v>2979</v>
      </c>
      <c r="Z993" s="3" t="s">
        <v>2996</v>
      </c>
    </row>
    <row r="994" spans="1:29" outlineLevel="2" x14ac:dyDescent="0.25">
      <c r="B994" s="4" t="s">
        <v>3003</v>
      </c>
      <c r="C994" s="3" t="s">
        <v>3004</v>
      </c>
      <c r="E994" s="71" t="s">
        <v>6</v>
      </c>
      <c r="F994" s="78" t="s">
        <v>2987</v>
      </c>
      <c r="G994" s="71" t="s">
        <v>8</v>
      </c>
      <c r="H994" s="78" t="s">
        <v>2987</v>
      </c>
      <c r="J994" s="71" t="s">
        <v>19</v>
      </c>
      <c r="K994" s="71" t="s">
        <v>19</v>
      </c>
      <c r="N994" s="4" t="s">
        <v>432</v>
      </c>
      <c r="O994" s="4" t="s">
        <v>639</v>
      </c>
      <c r="P994" s="4" t="s">
        <v>6</v>
      </c>
      <c r="Q994" s="4" t="s">
        <v>6</v>
      </c>
      <c r="R994" s="4" t="s">
        <v>6</v>
      </c>
      <c r="S994" s="4" t="s">
        <v>6</v>
      </c>
      <c r="T994" s="4" t="s">
        <v>6</v>
      </c>
      <c r="U994" s="4" t="s">
        <v>8</v>
      </c>
      <c r="V994" s="4" t="s">
        <v>8</v>
      </c>
      <c r="W994" s="4" t="s">
        <v>8</v>
      </c>
      <c r="X994" s="3" t="s">
        <v>2978</v>
      </c>
      <c r="Y994" s="3" t="s">
        <v>2979</v>
      </c>
      <c r="Z994" s="3" t="s">
        <v>2996</v>
      </c>
    </row>
    <row r="995" spans="1:29" ht="25.5" outlineLevel="2" x14ac:dyDescent="0.25">
      <c r="B995" s="4" t="s">
        <v>3005</v>
      </c>
      <c r="C995" s="3" t="s">
        <v>3006</v>
      </c>
      <c r="E995" s="71" t="s">
        <v>6</v>
      </c>
      <c r="F995" s="78" t="s">
        <v>2987</v>
      </c>
      <c r="G995" s="71" t="s">
        <v>8</v>
      </c>
      <c r="H995" s="78" t="s">
        <v>2987</v>
      </c>
      <c r="J995" s="71" t="s">
        <v>19</v>
      </c>
      <c r="K995" s="71" t="s">
        <v>19</v>
      </c>
      <c r="N995" s="4" t="s">
        <v>432</v>
      </c>
      <c r="O995" s="4" t="s">
        <v>639</v>
      </c>
      <c r="P995" s="4" t="s">
        <v>6</v>
      </c>
      <c r="Q995" s="4" t="s">
        <v>6</v>
      </c>
      <c r="R995" s="4" t="s">
        <v>6</v>
      </c>
      <c r="S995" s="4" t="s">
        <v>6</v>
      </c>
      <c r="T995" s="4" t="s">
        <v>6</v>
      </c>
      <c r="U995" s="4" t="s">
        <v>8</v>
      </c>
      <c r="V995" s="4" t="s">
        <v>8</v>
      </c>
      <c r="W995" s="4" t="s">
        <v>8</v>
      </c>
      <c r="X995" s="3" t="s">
        <v>2978</v>
      </c>
      <c r="Y995" s="3" t="s">
        <v>2979</v>
      </c>
      <c r="Z995" s="3" t="s">
        <v>2996</v>
      </c>
    </row>
    <row r="996" spans="1:29" outlineLevel="2" x14ac:dyDescent="0.25">
      <c r="B996" s="4" t="s">
        <v>3007</v>
      </c>
      <c r="C996" s="3" t="s">
        <v>3008</v>
      </c>
      <c r="E996" s="71" t="s">
        <v>6</v>
      </c>
      <c r="F996" s="78" t="s">
        <v>2987</v>
      </c>
      <c r="G996" s="71" t="s">
        <v>8</v>
      </c>
      <c r="H996" s="78" t="s">
        <v>2987</v>
      </c>
      <c r="J996" s="71" t="s">
        <v>19</v>
      </c>
      <c r="K996" s="71" t="s">
        <v>19</v>
      </c>
      <c r="N996" s="4" t="s">
        <v>361</v>
      </c>
      <c r="O996" s="4" t="s">
        <v>639</v>
      </c>
      <c r="P996" s="4" t="s">
        <v>6</v>
      </c>
      <c r="Q996" s="4" t="s">
        <v>6</v>
      </c>
      <c r="R996" s="4" t="s">
        <v>6</v>
      </c>
      <c r="S996" s="4" t="s">
        <v>6</v>
      </c>
      <c r="T996" s="4" t="s">
        <v>6</v>
      </c>
      <c r="U996" s="4" t="s">
        <v>8</v>
      </c>
      <c r="V996" s="4" t="s">
        <v>8</v>
      </c>
      <c r="W996" s="4" t="s">
        <v>8</v>
      </c>
      <c r="X996" s="3" t="s">
        <v>2978</v>
      </c>
      <c r="Y996" s="3" t="s">
        <v>2979</v>
      </c>
      <c r="Z996" s="3" t="s">
        <v>3009</v>
      </c>
    </row>
    <row r="997" spans="1:29" ht="38.25" outlineLevel="2" x14ac:dyDescent="0.25">
      <c r="B997" s="4" t="s">
        <v>3010</v>
      </c>
      <c r="C997" s="3" t="s">
        <v>3011</v>
      </c>
      <c r="E997" s="71" t="s">
        <v>6</v>
      </c>
      <c r="F997" s="78" t="s">
        <v>2987</v>
      </c>
      <c r="G997" s="71" t="s">
        <v>8</v>
      </c>
      <c r="H997" s="78" t="s">
        <v>2987</v>
      </c>
      <c r="J997" s="71" t="s">
        <v>19</v>
      </c>
      <c r="K997" s="71" t="s">
        <v>19</v>
      </c>
      <c r="N997" s="4" t="s">
        <v>432</v>
      </c>
      <c r="O997" s="4" t="s">
        <v>484</v>
      </c>
      <c r="P997" s="4" t="s">
        <v>6</v>
      </c>
      <c r="Q997" s="4" t="s">
        <v>6</v>
      </c>
      <c r="R997" s="4" t="s">
        <v>6</v>
      </c>
      <c r="S997" s="4" t="s">
        <v>6</v>
      </c>
      <c r="T997" s="4" t="s">
        <v>6</v>
      </c>
      <c r="U997" s="4" t="s">
        <v>8</v>
      </c>
      <c r="V997" s="4" t="s">
        <v>8</v>
      </c>
      <c r="W997" s="4" t="s">
        <v>8</v>
      </c>
      <c r="X997" s="3" t="s">
        <v>2978</v>
      </c>
      <c r="Y997" s="3" t="s">
        <v>2979</v>
      </c>
      <c r="Z997" s="3" t="s">
        <v>3009</v>
      </c>
    </row>
    <row r="998" spans="1:29" ht="25.5" outlineLevel="2" x14ac:dyDescent="0.25">
      <c r="B998" s="4" t="s">
        <v>3012</v>
      </c>
      <c r="C998" s="3" t="s">
        <v>3013</v>
      </c>
      <c r="E998" s="71" t="s">
        <v>6</v>
      </c>
      <c r="F998" s="78" t="s">
        <v>2987</v>
      </c>
      <c r="G998" s="71" t="s">
        <v>8</v>
      </c>
      <c r="H998" s="78" t="s">
        <v>2987</v>
      </c>
      <c r="J998" s="71" t="s">
        <v>19</v>
      </c>
      <c r="K998" s="71" t="s">
        <v>19</v>
      </c>
      <c r="N998" s="4" t="s">
        <v>348</v>
      </c>
      <c r="O998" s="4" t="s">
        <v>639</v>
      </c>
      <c r="P998" s="4" t="s">
        <v>6</v>
      </c>
      <c r="Q998" s="4" t="s">
        <v>6</v>
      </c>
      <c r="R998" s="4" t="s">
        <v>6</v>
      </c>
      <c r="S998" s="4" t="s">
        <v>6</v>
      </c>
      <c r="T998" s="4" t="s">
        <v>6</v>
      </c>
      <c r="U998" s="4" t="s">
        <v>8</v>
      </c>
      <c r="V998" s="4" t="s">
        <v>8</v>
      </c>
      <c r="W998" s="4" t="s">
        <v>8</v>
      </c>
      <c r="X998" s="3" t="s">
        <v>2978</v>
      </c>
      <c r="Y998" s="3" t="s">
        <v>2979</v>
      </c>
      <c r="Z998" s="3" t="s">
        <v>3014</v>
      </c>
    </row>
    <row r="999" spans="1:29" ht="25.5" outlineLevel="2" x14ac:dyDescent="0.25">
      <c r="B999" s="4" t="s">
        <v>3015</v>
      </c>
      <c r="C999" s="3" t="s">
        <v>3016</v>
      </c>
      <c r="E999" s="71" t="s">
        <v>6</v>
      </c>
      <c r="F999" s="78" t="s">
        <v>2987</v>
      </c>
      <c r="G999" s="71" t="s">
        <v>8</v>
      </c>
      <c r="H999" s="78" t="s">
        <v>2987</v>
      </c>
      <c r="J999" s="71" t="s">
        <v>19</v>
      </c>
      <c r="K999" s="71" t="s">
        <v>19</v>
      </c>
      <c r="N999" s="4" t="s">
        <v>502</v>
      </c>
      <c r="O999" s="4" t="s">
        <v>349</v>
      </c>
      <c r="P999" s="4" t="s">
        <v>6</v>
      </c>
      <c r="Q999" s="4" t="s">
        <v>6</v>
      </c>
      <c r="R999" s="4" t="s">
        <v>6</v>
      </c>
      <c r="S999" s="4" t="s">
        <v>6</v>
      </c>
      <c r="T999" s="4" t="s">
        <v>6</v>
      </c>
      <c r="U999" s="4" t="s">
        <v>8</v>
      </c>
      <c r="V999" s="4" t="s">
        <v>8</v>
      </c>
      <c r="W999" s="4" t="s">
        <v>8</v>
      </c>
      <c r="X999" s="3" t="s">
        <v>2978</v>
      </c>
      <c r="Y999" s="3" t="s">
        <v>2979</v>
      </c>
      <c r="Z999" s="3" t="s">
        <v>3014</v>
      </c>
    </row>
    <row r="1000" spans="1:29" ht="25.5" outlineLevel="2" x14ac:dyDescent="0.25">
      <c r="B1000" s="4" t="s">
        <v>3017</v>
      </c>
      <c r="C1000" s="3" t="s">
        <v>3018</v>
      </c>
      <c r="E1000" s="71" t="s">
        <v>6</v>
      </c>
      <c r="F1000" s="78" t="s">
        <v>2987</v>
      </c>
      <c r="G1000" s="71" t="s">
        <v>8</v>
      </c>
      <c r="H1000" s="78" t="s">
        <v>2987</v>
      </c>
      <c r="J1000" s="71" t="s">
        <v>19</v>
      </c>
      <c r="K1000" s="71" t="s">
        <v>19</v>
      </c>
      <c r="N1000" s="4" t="s">
        <v>361</v>
      </c>
      <c r="O1000" s="4" t="s">
        <v>422</v>
      </c>
      <c r="P1000" s="4" t="s">
        <v>6</v>
      </c>
      <c r="Q1000" s="4" t="s">
        <v>6</v>
      </c>
      <c r="R1000" s="4" t="s">
        <v>6</v>
      </c>
      <c r="S1000" s="4" t="s">
        <v>6</v>
      </c>
      <c r="T1000" s="4" t="s">
        <v>6</v>
      </c>
      <c r="U1000" s="4" t="s">
        <v>8</v>
      </c>
      <c r="V1000" s="4" t="s">
        <v>8</v>
      </c>
      <c r="W1000" s="4" t="s">
        <v>8</v>
      </c>
      <c r="X1000" s="3" t="s">
        <v>2978</v>
      </c>
      <c r="Y1000" s="3" t="s">
        <v>2979</v>
      </c>
      <c r="Z1000" s="3" t="s">
        <v>3019</v>
      </c>
    </row>
    <row r="1001" spans="1:29" ht="51" outlineLevel="2" x14ac:dyDescent="0.25">
      <c r="B1001" s="4" t="s">
        <v>3020</v>
      </c>
      <c r="C1001" s="3" t="s">
        <v>3021</v>
      </c>
      <c r="E1001" s="71" t="s">
        <v>6</v>
      </c>
      <c r="F1001" s="78" t="s">
        <v>2987</v>
      </c>
      <c r="G1001" s="71" t="s">
        <v>8</v>
      </c>
      <c r="H1001" s="78" t="s">
        <v>2987</v>
      </c>
      <c r="J1001" s="71" t="s">
        <v>19</v>
      </c>
      <c r="K1001" s="71" t="s">
        <v>19</v>
      </c>
      <c r="N1001" s="4" t="s">
        <v>775</v>
      </c>
      <c r="O1001" s="4" t="s">
        <v>800</v>
      </c>
      <c r="P1001" s="4" t="s">
        <v>6</v>
      </c>
      <c r="Q1001" s="4" t="s">
        <v>6</v>
      </c>
      <c r="R1001" s="4" t="s">
        <v>6</v>
      </c>
      <c r="S1001" s="4" t="s">
        <v>6</v>
      </c>
      <c r="T1001" s="4" t="s">
        <v>6</v>
      </c>
      <c r="U1001" s="4" t="s">
        <v>8</v>
      </c>
      <c r="V1001" s="4" t="s">
        <v>8</v>
      </c>
      <c r="W1001" s="4" t="s">
        <v>8</v>
      </c>
      <c r="X1001" s="3" t="s">
        <v>2978</v>
      </c>
      <c r="Y1001" s="3" t="s">
        <v>2979</v>
      </c>
      <c r="Z1001" s="3" t="s">
        <v>3022</v>
      </c>
    </row>
    <row r="1002" spans="1:29" ht="25.5" outlineLevel="2" x14ac:dyDescent="0.25">
      <c r="B1002" s="4" t="s">
        <v>3023</v>
      </c>
      <c r="C1002" s="3" t="s">
        <v>3024</v>
      </c>
      <c r="E1002" s="71" t="s">
        <v>6</v>
      </c>
      <c r="F1002" s="78" t="s">
        <v>2987</v>
      </c>
      <c r="G1002" s="71" t="s">
        <v>8</v>
      </c>
      <c r="H1002" s="78" t="s">
        <v>2987</v>
      </c>
      <c r="J1002" s="71" t="s">
        <v>19</v>
      </c>
      <c r="K1002" s="71" t="s">
        <v>19</v>
      </c>
      <c r="N1002" s="4" t="s">
        <v>348</v>
      </c>
      <c r="O1002" s="4" t="s">
        <v>422</v>
      </c>
      <c r="P1002" s="4" t="s">
        <v>6</v>
      </c>
      <c r="Q1002" s="4" t="s">
        <v>6</v>
      </c>
      <c r="R1002" s="4" t="s">
        <v>6</v>
      </c>
      <c r="S1002" s="4" t="s">
        <v>6</v>
      </c>
      <c r="T1002" s="4" t="s">
        <v>6</v>
      </c>
      <c r="U1002" s="4" t="s">
        <v>8</v>
      </c>
      <c r="V1002" s="4" t="s">
        <v>8</v>
      </c>
      <c r="W1002" s="4" t="s">
        <v>8</v>
      </c>
      <c r="X1002" s="3" t="s">
        <v>2978</v>
      </c>
      <c r="Y1002" s="3" t="s">
        <v>2979</v>
      </c>
      <c r="Z1002" s="3" t="s">
        <v>3025</v>
      </c>
    </row>
    <row r="1003" spans="1:29" outlineLevel="2" x14ac:dyDescent="0.25">
      <c r="B1003" s="4" t="s">
        <v>3026</v>
      </c>
      <c r="C1003" s="3" t="s">
        <v>3027</v>
      </c>
      <c r="E1003" s="71" t="s">
        <v>6</v>
      </c>
      <c r="F1003" s="78" t="s">
        <v>2987</v>
      </c>
      <c r="G1003" s="71" t="s">
        <v>8</v>
      </c>
      <c r="H1003" s="78" t="s">
        <v>2987</v>
      </c>
      <c r="J1003" s="71" t="s">
        <v>19</v>
      </c>
      <c r="K1003" s="71" t="s">
        <v>19</v>
      </c>
      <c r="N1003" s="4" t="s">
        <v>775</v>
      </c>
      <c r="O1003" s="4" t="s">
        <v>422</v>
      </c>
      <c r="P1003" s="4" t="s">
        <v>6</v>
      </c>
      <c r="Q1003" s="4" t="s">
        <v>6</v>
      </c>
      <c r="R1003" s="4" t="s">
        <v>6</v>
      </c>
      <c r="S1003" s="4" t="s">
        <v>6</v>
      </c>
      <c r="T1003" s="4" t="s">
        <v>6</v>
      </c>
      <c r="U1003" s="4" t="s">
        <v>8</v>
      </c>
      <c r="V1003" s="4" t="s">
        <v>8</v>
      </c>
      <c r="W1003" s="4" t="s">
        <v>8</v>
      </c>
      <c r="X1003" s="3" t="s">
        <v>2978</v>
      </c>
      <c r="Y1003" s="3" t="s">
        <v>2979</v>
      </c>
      <c r="Z1003" s="3" t="s">
        <v>3025</v>
      </c>
    </row>
    <row r="1004" spans="1:29" outlineLevel="1" x14ac:dyDescent="0.25">
      <c r="A1004" s="38" t="s">
        <v>3028</v>
      </c>
      <c r="B1004" s="4"/>
      <c r="C1004" s="3"/>
      <c r="E1004" s="80"/>
      <c r="F1004" s="45"/>
      <c r="G1004" s="45"/>
      <c r="H1004" s="45"/>
      <c r="J1004" s="38"/>
      <c r="K1004" s="38"/>
      <c r="L1004" s="38"/>
      <c r="N1004" s="38"/>
      <c r="O1004" s="38"/>
      <c r="P1004" s="38"/>
      <c r="Q1004" s="38"/>
      <c r="R1004" s="38"/>
      <c r="S1004" s="38"/>
      <c r="T1004" s="38"/>
      <c r="U1004" s="38"/>
      <c r="V1004" s="38"/>
      <c r="W1004" s="38"/>
      <c r="X1004" s="38"/>
      <c r="Y1004" s="38"/>
      <c r="Z1004" s="38"/>
      <c r="AA1004" s="38"/>
      <c r="AB1004" s="38"/>
      <c r="AC1004" s="38"/>
    </row>
    <row r="1005" spans="1:29" ht="25.5" outlineLevel="2" x14ac:dyDescent="0.25">
      <c r="B1005" s="4" t="s">
        <v>3029</v>
      </c>
      <c r="C1005" s="3" t="s">
        <v>3030</v>
      </c>
      <c r="E1005" s="71" t="s">
        <v>10</v>
      </c>
      <c r="F1005" s="78" t="s">
        <v>429</v>
      </c>
      <c r="G1005" s="71" t="s">
        <v>10</v>
      </c>
      <c r="H1005" s="78" t="s">
        <v>429</v>
      </c>
      <c r="J1005" s="71" t="s">
        <v>19</v>
      </c>
      <c r="K1005" s="71" t="s">
        <v>19</v>
      </c>
      <c r="N1005" s="4" t="s">
        <v>348</v>
      </c>
      <c r="O1005" s="4" t="s">
        <v>639</v>
      </c>
      <c r="P1005" s="4" t="s">
        <v>8</v>
      </c>
      <c r="Q1005" s="4" t="s">
        <v>8</v>
      </c>
      <c r="R1005" s="4" t="s">
        <v>8</v>
      </c>
      <c r="S1005" s="4" t="s">
        <v>6</v>
      </c>
      <c r="T1005" s="4" t="s">
        <v>6</v>
      </c>
      <c r="U1005" s="4" t="s">
        <v>8</v>
      </c>
      <c r="V1005" s="4" t="s">
        <v>8</v>
      </c>
      <c r="W1005" s="4" t="s">
        <v>8</v>
      </c>
      <c r="X1005" s="3" t="s">
        <v>2978</v>
      </c>
      <c r="Y1005" s="3" t="s">
        <v>3028</v>
      </c>
      <c r="Z1005" s="3" t="s">
        <v>3031</v>
      </c>
    </row>
    <row r="1006" spans="1:29" ht="25.5" outlineLevel="2" x14ac:dyDescent="0.25">
      <c r="B1006" s="4" t="s">
        <v>3032</v>
      </c>
      <c r="C1006" s="3" t="s">
        <v>3033</v>
      </c>
      <c r="E1006" s="71" t="s">
        <v>10</v>
      </c>
      <c r="F1006" s="78" t="s">
        <v>429</v>
      </c>
      <c r="G1006" s="71" t="s">
        <v>10</v>
      </c>
      <c r="H1006" s="78" t="s">
        <v>429</v>
      </c>
      <c r="J1006" s="71" t="s">
        <v>19</v>
      </c>
      <c r="K1006" s="71" t="s">
        <v>19</v>
      </c>
      <c r="N1006" s="4" t="s">
        <v>480</v>
      </c>
      <c r="O1006" s="4" t="s">
        <v>388</v>
      </c>
      <c r="P1006" s="4" t="s">
        <v>8</v>
      </c>
      <c r="Q1006" s="4" t="s">
        <v>8</v>
      </c>
      <c r="R1006" s="4" t="s">
        <v>8</v>
      </c>
      <c r="S1006" s="4" t="s">
        <v>6</v>
      </c>
      <c r="T1006" s="4" t="s">
        <v>6</v>
      </c>
      <c r="U1006" s="4" t="s">
        <v>8</v>
      </c>
      <c r="V1006" s="4" t="s">
        <v>8</v>
      </c>
      <c r="W1006" s="4" t="s">
        <v>8</v>
      </c>
      <c r="X1006" s="3" t="s">
        <v>2978</v>
      </c>
      <c r="Y1006" s="3" t="s">
        <v>3028</v>
      </c>
      <c r="Z1006" s="3" t="s">
        <v>3034</v>
      </c>
    </row>
    <row r="1007" spans="1:29" outlineLevel="2" x14ac:dyDescent="0.25">
      <c r="B1007" s="4" t="s">
        <v>3035</v>
      </c>
      <c r="C1007" s="3" t="s">
        <v>3036</v>
      </c>
      <c r="E1007" s="71" t="s">
        <v>10</v>
      </c>
      <c r="F1007" s="78" t="s">
        <v>429</v>
      </c>
      <c r="G1007" s="71" t="s">
        <v>10</v>
      </c>
      <c r="H1007" s="78" t="s">
        <v>429</v>
      </c>
      <c r="J1007" s="71" t="s">
        <v>19</v>
      </c>
      <c r="K1007" s="71" t="s">
        <v>19</v>
      </c>
      <c r="N1007" s="4" t="s">
        <v>502</v>
      </c>
      <c r="O1007" s="4" t="s">
        <v>639</v>
      </c>
      <c r="P1007" s="4" t="s">
        <v>8</v>
      </c>
      <c r="Q1007" s="4" t="s">
        <v>8</v>
      </c>
      <c r="R1007" s="4" t="s">
        <v>8</v>
      </c>
      <c r="S1007" s="4" t="s">
        <v>6</v>
      </c>
      <c r="T1007" s="4" t="s">
        <v>6</v>
      </c>
      <c r="U1007" s="4" t="s">
        <v>8</v>
      </c>
      <c r="V1007" s="4" t="s">
        <v>8</v>
      </c>
      <c r="W1007" s="4" t="s">
        <v>8</v>
      </c>
      <c r="X1007" s="3" t="s">
        <v>2978</v>
      </c>
      <c r="Y1007" s="3" t="s">
        <v>3028</v>
      </c>
      <c r="Z1007" s="3" t="s">
        <v>3037</v>
      </c>
    </row>
    <row r="1008" spans="1:29" ht="25.5" outlineLevel="2" x14ac:dyDescent="0.25">
      <c r="B1008" s="4" t="s">
        <v>3038</v>
      </c>
      <c r="C1008" s="3" t="s">
        <v>3039</v>
      </c>
      <c r="E1008" s="71" t="s">
        <v>10</v>
      </c>
      <c r="F1008" s="78" t="s">
        <v>429</v>
      </c>
      <c r="G1008" s="71" t="s">
        <v>10</v>
      </c>
      <c r="H1008" s="78" t="s">
        <v>429</v>
      </c>
      <c r="J1008" s="71" t="s">
        <v>19</v>
      </c>
      <c r="K1008" s="71" t="s">
        <v>19</v>
      </c>
      <c r="N1008" s="4" t="s">
        <v>370</v>
      </c>
      <c r="O1008" s="4" t="s">
        <v>639</v>
      </c>
      <c r="P1008" s="4" t="s">
        <v>8</v>
      </c>
      <c r="Q1008" s="4" t="s">
        <v>8</v>
      </c>
      <c r="R1008" s="4" t="s">
        <v>8</v>
      </c>
      <c r="S1008" s="4" t="s">
        <v>6</v>
      </c>
      <c r="T1008" s="4" t="s">
        <v>6</v>
      </c>
      <c r="U1008" s="4" t="s">
        <v>8</v>
      </c>
      <c r="V1008" s="4" t="s">
        <v>8</v>
      </c>
      <c r="W1008" s="4" t="s">
        <v>8</v>
      </c>
      <c r="X1008" s="3" t="s">
        <v>2978</v>
      </c>
      <c r="Y1008" s="3" t="s">
        <v>3028</v>
      </c>
      <c r="Z1008" s="3" t="s">
        <v>3037</v>
      </c>
    </row>
    <row r="1009" spans="1:29" outlineLevel="2" x14ac:dyDescent="0.25">
      <c r="B1009" s="4" t="s">
        <v>3040</v>
      </c>
      <c r="C1009" s="3" t="s">
        <v>3041</v>
      </c>
      <c r="E1009" s="71" t="s">
        <v>10</v>
      </c>
      <c r="F1009" s="78" t="s">
        <v>429</v>
      </c>
      <c r="G1009" s="71" t="s">
        <v>10</v>
      </c>
      <c r="H1009" s="78" t="s">
        <v>429</v>
      </c>
      <c r="J1009" s="71" t="s">
        <v>19</v>
      </c>
      <c r="K1009" s="71" t="s">
        <v>19</v>
      </c>
      <c r="N1009" s="4" t="s">
        <v>370</v>
      </c>
      <c r="O1009" s="4" t="s">
        <v>639</v>
      </c>
      <c r="P1009" s="4" t="s">
        <v>8</v>
      </c>
      <c r="Q1009" s="4" t="s">
        <v>8</v>
      </c>
      <c r="R1009" s="4" t="s">
        <v>8</v>
      </c>
      <c r="S1009" s="4" t="s">
        <v>6</v>
      </c>
      <c r="T1009" s="4" t="s">
        <v>6</v>
      </c>
      <c r="U1009" s="4" t="s">
        <v>8</v>
      </c>
      <c r="V1009" s="4" t="s">
        <v>8</v>
      </c>
      <c r="W1009" s="4" t="s">
        <v>8</v>
      </c>
      <c r="X1009" s="3" t="s">
        <v>2978</v>
      </c>
      <c r="Y1009" s="3" t="s">
        <v>3028</v>
      </c>
      <c r="Z1009" s="3" t="s">
        <v>3037</v>
      </c>
    </row>
    <row r="1010" spans="1:29" outlineLevel="2" x14ac:dyDescent="0.25">
      <c r="B1010" s="4" t="s">
        <v>3042</v>
      </c>
      <c r="C1010" s="3" t="s">
        <v>3043</v>
      </c>
      <c r="E1010" s="71" t="s">
        <v>10</v>
      </c>
      <c r="F1010" s="78" t="s">
        <v>429</v>
      </c>
      <c r="G1010" s="71" t="s">
        <v>10</v>
      </c>
      <c r="H1010" s="78" t="s">
        <v>429</v>
      </c>
      <c r="J1010" s="71" t="s">
        <v>19</v>
      </c>
      <c r="K1010" s="71" t="s">
        <v>19</v>
      </c>
      <c r="N1010" s="4" t="s">
        <v>502</v>
      </c>
      <c r="O1010" s="4" t="s">
        <v>800</v>
      </c>
      <c r="P1010" s="4" t="s">
        <v>8</v>
      </c>
      <c r="Q1010" s="4" t="s">
        <v>8</v>
      </c>
      <c r="R1010" s="4" t="s">
        <v>8</v>
      </c>
      <c r="S1010" s="4" t="s">
        <v>6</v>
      </c>
      <c r="T1010" s="4" t="s">
        <v>6</v>
      </c>
      <c r="U1010" s="4" t="s">
        <v>8</v>
      </c>
      <c r="V1010" s="4" t="s">
        <v>8</v>
      </c>
      <c r="W1010" s="4" t="s">
        <v>8</v>
      </c>
      <c r="X1010" s="3" t="s">
        <v>2978</v>
      </c>
      <c r="Y1010" s="3" t="s">
        <v>3028</v>
      </c>
      <c r="Z1010" s="3" t="s">
        <v>3044</v>
      </c>
    </row>
    <row r="1011" spans="1:29" ht="38.25" outlineLevel="2" x14ac:dyDescent="0.25">
      <c r="B1011" s="4" t="s">
        <v>3045</v>
      </c>
      <c r="C1011" s="3" t="s">
        <v>3046</v>
      </c>
      <c r="E1011" s="71" t="s">
        <v>10</v>
      </c>
      <c r="F1011" s="78" t="s">
        <v>429</v>
      </c>
      <c r="G1011" s="71" t="s">
        <v>10</v>
      </c>
      <c r="H1011" s="78" t="s">
        <v>429</v>
      </c>
      <c r="J1011" s="71" t="s">
        <v>19</v>
      </c>
      <c r="K1011" s="71" t="s">
        <v>19</v>
      </c>
      <c r="N1011" s="4" t="s">
        <v>355</v>
      </c>
      <c r="O1011" s="4" t="s">
        <v>639</v>
      </c>
      <c r="P1011" s="4" t="s">
        <v>8</v>
      </c>
      <c r="Q1011" s="4" t="s">
        <v>8</v>
      </c>
      <c r="R1011" s="4" t="s">
        <v>8</v>
      </c>
      <c r="S1011" s="4" t="s">
        <v>6</v>
      </c>
      <c r="T1011" s="4" t="s">
        <v>6</v>
      </c>
      <c r="U1011" s="4" t="s">
        <v>8</v>
      </c>
      <c r="V1011" s="4" t="s">
        <v>8</v>
      </c>
      <c r="W1011" s="4" t="s">
        <v>8</v>
      </c>
      <c r="X1011" s="3" t="s">
        <v>2978</v>
      </c>
      <c r="Y1011" s="3" t="s">
        <v>3028</v>
      </c>
      <c r="Z1011" s="3" t="s">
        <v>3044</v>
      </c>
    </row>
    <row r="1012" spans="1:29" outlineLevel="2" x14ac:dyDescent="0.25">
      <c r="B1012" s="4" t="s">
        <v>3047</v>
      </c>
      <c r="C1012" s="3" t="s">
        <v>3048</v>
      </c>
      <c r="E1012" s="71" t="s">
        <v>10</v>
      </c>
      <c r="F1012" s="78" t="s">
        <v>429</v>
      </c>
      <c r="G1012" s="71" t="s">
        <v>10</v>
      </c>
      <c r="H1012" s="78" t="s">
        <v>429</v>
      </c>
      <c r="J1012" s="71" t="s">
        <v>19</v>
      </c>
      <c r="K1012" s="71" t="s">
        <v>19</v>
      </c>
      <c r="N1012" s="4" t="s">
        <v>480</v>
      </c>
      <c r="O1012" s="4" t="s">
        <v>639</v>
      </c>
      <c r="P1012" s="4" t="s">
        <v>8</v>
      </c>
      <c r="Q1012" s="4" t="s">
        <v>8</v>
      </c>
      <c r="R1012" s="4" t="s">
        <v>8</v>
      </c>
      <c r="S1012" s="4" t="s">
        <v>6</v>
      </c>
      <c r="T1012" s="4" t="s">
        <v>6</v>
      </c>
      <c r="U1012" s="4" t="s">
        <v>8</v>
      </c>
      <c r="V1012" s="4" t="s">
        <v>8</v>
      </c>
      <c r="W1012" s="4" t="s">
        <v>8</v>
      </c>
      <c r="X1012" s="3" t="s">
        <v>2978</v>
      </c>
      <c r="Y1012" s="3" t="s">
        <v>3028</v>
      </c>
      <c r="Z1012" s="3" t="s">
        <v>3049</v>
      </c>
    </row>
    <row r="1013" spans="1:29" outlineLevel="1" x14ac:dyDescent="0.25">
      <c r="A1013" s="38" t="s">
        <v>3050</v>
      </c>
      <c r="B1013" s="4"/>
      <c r="C1013" s="3"/>
      <c r="E1013" s="80"/>
      <c r="F1013" s="45"/>
      <c r="G1013" s="45"/>
      <c r="H1013" s="45"/>
      <c r="J1013" s="38"/>
      <c r="K1013" s="38"/>
      <c r="L1013" s="38"/>
      <c r="N1013" s="38"/>
      <c r="O1013" s="38"/>
      <c r="P1013" s="38"/>
      <c r="Q1013" s="38"/>
      <c r="R1013" s="38"/>
      <c r="S1013" s="38"/>
      <c r="T1013" s="38"/>
      <c r="U1013" s="38"/>
      <c r="V1013" s="38"/>
      <c r="W1013" s="38"/>
      <c r="X1013" s="38"/>
      <c r="Y1013" s="38"/>
      <c r="Z1013" s="38"/>
      <c r="AA1013" s="38"/>
      <c r="AB1013" s="38"/>
      <c r="AC1013" s="38"/>
    </row>
    <row r="1014" spans="1:29" ht="195" outlineLevel="2" x14ac:dyDescent="0.25">
      <c r="B1014" s="4" t="s">
        <v>3051</v>
      </c>
      <c r="C1014" s="3" t="s">
        <v>3052</v>
      </c>
      <c r="E1014" s="71" t="s">
        <v>6</v>
      </c>
      <c r="F1014" s="78" t="s">
        <v>3053</v>
      </c>
      <c r="G1014" s="71" t="s">
        <v>8</v>
      </c>
      <c r="H1014" s="78" t="s">
        <v>3054</v>
      </c>
      <c r="J1014" s="71" t="s">
        <v>19</v>
      </c>
      <c r="K1014" s="71" t="s">
        <v>19</v>
      </c>
      <c r="N1014" s="4" t="s">
        <v>370</v>
      </c>
      <c r="O1014" s="4" t="s">
        <v>639</v>
      </c>
      <c r="P1014" s="4" t="s">
        <v>6</v>
      </c>
      <c r="Q1014" s="4" t="s">
        <v>6</v>
      </c>
      <c r="R1014" s="4" t="s">
        <v>6</v>
      </c>
      <c r="S1014" s="4" t="s">
        <v>6</v>
      </c>
      <c r="T1014" s="4" t="s">
        <v>6</v>
      </c>
      <c r="U1014" s="4" t="s">
        <v>8</v>
      </c>
      <c r="V1014" s="4" t="s">
        <v>8</v>
      </c>
      <c r="W1014" s="4" t="s">
        <v>8</v>
      </c>
      <c r="X1014" s="3" t="s">
        <v>2978</v>
      </c>
      <c r="Y1014" s="3" t="s">
        <v>3050</v>
      </c>
      <c r="Z1014" s="3" t="s">
        <v>3055</v>
      </c>
    </row>
    <row r="1015" spans="1:29" outlineLevel="2" x14ac:dyDescent="0.25">
      <c r="B1015" s="4" t="s">
        <v>3056</v>
      </c>
      <c r="C1015" s="3" t="s">
        <v>3057</v>
      </c>
      <c r="E1015" s="71" t="s">
        <v>6</v>
      </c>
      <c r="F1015" s="78" t="s">
        <v>3058</v>
      </c>
      <c r="G1015" s="71" t="s">
        <v>8</v>
      </c>
      <c r="H1015" s="78" t="s">
        <v>3058</v>
      </c>
      <c r="J1015" s="71" t="s">
        <v>19</v>
      </c>
      <c r="K1015" s="71" t="s">
        <v>19</v>
      </c>
      <c r="N1015" s="4" t="s">
        <v>597</v>
      </c>
      <c r="O1015" s="4" t="s">
        <v>639</v>
      </c>
      <c r="P1015" s="4" t="s">
        <v>6</v>
      </c>
      <c r="Q1015" s="4" t="s">
        <v>6</v>
      </c>
      <c r="R1015" s="4" t="s">
        <v>6</v>
      </c>
      <c r="S1015" s="4" t="s">
        <v>6</v>
      </c>
      <c r="T1015" s="4" t="s">
        <v>6</v>
      </c>
      <c r="U1015" s="4" t="s">
        <v>8</v>
      </c>
      <c r="V1015" s="4" t="s">
        <v>8</v>
      </c>
      <c r="W1015" s="4" t="s">
        <v>8</v>
      </c>
      <c r="X1015" s="3" t="s">
        <v>2978</v>
      </c>
      <c r="Y1015" s="3" t="s">
        <v>3050</v>
      </c>
      <c r="Z1015" s="3" t="s">
        <v>3055</v>
      </c>
    </row>
    <row r="1016" spans="1:29" outlineLevel="1" x14ac:dyDescent="0.25">
      <c r="A1016" s="38" t="s">
        <v>3059</v>
      </c>
      <c r="B1016" s="4"/>
      <c r="C1016" s="3"/>
      <c r="E1016" s="80"/>
      <c r="F1016" s="45"/>
      <c r="G1016" s="45"/>
      <c r="H1016" s="45"/>
      <c r="J1016" s="38"/>
      <c r="K1016" s="38"/>
      <c r="L1016" s="38"/>
      <c r="N1016" s="38"/>
      <c r="O1016" s="38"/>
      <c r="P1016" s="38"/>
      <c r="Q1016" s="38"/>
      <c r="R1016" s="38"/>
      <c r="S1016" s="38"/>
      <c r="T1016" s="38"/>
      <c r="U1016" s="38"/>
      <c r="V1016" s="38"/>
      <c r="W1016" s="38"/>
      <c r="X1016" s="38"/>
      <c r="Y1016" s="38"/>
      <c r="Z1016" s="38"/>
      <c r="AA1016" s="38"/>
      <c r="AB1016" s="38"/>
      <c r="AC1016" s="38"/>
    </row>
    <row r="1017" spans="1:29" ht="210" outlineLevel="2" x14ac:dyDescent="0.25">
      <c r="B1017" s="4" t="s">
        <v>3060</v>
      </c>
      <c r="C1017" s="3" t="s">
        <v>3061</v>
      </c>
      <c r="E1017" s="71" t="s">
        <v>6</v>
      </c>
      <c r="F1017" s="78" t="s">
        <v>3062</v>
      </c>
      <c r="G1017" s="71" t="s">
        <v>8</v>
      </c>
      <c r="H1017" s="78" t="s">
        <v>3063</v>
      </c>
      <c r="J1017" s="71" t="s">
        <v>19</v>
      </c>
      <c r="K1017" s="71" t="s">
        <v>19</v>
      </c>
      <c r="N1017" s="4" t="s">
        <v>502</v>
      </c>
      <c r="O1017" s="4" t="s">
        <v>639</v>
      </c>
      <c r="P1017" s="4" t="s">
        <v>6</v>
      </c>
      <c r="Q1017" s="4" t="s">
        <v>6</v>
      </c>
      <c r="R1017" s="4" t="s">
        <v>6</v>
      </c>
      <c r="S1017" s="4" t="s">
        <v>6</v>
      </c>
      <c r="T1017" s="4" t="s">
        <v>6</v>
      </c>
      <c r="U1017" s="4" t="s">
        <v>8</v>
      </c>
      <c r="V1017" s="4" t="s">
        <v>8</v>
      </c>
      <c r="W1017" s="4" t="s">
        <v>8</v>
      </c>
      <c r="X1017" s="3" t="s">
        <v>2978</v>
      </c>
      <c r="Y1017" s="3" t="s">
        <v>3059</v>
      </c>
      <c r="Z1017" s="3" t="s">
        <v>3064</v>
      </c>
    </row>
    <row r="1018" spans="1:29" ht="38.25" outlineLevel="2" x14ac:dyDescent="0.25">
      <c r="B1018" s="4" t="s">
        <v>3065</v>
      </c>
      <c r="C1018" s="3" t="s">
        <v>3066</v>
      </c>
      <c r="E1018" s="71" t="s">
        <v>10</v>
      </c>
      <c r="F1018" s="78" t="s">
        <v>429</v>
      </c>
      <c r="G1018" s="71" t="s">
        <v>10</v>
      </c>
      <c r="H1018" s="78" t="s">
        <v>429</v>
      </c>
      <c r="J1018" s="71" t="s">
        <v>19</v>
      </c>
      <c r="K1018" s="71" t="s">
        <v>19</v>
      </c>
      <c r="N1018" s="4" t="s">
        <v>502</v>
      </c>
      <c r="O1018" s="4" t="s">
        <v>639</v>
      </c>
      <c r="P1018" s="4" t="s">
        <v>8</v>
      </c>
      <c r="Q1018" s="4" t="s">
        <v>8</v>
      </c>
      <c r="R1018" s="4" t="s">
        <v>8</v>
      </c>
      <c r="S1018" s="4" t="s">
        <v>6</v>
      </c>
      <c r="T1018" s="4" t="s">
        <v>6</v>
      </c>
      <c r="U1018" s="4" t="s">
        <v>8</v>
      </c>
      <c r="V1018" s="4" t="s">
        <v>8</v>
      </c>
      <c r="W1018" s="4" t="s">
        <v>8</v>
      </c>
      <c r="X1018" s="3" t="s">
        <v>2978</v>
      </c>
      <c r="Y1018" s="3" t="s">
        <v>3059</v>
      </c>
      <c r="Z1018" s="3" t="s">
        <v>3064</v>
      </c>
    </row>
    <row r="1019" spans="1:29" ht="25.5" outlineLevel="2" x14ac:dyDescent="0.25">
      <c r="B1019" s="4" t="s">
        <v>3067</v>
      </c>
      <c r="C1019" s="3" t="s">
        <v>3068</v>
      </c>
      <c r="E1019" s="71" t="s">
        <v>6</v>
      </c>
      <c r="F1019" s="78" t="s">
        <v>3069</v>
      </c>
      <c r="G1019" s="71" t="s">
        <v>8</v>
      </c>
      <c r="H1019" s="78" t="s">
        <v>3069</v>
      </c>
      <c r="J1019" s="71" t="s">
        <v>19</v>
      </c>
      <c r="K1019" s="71" t="s">
        <v>19</v>
      </c>
      <c r="N1019" s="4" t="s">
        <v>432</v>
      </c>
      <c r="O1019" s="4" t="s">
        <v>639</v>
      </c>
      <c r="P1019" s="4" t="s">
        <v>6</v>
      </c>
      <c r="Q1019" s="4" t="s">
        <v>6</v>
      </c>
      <c r="R1019" s="4" t="s">
        <v>6</v>
      </c>
      <c r="S1019" s="4" t="s">
        <v>6</v>
      </c>
      <c r="T1019" s="4" t="s">
        <v>6</v>
      </c>
      <c r="U1019" s="4" t="s">
        <v>8</v>
      </c>
      <c r="V1019" s="4" t="s">
        <v>8</v>
      </c>
      <c r="W1019" s="4" t="s">
        <v>8</v>
      </c>
      <c r="X1019" s="3" t="s">
        <v>2978</v>
      </c>
      <c r="Y1019" s="3" t="s">
        <v>3059</v>
      </c>
      <c r="Z1019" s="3" t="s">
        <v>3064</v>
      </c>
    </row>
    <row r="1020" spans="1:29" ht="38.25" outlineLevel="2" x14ac:dyDescent="0.25">
      <c r="B1020" s="4" t="s">
        <v>3070</v>
      </c>
      <c r="C1020" s="3" t="s">
        <v>3071</v>
      </c>
      <c r="E1020" s="71" t="s">
        <v>10</v>
      </c>
      <c r="F1020" s="78" t="s">
        <v>429</v>
      </c>
      <c r="G1020" s="71" t="s">
        <v>10</v>
      </c>
      <c r="H1020" s="78" t="s">
        <v>429</v>
      </c>
      <c r="J1020" s="71" t="s">
        <v>19</v>
      </c>
      <c r="K1020" s="71" t="s">
        <v>19</v>
      </c>
      <c r="N1020" s="4" t="s">
        <v>348</v>
      </c>
      <c r="O1020" s="4" t="s">
        <v>639</v>
      </c>
      <c r="P1020" s="4" t="s">
        <v>8</v>
      </c>
      <c r="Q1020" s="4" t="s">
        <v>8</v>
      </c>
      <c r="R1020" s="4" t="s">
        <v>8</v>
      </c>
      <c r="S1020" s="4" t="s">
        <v>6</v>
      </c>
      <c r="T1020" s="4" t="s">
        <v>6</v>
      </c>
      <c r="U1020" s="4" t="s">
        <v>8</v>
      </c>
      <c r="V1020" s="4" t="s">
        <v>8</v>
      </c>
      <c r="W1020" s="4" t="s">
        <v>8</v>
      </c>
      <c r="X1020" s="3" t="s">
        <v>2978</v>
      </c>
      <c r="Y1020" s="3" t="s">
        <v>3059</v>
      </c>
      <c r="Z1020" s="3" t="s">
        <v>3064</v>
      </c>
    </row>
    <row r="1021" spans="1:29" outlineLevel="1" x14ac:dyDescent="0.25">
      <c r="A1021" s="38" t="s">
        <v>3072</v>
      </c>
      <c r="B1021" s="4"/>
      <c r="C1021" s="3"/>
      <c r="E1021" s="80"/>
      <c r="F1021" s="45"/>
      <c r="G1021" s="45"/>
      <c r="H1021" s="45"/>
      <c r="J1021" s="38"/>
      <c r="K1021" s="38"/>
      <c r="L1021" s="38"/>
      <c r="N1021" s="38"/>
      <c r="O1021" s="38"/>
      <c r="P1021" s="38"/>
      <c r="Q1021" s="38"/>
      <c r="R1021" s="38"/>
      <c r="S1021" s="38"/>
      <c r="T1021" s="38"/>
      <c r="U1021" s="38"/>
      <c r="V1021" s="38"/>
      <c r="W1021" s="38"/>
      <c r="X1021" s="38"/>
      <c r="Y1021" s="38"/>
      <c r="Z1021" s="38"/>
      <c r="AA1021" s="38"/>
      <c r="AB1021" s="38"/>
      <c r="AC1021" s="38"/>
    </row>
    <row r="1022" spans="1:29" ht="210" outlineLevel="2" x14ac:dyDescent="0.25">
      <c r="B1022" s="4" t="s">
        <v>3073</v>
      </c>
      <c r="C1022" s="3" t="s">
        <v>3074</v>
      </c>
      <c r="E1022" s="71" t="s">
        <v>6</v>
      </c>
      <c r="F1022" s="78" t="s">
        <v>3075</v>
      </c>
      <c r="G1022" s="71" t="s">
        <v>8</v>
      </c>
      <c r="H1022" s="78" t="s">
        <v>347</v>
      </c>
      <c r="J1022" s="71" t="s">
        <v>19</v>
      </c>
      <c r="K1022" s="71" t="s">
        <v>19</v>
      </c>
      <c r="N1022" s="4" t="s">
        <v>377</v>
      </c>
      <c r="O1022" s="4" t="s">
        <v>404</v>
      </c>
      <c r="P1022" s="4" t="s">
        <v>6</v>
      </c>
      <c r="Q1022" s="4" t="s">
        <v>6</v>
      </c>
      <c r="R1022" s="4" t="s">
        <v>6</v>
      </c>
      <c r="S1022" s="4" t="s">
        <v>6</v>
      </c>
      <c r="T1022" s="4" t="s">
        <v>6</v>
      </c>
      <c r="U1022" s="4" t="s">
        <v>8</v>
      </c>
      <c r="V1022" s="4" t="s">
        <v>8</v>
      </c>
      <c r="W1022" s="4" t="s">
        <v>8</v>
      </c>
      <c r="X1022" s="3" t="s">
        <v>2978</v>
      </c>
      <c r="Y1022" s="3" t="s">
        <v>3072</v>
      </c>
      <c r="Z1022" s="3" t="s">
        <v>3076</v>
      </c>
    </row>
    <row r="1023" spans="1:29" ht="195" outlineLevel="2" x14ac:dyDescent="0.25">
      <c r="B1023" s="4" t="s">
        <v>3077</v>
      </c>
      <c r="C1023" s="3" t="s">
        <v>3078</v>
      </c>
      <c r="E1023" s="71" t="s">
        <v>6</v>
      </c>
      <c r="F1023" s="78" t="s">
        <v>3079</v>
      </c>
      <c r="G1023" s="71" t="s">
        <v>8</v>
      </c>
      <c r="H1023" s="78" t="s">
        <v>3080</v>
      </c>
      <c r="J1023" s="71" t="s">
        <v>19</v>
      </c>
      <c r="K1023" s="71" t="s">
        <v>19</v>
      </c>
      <c r="N1023" s="4" t="s">
        <v>370</v>
      </c>
      <c r="O1023" s="4" t="s">
        <v>639</v>
      </c>
      <c r="P1023" s="4" t="s">
        <v>6</v>
      </c>
      <c r="Q1023" s="4" t="s">
        <v>6</v>
      </c>
      <c r="R1023" s="4" t="s">
        <v>6</v>
      </c>
      <c r="S1023" s="4" t="s">
        <v>6</v>
      </c>
      <c r="T1023" s="4" t="s">
        <v>6</v>
      </c>
      <c r="U1023" s="4" t="s">
        <v>8</v>
      </c>
      <c r="V1023" s="4" t="s">
        <v>8</v>
      </c>
      <c r="W1023" s="4" t="s">
        <v>8</v>
      </c>
      <c r="X1023" s="3" t="s">
        <v>2978</v>
      </c>
      <c r="Y1023" s="3" t="s">
        <v>3072</v>
      </c>
      <c r="Z1023" s="3" t="s">
        <v>3081</v>
      </c>
    </row>
    <row r="1024" spans="1:29" ht="76.5" outlineLevel="2" x14ac:dyDescent="0.25">
      <c r="B1024" s="4" t="s">
        <v>3082</v>
      </c>
      <c r="C1024" s="3" t="s">
        <v>3083</v>
      </c>
      <c r="E1024" s="71" t="s">
        <v>6</v>
      </c>
      <c r="F1024" s="78" t="s">
        <v>3084</v>
      </c>
      <c r="G1024" s="71" t="s">
        <v>8</v>
      </c>
      <c r="H1024" s="78" t="s">
        <v>3084</v>
      </c>
      <c r="J1024" s="71" t="s">
        <v>19</v>
      </c>
      <c r="K1024" s="71" t="s">
        <v>19</v>
      </c>
      <c r="N1024" s="4" t="s">
        <v>348</v>
      </c>
      <c r="O1024" s="4" t="s">
        <v>484</v>
      </c>
      <c r="P1024" s="4" t="s">
        <v>6</v>
      </c>
      <c r="Q1024" s="4" t="s">
        <v>6</v>
      </c>
      <c r="R1024" s="4" t="s">
        <v>6</v>
      </c>
      <c r="S1024" s="4" t="s">
        <v>6</v>
      </c>
      <c r="T1024" s="4" t="s">
        <v>6</v>
      </c>
      <c r="U1024" s="4" t="s">
        <v>8</v>
      </c>
      <c r="V1024" s="4" t="s">
        <v>8</v>
      </c>
      <c r="W1024" s="4" t="s">
        <v>8</v>
      </c>
      <c r="X1024" s="3" t="s">
        <v>2978</v>
      </c>
      <c r="Y1024" s="3" t="s">
        <v>3072</v>
      </c>
      <c r="Z1024" s="3" t="s">
        <v>3085</v>
      </c>
    </row>
    <row r="1025" spans="1:29" outlineLevel="1" x14ac:dyDescent="0.25">
      <c r="A1025" s="38" t="s">
        <v>3086</v>
      </c>
      <c r="B1025" s="4"/>
      <c r="C1025" s="3"/>
      <c r="E1025" s="80"/>
      <c r="F1025" s="45"/>
      <c r="G1025" s="45"/>
      <c r="H1025" s="45"/>
      <c r="J1025" s="38"/>
      <c r="K1025" s="38"/>
      <c r="L1025" s="38"/>
      <c r="N1025" s="38"/>
      <c r="O1025" s="38"/>
      <c r="P1025" s="38"/>
      <c r="Q1025" s="38"/>
      <c r="R1025" s="38"/>
      <c r="S1025" s="38"/>
      <c r="T1025" s="38"/>
      <c r="U1025" s="38"/>
      <c r="V1025" s="38"/>
      <c r="W1025" s="38"/>
      <c r="X1025" s="38"/>
      <c r="Y1025" s="38"/>
      <c r="Z1025" s="38"/>
      <c r="AA1025" s="38"/>
      <c r="AB1025" s="38"/>
      <c r="AC1025" s="38"/>
    </row>
    <row r="1026" spans="1:29" ht="210" outlineLevel="2" x14ac:dyDescent="0.25">
      <c r="B1026" s="4" t="s">
        <v>3087</v>
      </c>
      <c r="C1026" s="3" t="s">
        <v>3088</v>
      </c>
      <c r="E1026" s="71" t="s">
        <v>6</v>
      </c>
      <c r="F1026" s="78" t="s">
        <v>3089</v>
      </c>
      <c r="G1026" s="71" t="s">
        <v>8</v>
      </c>
      <c r="H1026" s="78" t="s">
        <v>3090</v>
      </c>
      <c r="J1026" s="71" t="s">
        <v>19</v>
      </c>
      <c r="K1026" s="71" t="s">
        <v>19</v>
      </c>
      <c r="N1026" s="4" t="s">
        <v>502</v>
      </c>
      <c r="O1026" s="4" t="s">
        <v>404</v>
      </c>
      <c r="P1026" s="4" t="s">
        <v>6</v>
      </c>
      <c r="Q1026" s="4" t="s">
        <v>6</v>
      </c>
      <c r="R1026" s="4" t="s">
        <v>6</v>
      </c>
      <c r="S1026" s="4" t="s">
        <v>6</v>
      </c>
      <c r="T1026" s="4" t="s">
        <v>6</v>
      </c>
      <c r="U1026" s="4" t="s">
        <v>8</v>
      </c>
      <c r="V1026" s="4" t="s">
        <v>8</v>
      </c>
      <c r="W1026" s="4" t="s">
        <v>8</v>
      </c>
      <c r="X1026" s="3" t="s">
        <v>2978</v>
      </c>
      <c r="Y1026" s="3" t="s">
        <v>3086</v>
      </c>
      <c r="Z1026" s="3" t="s">
        <v>3091</v>
      </c>
    </row>
    <row r="1027" spans="1:29" ht="25.5" outlineLevel="2" x14ac:dyDescent="0.25">
      <c r="B1027" s="4" t="s">
        <v>3092</v>
      </c>
      <c r="C1027" s="3" t="s">
        <v>3093</v>
      </c>
      <c r="E1027" s="71" t="s">
        <v>6</v>
      </c>
      <c r="F1027" s="78" t="s">
        <v>3094</v>
      </c>
      <c r="G1027" s="71" t="s">
        <v>8</v>
      </c>
      <c r="H1027" s="78" t="s">
        <v>3094</v>
      </c>
      <c r="J1027" s="71" t="s">
        <v>19</v>
      </c>
      <c r="K1027" s="71" t="s">
        <v>19</v>
      </c>
      <c r="N1027" s="4" t="s">
        <v>480</v>
      </c>
      <c r="O1027" s="4" t="s">
        <v>639</v>
      </c>
      <c r="P1027" s="4" t="s">
        <v>6</v>
      </c>
      <c r="Q1027" s="4" t="s">
        <v>6</v>
      </c>
      <c r="R1027" s="4" t="s">
        <v>6</v>
      </c>
      <c r="S1027" s="4" t="s">
        <v>6</v>
      </c>
      <c r="T1027" s="4" t="s">
        <v>6</v>
      </c>
      <c r="U1027" s="4" t="s">
        <v>8</v>
      </c>
      <c r="V1027" s="4" t="s">
        <v>8</v>
      </c>
      <c r="W1027" s="4" t="s">
        <v>8</v>
      </c>
      <c r="X1027" s="3" t="s">
        <v>2978</v>
      </c>
      <c r="Y1027" s="3" t="s">
        <v>3086</v>
      </c>
      <c r="Z1027" s="3" t="s">
        <v>3091</v>
      </c>
    </row>
    <row r="1028" spans="1:29" outlineLevel="2" x14ac:dyDescent="0.25">
      <c r="B1028" s="4" t="s">
        <v>3095</v>
      </c>
      <c r="C1028" s="3" t="s">
        <v>3096</v>
      </c>
      <c r="E1028" s="71" t="s">
        <v>6</v>
      </c>
      <c r="F1028" s="78" t="s">
        <v>3094</v>
      </c>
      <c r="G1028" s="71" t="s">
        <v>8</v>
      </c>
      <c r="H1028" s="78" t="s">
        <v>3094</v>
      </c>
      <c r="J1028" s="71" t="s">
        <v>19</v>
      </c>
      <c r="K1028" s="71" t="s">
        <v>19</v>
      </c>
      <c r="N1028" s="4" t="s">
        <v>367</v>
      </c>
      <c r="O1028" s="4" t="s">
        <v>639</v>
      </c>
      <c r="P1028" s="4" t="s">
        <v>6</v>
      </c>
      <c r="Q1028" s="4" t="s">
        <v>6</v>
      </c>
      <c r="R1028" s="4" t="s">
        <v>6</v>
      </c>
      <c r="S1028" s="4" t="s">
        <v>6</v>
      </c>
      <c r="T1028" s="4" t="s">
        <v>6</v>
      </c>
      <c r="U1028" s="4" t="s">
        <v>8</v>
      </c>
      <c r="V1028" s="4" t="s">
        <v>8</v>
      </c>
      <c r="W1028" s="4" t="s">
        <v>8</v>
      </c>
      <c r="X1028" s="3" t="s">
        <v>2978</v>
      </c>
      <c r="Y1028" s="3" t="s">
        <v>3086</v>
      </c>
      <c r="Z1028" s="3" t="s">
        <v>3091</v>
      </c>
    </row>
    <row r="1029" spans="1:29" outlineLevel="2" x14ac:dyDescent="0.25">
      <c r="B1029" s="4" t="s">
        <v>3097</v>
      </c>
      <c r="C1029" s="3" t="s">
        <v>3098</v>
      </c>
      <c r="E1029" s="71" t="s">
        <v>6</v>
      </c>
      <c r="F1029" s="78" t="s">
        <v>3094</v>
      </c>
      <c r="G1029" s="71" t="s">
        <v>8</v>
      </c>
      <c r="H1029" s="78" t="s">
        <v>3094</v>
      </c>
      <c r="J1029" s="71" t="s">
        <v>19</v>
      </c>
      <c r="K1029" s="71" t="s">
        <v>19</v>
      </c>
      <c r="N1029" s="4" t="s">
        <v>480</v>
      </c>
      <c r="O1029" s="4" t="s">
        <v>639</v>
      </c>
      <c r="P1029" s="4" t="s">
        <v>6</v>
      </c>
      <c r="Q1029" s="4" t="s">
        <v>6</v>
      </c>
      <c r="R1029" s="4" t="s">
        <v>6</v>
      </c>
      <c r="S1029" s="4" t="s">
        <v>6</v>
      </c>
      <c r="T1029" s="4" t="s">
        <v>6</v>
      </c>
      <c r="U1029" s="4" t="s">
        <v>8</v>
      </c>
      <c r="V1029" s="4" t="s">
        <v>8</v>
      </c>
      <c r="W1029" s="4" t="s">
        <v>8</v>
      </c>
      <c r="X1029" s="3" t="s">
        <v>2978</v>
      </c>
      <c r="Y1029" s="3" t="s">
        <v>3086</v>
      </c>
      <c r="Z1029" s="3" t="s">
        <v>3099</v>
      </c>
    </row>
    <row r="1030" spans="1:29" ht="38.25" outlineLevel="2" x14ac:dyDescent="0.25">
      <c r="B1030" s="4" t="s">
        <v>3100</v>
      </c>
      <c r="C1030" s="3" t="s">
        <v>3101</v>
      </c>
      <c r="E1030" s="71" t="s">
        <v>6</v>
      </c>
      <c r="F1030" s="78" t="s">
        <v>3094</v>
      </c>
      <c r="G1030" s="71" t="s">
        <v>8</v>
      </c>
      <c r="H1030" s="78" t="s">
        <v>3094</v>
      </c>
      <c r="J1030" s="71" t="s">
        <v>19</v>
      </c>
      <c r="K1030" s="71" t="s">
        <v>19</v>
      </c>
      <c r="N1030" s="4" t="s">
        <v>480</v>
      </c>
      <c r="O1030" s="4" t="s">
        <v>639</v>
      </c>
      <c r="P1030" s="4" t="s">
        <v>6</v>
      </c>
      <c r="Q1030" s="4" t="s">
        <v>6</v>
      </c>
      <c r="R1030" s="4" t="s">
        <v>6</v>
      </c>
      <c r="S1030" s="4" t="s">
        <v>6</v>
      </c>
      <c r="T1030" s="4" t="s">
        <v>6</v>
      </c>
      <c r="U1030" s="4" t="s">
        <v>8</v>
      </c>
      <c r="V1030" s="4" t="s">
        <v>8</v>
      </c>
      <c r="W1030" s="4" t="s">
        <v>8</v>
      </c>
      <c r="X1030" s="3" t="s">
        <v>2978</v>
      </c>
      <c r="Y1030" s="3" t="s">
        <v>3086</v>
      </c>
      <c r="Z1030" s="3" t="s">
        <v>3102</v>
      </c>
    </row>
    <row r="1031" spans="1:29" ht="25.5" outlineLevel="2" x14ac:dyDescent="0.25">
      <c r="B1031" s="4" t="s">
        <v>3103</v>
      </c>
      <c r="C1031" s="3" t="s">
        <v>3104</v>
      </c>
      <c r="E1031" s="71" t="s">
        <v>6</v>
      </c>
      <c r="F1031" s="78" t="s">
        <v>3094</v>
      </c>
      <c r="G1031" s="71" t="s">
        <v>8</v>
      </c>
      <c r="H1031" s="78" t="s">
        <v>3094</v>
      </c>
      <c r="J1031" s="71" t="s">
        <v>19</v>
      </c>
      <c r="K1031" s="71" t="s">
        <v>19</v>
      </c>
      <c r="N1031" s="4" t="s">
        <v>367</v>
      </c>
      <c r="O1031" s="4" t="s">
        <v>639</v>
      </c>
      <c r="P1031" s="4" t="s">
        <v>6</v>
      </c>
      <c r="Q1031" s="4" t="s">
        <v>6</v>
      </c>
      <c r="R1031" s="4" t="s">
        <v>6</v>
      </c>
      <c r="S1031" s="4" t="s">
        <v>6</v>
      </c>
      <c r="T1031" s="4" t="s">
        <v>6</v>
      </c>
      <c r="U1031" s="4" t="s">
        <v>8</v>
      </c>
      <c r="V1031" s="4" t="s">
        <v>8</v>
      </c>
      <c r="W1031" s="4" t="s">
        <v>8</v>
      </c>
      <c r="X1031" s="3" t="s">
        <v>2978</v>
      </c>
      <c r="Y1031" s="3" t="s">
        <v>3086</v>
      </c>
      <c r="Z1031" s="3" t="s">
        <v>3102</v>
      </c>
    </row>
    <row r="1032" spans="1:29" ht="25.5" outlineLevel="2" x14ac:dyDescent="0.25">
      <c r="B1032" s="4" t="s">
        <v>3105</v>
      </c>
      <c r="C1032" s="3" t="s">
        <v>3106</v>
      </c>
      <c r="E1032" s="71" t="s">
        <v>6</v>
      </c>
      <c r="F1032" s="78" t="s">
        <v>3094</v>
      </c>
      <c r="G1032" s="71" t="s">
        <v>8</v>
      </c>
      <c r="H1032" s="78" t="s">
        <v>3094</v>
      </c>
      <c r="J1032" s="71" t="s">
        <v>19</v>
      </c>
      <c r="K1032" s="71" t="s">
        <v>19</v>
      </c>
      <c r="N1032" s="4" t="s">
        <v>367</v>
      </c>
      <c r="O1032" s="4" t="s">
        <v>639</v>
      </c>
      <c r="P1032" s="4" t="s">
        <v>6</v>
      </c>
      <c r="Q1032" s="4" t="s">
        <v>6</v>
      </c>
      <c r="R1032" s="4" t="s">
        <v>6</v>
      </c>
      <c r="S1032" s="4" t="s">
        <v>6</v>
      </c>
      <c r="T1032" s="4" t="s">
        <v>6</v>
      </c>
      <c r="U1032" s="4" t="s">
        <v>8</v>
      </c>
      <c r="V1032" s="4" t="s">
        <v>8</v>
      </c>
      <c r="W1032" s="4" t="s">
        <v>8</v>
      </c>
      <c r="X1032" s="3" t="s">
        <v>2978</v>
      </c>
      <c r="Y1032" s="3" t="s">
        <v>3086</v>
      </c>
      <c r="Z1032" s="3" t="s">
        <v>3102</v>
      </c>
    </row>
    <row r="1033" spans="1:29" outlineLevel="1" x14ac:dyDescent="0.25">
      <c r="A1033" s="38" t="s">
        <v>3107</v>
      </c>
      <c r="B1033" s="4"/>
      <c r="C1033" s="3"/>
      <c r="E1033" s="80"/>
      <c r="F1033" s="45"/>
      <c r="G1033" s="45"/>
      <c r="H1033" s="45"/>
      <c r="J1033" s="38"/>
      <c r="K1033" s="38"/>
      <c r="L1033" s="38"/>
      <c r="N1033" s="38"/>
      <c r="O1033" s="38"/>
      <c r="P1033" s="38"/>
      <c r="Q1033" s="38"/>
      <c r="R1033" s="38"/>
      <c r="S1033" s="38"/>
      <c r="T1033" s="38"/>
      <c r="U1033" s="38"/>
      <c r="V1033" s="38"/>
      <c r="W1033" s="38"/>
      <c r="X1033" s="38"/>
      <c r="Y1033" s="38"/>
      <c r="Z1033" s="38"/>
      <c r="AA1033" s="38"/>
      <c r="AB1033" s="38"/>
      <c r="AC1033" s="38"/>
    </row>
    <row r="1034" spans="1:29" ht="270" outlineLevel="2" x14ac:dyDescent="0.25">
      <c r="B1034" s="4" t="s">
        <v>3108</v>
      </c>
      <c r="C1034" s="3" t="s">
        <v>3109</v>
      </c>
      <c r="E1034" s="71" t="s">
        <v>6</v>
      </c>
      <c r="F1034" s="78" t="s">
        <v>3110</v>
      </c>
      <c r="G1034" s="71" t="s">
        <v>8</v>
      </c>
      <c r="H1034" s="78" t="s">
        <v>3111</v>
      </c>
      <c r="J1034" s="71" t="s">
        <v>19</v>
      </c>
      <c r="K1034" s="71" t="s">
        <v>19</v>
      </c>
      <c r="N1034" s="4" t="s">
        <v>348</v>
      </c>
      <c r="O1034" s="4" t="s">
        <v>639</v>
      </c>
      <c r="P1034" s="4" t="s">
        <v>6</v>
      </c>
      <c r="Q1034" s="4" t="s">
        <v>6</v>
      </c>
      <c r="R1034" s="4" t="s">
        <v>6</v>
      </c>
      <c r="S1034" s="4" t="s">
        <v>6</v>
      </c>
      <c r="T1034" s="4" t="s">
        <v>6</v>
      </c>
      <c r="U1034" s="4" t="s">
        <v>8</v>
      </c>
      <c r="V1034" s="4" t="s">
        <v>8</v>
      </c>
      <c r="W1034" s="4" t="s">
        <v>8</v>
      </c>
      <c r="X1034" s="3" t="s">
        <v>2978</v>
      </c>
      <c r="Y1034" s="3" t="s">
        <v>3107</v>
      </c>
      <c r="Z1034" s="3" t="s">
        <v>3112</v>
      </c>
    </row>
    <row r="1035" spans="1:29" ht="25.5" outlineLevel="2" x14ac:dyDescent="0.25">
      <c r="B1035" s="4" t="s">
        <v>3113</v>
      </c>
      <c r="C1035" s="3" t="s">
        <v>3114</v>
      </c>
      <c r="E1035" s="71" t="s">
        <v>6</v>
      </c>
      <c r="F1035" s="78" t="s">
        <v>3115</v>
      </c>
      <c r="G1035" s="71" t="s">
        <v>8</v>
      </c>
      <c r="H1035" s="78" t="s">
        <v>3115</v>
      </c>
      <c r="J1035" s="71" t="s">
        <v>19</v>
      </c>
      <c r="K1035" s="71" t="s">
        <v>19</v>
      </c>
      <c r="N1035" s="4" t="s">
        <v>432</v>
      </c>
      <c r="O1035" s="4" t="s">
        <v>639</v>
      </c>
      <c r="P1035" s="4" t="s">
        <v>6</v>
      </c>
      <c r="Q1035" s="4" t="s">
        <v>6</v>
      </c>
      <c r="R1035" s="4" t="s">
        <v>6</v>
      </c>
      <c r="S1035" s="4" t="s">
        <v>6</v>
      </c>
      <c r="T1035" s="4" t="s">
        <v>6</v>
      </c>
      <c r="U1035" s="4" t="s">
        <v>8</v>
      </c>
      <c r="V1035" s="4" t="s">
        <v>8</v>
      </c>
      <c r="W1035" s="4" t="s">
        <v>8</v>
      </c>
      <c r="X1035" s="3" t="s">
        <v>2978</v>
      </c>
      <c r="Y1035" s="3" t="s">
        <v>3107</v>
      </c>
      <c r="Z1035" s="3" t="s">
        <v>3112</v>
      </c>
    </row>
    <row r="1036" spans="1:29" ht="25.5" outlineLevel="2" x14ac:dyDescent="0.25">
      <c r="B1036" s="4" t="s">
        <v>3116</v>
      </c>
      <c r="C1036" s="3" t="s">
        <v>3117</v>
      </c>
      <c r="E1036" s="71" t="s">
        <v>6</v>
      </c>
      <c r="F1036" s="78" t="s">
        <v>3115</v>
      </c>
      <c r="G1036" s="71" t="s">
        <v>8</v>
      </c>
      <c r="H1036" s="78" t="s">
        <v>3115</v>
      </c>
      <c r="J1036" s="71" t="s">
        <v>19</v>
      </c>
      <c r="K1036" s="71" t="s">
        <v>19</v>
      </c>
      <c r="N1036" s="4" t="s">
        <v>370</v>
      </c>
      <c r="O1036" s="4" t="s">
        <v>639</v>
      </c>
      <c r="P1036" s="4" t="s">
        <v>6</v>
      </c>
      <c r="Q1036" s="4" t="s">
        <v>6</v>
      </c>
      <c r="R1036" s="4" t="s">
        <v>6</v>
      </c>
      <c r="S1036" s="4" t="s">
        <v>6</v>
      </c>
      <c r="T1036" s="4" t="s">
        <v>6</v>
      </c>
      <c r="U1036" s="4" t="s">
        <v>8</v>
      </c>
      <c r="V1036" s="4" t="s">
        <v>8</v>
      </c>
      <c r="W1036" s="4" t="s">
        <v>8</v>
      </c>
      <c r="X1036" s="3" t="s">
        <v>2978</v>
      </c>
      <c r="Y1036" s="3" t="s">
        <v>3107</v>
      </c>
      <c r="Z1036" s="3" t="s">
        <v>3112</v>
      </c>
    </row>
    <row r="1037" spans="1:29" ht="25.5" outlineLevel="2" x14ac:dyDescent="0.25">
      <c r="B1037" s="4" t="s">
        <v>3118</v>
      </c>
      <c r="C1037" s="3" t="s">
        <v>3119</v>
      </c>
      <c r="E1037" s="71" t="s">
        <v>10</v>
      </c>
      <c r="F1037" s="78" t="s">
        <v>429</v>
      </c>
      <c r="G1037" s="71" t="s">
        <v>10</v>
      </c>
      <c r="H1037" s="78" t="s">
        <v>429</v>
      </c>
      <c r="J1037" s="71" t="s">
        <v>19</v>
      </c>
      <c r="K1037" s="71" t="s">
        <v>19</v>
      </c>
      <c r="N1037" s="4" t="s">
        <v>367</v>
      </c>
      <c r="O1037" s="4" t="s">
        <v>639</v>
      </c>
      <c r="P1037" s="4" t="s">
        <v>8</v>
      </c>
      <c r="Q1037" s="4" t="s">
        <v>8</v>
      </c>
      <c r="R1037" s="4" t="s">
        <v>8</v>
      </c>
      <c r="S1037" s="4" t="s">
        <v>6</v>
      </c>
      <c r="T1037" s="4" t="s">
        <v>6</v>
      </c>
      <c r="U1037" s="4" t="s">
        <v>8</v>
      </c>
      <c r="V1037" s="4" t="s">
        <v>8</v>
      </c>
      <c r="W1037" s="4" t="s">
        <v>8</v>
      </c>
      <c r="X1037" s="3" t="s">
        <v>2978</v>
      </c>
      <c r="Y1037" s="3" t="s">
        <v>3107</v>
      </c>
      <c r="Z1037" s="3" t="s">
        <v>3112</v>
      </c>
    </row>
    <row r="1038" spans="1:29" ht="25.5" outlineLevel="2" x14ac:dyDescent="0.25">
      <c r="B1038" s="4" t="s">
        <v>3120</v>
      </c>
      <c r="C1038" s="3" t="s">
        <v>3121</v>
      </c>
      <c r="E1038" s="71" t="s">
        <v>6</v>
      </c>
      <c r="F1038" s="78" t="s">
        <v>3115</v>
      </c>
      <c r="G1038" s="71" t="s">
        <v>8</v>
      </c>
      <c r="H1038" s="78" t="s">
        <v>3115</v>
      </c>
      <c r="J1038" s="71" t="s">
        <v>19</v>
      </c>
      <c r="K1038" s="71" t="s">
        <v>19</v>
      </c>
      <c r="N1038" s="4" t="s">
        <v>367</v>
      </c>
      <c r="O1038" s="4" t="s">
        <v>639</v>
      </c>
      <c r="P1038" s="4" t="s">
        <v>6</v>
      </c>
      <c r="Q1038" s="4" t="s">
        <v>6</v>
      </c>
      <c r="R1038" s="4" t="s">
        <v>6</v>
      </c>
      <c r="S1038" s="4" t="s">
        <v>6</v>
      </c>
      <c r="T1038" s="4" t="s">
        <v>6</v>
      </c>
      <c r="U1038" s="4" t="s">
        <v>8</v>
      </c>
      <c r="V1038" s="4" t="s">
        <v>8</v>
      </c>
      <c r="W1038" s="4" t="s">
        <v>8</v>
      </c>
      <c r="X1038" s="3" t="s">
        <v>2978</v>
      </c>
      <c r="Y1038" s="3" t="s">
        <v>3107</v>
      </c>
      <c r="Z1038" s="3" t="s">
        <v>3122</v>
      </c>
    </row>
    <row r="1039" spans="1:29" ht="25.5" outlineLevel="2" x14ac:dyDescent="0.25">
      <c r="B1039" s="4" t="s">
        <v>3123</v>
      </c>
      <c r="C1039" s="3" t="s">
        <v>3124</v>
      </c>
      <c r="E1039" s="71" t="s">
        <v>6</v>
      </c>
      <c r="F1039" s="78" t="s">
        <v>3115</v>
      </c>
      <c r="G1039" s="71" t="s">
        <v>8</v>
      </c>
      <c r="H1039" s="78" t="s">
        <v>3115</v>
      </c>
      <c r="J1039" s="71" t="s">
        <v>19</v>
      </c>
      <c r="K1039" s="71" t="s">
        <v>19</v>
      </c>
      <c r="N1039" s="4" t="s">
        <v>367</v>
      </c>
      <c r="O1039" s="4" t="s">
        <v>639</v>
      </c>
      <c r="P1039" s="4" t="s">
        <v>6</v>
      </c>
      <c r="Q1039" s="4" t="s">
        <v>6</v>
      </c>
      <c r="R1039" s="4" t="s">
        <v>6</v>
      </c>
      <c r="S1039" s="4" t="s">
        <v>6</v>
      </c>
      <c r="T1039" s="4" t="s">
        <v>6</v>
      </c>
      <c r="U1039" s="4" t="s">
        <v>8</v>
      </c>
      <c r="V1039" s="4" t="s">
        <v>8</v>
      </c>
      <c r="W1039" s="4" t="s">
        <v>8</v>
      </c>
      <c r="X1039" s="3" t="s">
        <v>2978</v>
      </c>
      <c r="Y1039" s="3" t="s">
        <v>3107</v>
      </c>
      <c r="Z1039" s="3" t="s">
        <v>3125</v>
      </c>
    </row>
    <row r="1040" spans="1:29" ht="25.5" outlineLevel="2" x14ac:dyDescent="0.25">
      <c r="B1040" s="4" t="s">
        <v>3126</v>
      </c>
      <c r="C1040" s="3" t="s">
        <v>3127</v>
      </c>
      <c r="E1040" s="71" t="s">
        <v>6</v>
      </c>
      <c r="F1040" s="78" t="s">
        <v>3115</v>
      </c>
      <c r="G1040" s="71" t="s">
        <v>8</v>
      </c>
      <c r="H1040" s="78" t="s">
        <v>3115</v>
      </c>
      <c r="J1040" s="71" t="s">
        <v>19</v>
      </c>
      <c r="K1040" s="71" t="s">
        <v>19</v>
      </c>
      <c r="N1040" s="4" t="s">
        <v>367</v>
      </c>
      <c r="O1040" s="4" t="s">
        <v>639</v>
      </c>
      <c r="P1040" s="4" t="s">
        <v>6</v>
      </c>
      <c r="Q1040" s="4" t="s">
        <v>6</v>
      </c>
      <c r="R1040" s="4" t="s">
        <v>6</v>
      </c>
      <c r="S1040" s="4" t="s">
        <v>6</v>
      </c>
      <c r="T1040" s="4" t="s">
        <v>6</v>
      </c>
      <c r="U1040" s="4" t="s">
        <v>8</v>
      </c>
      <c r="V1040" s="4" t="s">
        <v>8</v>
      </c>
      <c r="W1040" s="4" t="s">
        <v>8</v>
      </c>
      <c r="X1040" s="3" t="s">
        <v>2978</v>
      </c>
      <c r="Y1040" s="3" t="s">
        <v>3107</v>
      </c>
      <c r="Z1040" s="3" t="s">
        <v>3125</v>
      </c>
    </row>
    <row r="1041" spans="1:29" ht="25.5" outlineLevel="2" x14ac:dyDescent="0.25">
      <c r="B1041" s="4" t="s">
        <v>3128</v>
      </c>
      <c r="C1041" s="3" t="s">
        <v>3129</v>
      </c>
      <c r="E1041" s="71" t="s">
        <v>6</v>
      </c>
      <c r="F1041" s="78" t="s">
        <v>3115</v>
      </c>
      <c r="G1041" s="71" t="s">
        <v>8</v>
      </c>
      <c r="H1041" s="78" t="s">
        <v>3115</v>
      </c>
      <c r="J1041" s="71" t="s">
        <v>19</v>
      </c>
      <c r="K1041" s="71" t="s">
        <v>19</v>
      </c>
      <c r="N1041" s="4" t="s">
        <v>367</v>
      </c>
      <c r="O1041" s="4" t="s">
        <v>639</v>
      </c>
      <c r="P1041" s="4" t="s">
        <v>6</v>
      </c>
      <c r="Q1041" s="4" t="s">
        <v>6</v>
      </c>
      <c r="R1041" s="4" t="s">
        <v>6</v>
      </c>
      <c r="S1041" s="4" t="s">
        <v>6</v>
      </c>
      <c r="T1041" s="4" t="s">
        <v>6</v>
      </c>
      <c r="U1041" s="4" t="s">
        <v>8</v>
      </c>
      <c r="V1041" s="4" t="s">
        <v>8</v>
      </c>
      <c r="W1041" s="4" t="s">
        <v>8</v>
      </c>
      <c r="X1041" s="3" t="s">
        <v>2978</v>
      </c>
      <c r="Y1041" s="3" t="s">
        <v>3107</v>
      </c>
      <c r="Z1041" s="3" t="s">
        <v>3130</v>
      </c>
    </row>
    <row r="1042" spans="1:29" ht="25.5" outlineLevel="2" x14ac:dyDescent="0.25">
      <c r="B1042" s="4" t="s">
        <v>3131</v>
      </c>
      <c r="C1042" s="3" t="s">
        <v>3132</v>
      </c>
      <c r="E1042" s="71" t="s">
        <v>6</v>
      </c>
      <c r="F1042" s="78" t="s">
        <v>3115</v>
      </c>
      <c r="G1042" s="71" t="s">
        <v>8</v>
      </c>
      <c r="H1042" s="78" t="s">
        <v>3115</v>
      </c>
      <c r="J1042" s="71" t="s">
        <v>19</v>
      </c>
      <c r="K1042" s="71" t="s">
        <v>19</v>
      </c>
      <c r="N1042" s="4" t="s">
        <v>367</v>
      </c>
      <c r="O1042" s="4" t="s">
        <v>639</v>
      </c>
      <c r="P1042" s="4" t="s">
        <v>6</v>
      </c>
      <c r="Q1042" s="4" t="s">
        <v>6</v>
      </c>
      <c r="R1042" s="4" t="s">
        <v>6</v>
      </c>
      <c r="S1042" s="4" t="s">
        <v>6</v>
      </c>
      <c r="T1042" s="4" t="s">
        <v>6</v>
      </c>
      <c r="U1042" s="4" t="s">
        <v>8</v>
      </c>
      <c r="V1042" s="4" t="s">
        <v>8</v>
      </c>
      <c r="W1042" s="4" t="s">
        <v>8</v>
      </c>
      <c r="X1042" s="3" t="s">
        <v>2978</v>
      </c>
      <c r="Y1042" s="3" t="s">
        <v>3107</v>
      </c>
      <c r="Z1042" s="3" t="s">
        <v>3133</v>
      </c>
    </row>
    <row r="1043" spans="1:29" outlineLevel="2" x14ac:dyDescent="0.25">
      <c r="B1043" s="4" t="s">
        <v>3134</v>
      </c>
      <c r="C1043" s="3" t="s">
        <v>3135</v>
      </c>
      <c r="E1043" s="71" t="s">
        <v>6</v>
      </c>
      <c r="F1043" s="78" t="s">
        <v>3115</v>
      </c>
      <c r="G1043" s="71" t="s">
        <v>8</v>
      </c>
      <c r="H1043" s="78" t="s">
        <v>3115</v>
      </c>
      <c r="J1043" s="71" t="s">
        <v>19</v>
      </c>
      <c r="K1043" s="71" t="s">
        <v>19</v>
      </c>
      <c r="N1043" s="4" t="s">
        <v>480</v>
      </c>
      <c r="O1043" s="4" t="s">
        <v>639</v>
      </c>
      <c r="P1043" s="4" t="s">
        <v>6</v>
      </c>
      <c r="Q1043" s="4" t="s">
        <v>6</v>
      </c>
      <c r="R1043" s="4" t="s">
        <v>6</v>
      </c>
      <c r="S1043" s="4" t="s">
        <v>6</v>
      </c>
      <c r="T1043" s="4" t="s">
        <v>6</v>
      </c>
      <c r="U1043" s="4" t="s">
        <v>8</v>
      </c>
      <c r="V1043" s="4" t="s">
        <v>8</v>
      </c>
      <c r="W1043" s="4" t="s">
        <v>8</v>
      </c>
      <c r="X1043" s="3" t="s">
        <v>2978</v>
      </c>
      <c r="Y1043" s="3" t="s">
        <v>3107</v>
      </c>
      <c r="Z1043" s="3" t="s">
        <v>3136</v>
      </c>
    </row>
    <row r="1044" spans="1:29" outlineLevel="2" x14ac:dyDescent="0.25">
      <c r="B1044" s="4" t="s">
        <v>3137</v>
      </c>
      <c r="C1044" s="3" t="s">
        <v>3138</v>
      </c>
      <c r="E1044" s="71" t="s">
        <v>6</v>
      </c>
      <c r="F1044" s="78" t="s">
        <v>3115</v>
      </c>
      <c r="G1044" s="71" t="s">
        <v>8</v>
      </c>
      <c r="H1044" s="78" t="s">
        <v>3115</v>
      </c>
      <c r="J1044" s="71" t="s">
        <v>19</v>
      </c>
      <c r="K1044" s="71" t="s">
        <v>19</v>
      </c>
      <c r="N1044" s="4" t="s">
        <v>370</v>
      </c>
      <c r="O1044" s="4" t="s">
        <v>639</v>
      </c>
      <c r="P1044" s="4" t="s">
        <v>6</v>
      </c>
      <c r="Q1044" s="4" t="s">
        <v>6</v>
      </c>
      <c r="R1044" s="4" t="s">
        <v>6</v>
      </c>
      <c r="S1044" s="4" t="s">
        <v>6</v>
      </c>
      <c r="T1044" s="4" t="s">
        <v>6</v>
      </c>
      <c r="U1044" s="4" t="s">
        <v>8</v>
      </c>
      <c r="V1044" s="4" t="s">
        <v>8</v>
      </c>
      <c r="W1044" s="4" t="s">
        <v>8</v>
      </c>
      <c r="X1044" s="3" t="s">
        <v>2978</v>
      </c>
      <c r="Y1044" s="3" t="s">
        <v>3107</v>
      </c>
      <c r="Z1044" s="3" t="s">
        <v>3139</v>
      </c>
    </row>
    <row r="1045" spans="1:29" outlineLevel="2" x14ac:dyDescent="0.25">
      <c r="B1045" s="4" t="s">
        <v>3140</v>
      </c>
      <c r="C1045" s="3" t="s">
        <v>3141</v>
      </c>
      <c r="E1045" s="71" t="s">
        <v>6</v>
      </c>
      <c r="F1045" s="78" t="s">
        <v>3115</v>
      </c>
      <c r="G1045" s="71" t="s">
        <v>8</v>
      </c>
      <c r="H1045" s="78" t="s">
        <v>3115</v>
      </c>
      <c r="J1045" s="71" t="s">
        <v>19</v>
      </c>
      <c r="K1045" s="71" t="s">
        <v>19</v>
      </c>
      <c r="N1045" s="4" t="s">
        <v>361</v>
      </c>
      <c r="O1045" s="4" t="s">
        <v>800</v>
      </c>
      <c r="P1045" s="4" t="s">
        <v>6</v>
      </c>
      <c r="Q1045" s="4" t="s">
        <v>6</v>
      </c>
      <c r="R1045" s="4" t="s">
        <v>6</v>
      </c>
      <c r="S1045" s="4" t="s">
        <v>6</v>
      </c>
      <c r="T1045" s="4" t="s">
        <v>6</v>
      </c>
      <c r="U1045" s="4" t="s">
        <v>8</v>
      </c>
      <c r="V1045" s="4" t="s">
        <v>8</v>
      </c>
      <c r="W1045" s="4" t="s">
        <v>8</v>
      </c>
      <c r="X1045" s="3" t="s">
        <v>2978</v>
      </c>
      <c r="Y1045" s="3" t="s">
        <v>3107</v>
      </c>
      <c r="Z1045" s="3" t="s">
        <v>3142</v>
      </c>
    </row>
    <row r="1046" spans="1:29" outlineLevel="2" x14ac:dyDescent="0.25">
      <c r="B1046" s="4" t="s">
        <v>3143</v>
      </c>
      <c r="C1046" s="3" t="s">
        <v>3144</v>
      </c>
      <c r="E1046" s="71" t="s">
        <v>6</v>
      </c>
      <c r="F1046" s="78" t="s">
        <v>3115</v>
      </c>
      <c r="G1046" s="71" t="s">
        <v>8</v>
      </c>
      <c r="H1046" s="78" t="s">
        <v>3115</v>
      </c>
      <c r="J1046" s="71" t="s">
        <v>19</v>
      </c>
      <c r="K1046" s="71" t="s">
        <v>19</v>
      </c>
      <c r="N1046" s="4" t="s">
        <v>367</v>
      </c>
      <c r="O1046" s="4" t="s">
        <v>639</v>
      </c>
      <c r="P1046" s="4" t="s">
        <v>6</v>
      </c>
      <c r="Q1046" s="4" t="s">
        <v>6</v>
      </c>
      <c r="R1046" s="4" t="s">
        <v>6</v>
      </c>
      <c r="S1046" s="4" t="s">
        <v>6</v>
      </c>
      <c r="T1046" s="4" t="s">
        <v>6</v>
      </c>
      <c r="U1046" s="4" t="s">
        <v>8</v>
      </c>
      <c r="V1046" s="4" t="s">
        <v>8</v>
      </c>
      <c r="W1046" s="4" t="s">
        <v>8</v>
      </c>
      <c r="X1046" s="3" t="s">
        <v>2978</v>
      </c>
      <c r="Y1046" s="3" t="s">
        <v>3107</v>
      </c>
      <c r="Z1046" s="3" t="s">
        <v>3145</v>
      </c>
    </row>
    <row r="1047" spans="1:29" outlineLevel="2" x14ac:dyDescent="0.25">
      <c r="B1047" s="4" t="s">
        <v>3146</v>
      </c>
      <c r="C1047" s="3" t="s">
        <v>3147</v>
      </c>
      <c r="E1047" s="71" t="s">
        <v>6</v>
      </c>
      <c r="F1047" s="78" t="s">
        <v>3115</v>
      </c>
      <c r="G1047" s="71" t="s">
        <v>8</v>
      </c>
      <c r="H1047" s="78" t="s">
        <v>3115</v>
      </c>
      <c r="J1047" s="71" t="s">
        <v>19</v>
      </c>
      <c r="K1047" s="71" t="s">
        <v>19</v>
      </c>
      <c r="N1047" s="4" t="s">
        <v>367</v>
      </c>
      <c r="O1047" s="4" t="s">
        <v>639</v>
      </c>
      <c r="P1047" s="4" t="s">
        <v>6</v>
      </c>
      <c r="Q1047" s="4" t="s">
        <v>6</v>
      </c>
      <c r="R1047" s="4" t="s">
        <v>6</v>
      </c>
      <c r="S1047" s="4" t="s">
        <v>6</v>
      </c>
      <c r="T1047" s="4" t="s">
        <v>6</v>
      </c>
      <c r="U1047" s="4" t="s">
        <v>8</v>
      </c>
      <c r="V1047" s="4" t="s">
        <v>8</v>
      </c>
      <c r="W1047" s="4" t="s">
        <v>8</v>
      </c>
      <c r="X1047" s="3" t="s">
        <v>2978</v>
      </c>
      <c r="Y1047" s="3" t="s">
        <v>3107</v>
      </c>
      <c r="Z1047" s="3" t="s">
        <v>3148</v>
      </c>
    </row>
    <row r="1048" spans="1:29" ht="25.5" outlineLevel="2" x14ac:dyDescent="0.25">
      <c r="B1048" s="4" t="s">
        <v>3149</v>
      </c>
      <c r="C1048" s="3" t="s">
        <v>3150</v>
      </c>
      <c r="E1048" s="71" t="s">
        <v>6</v>
      </c>
      <c r="F1048" s="78" t="s">
        <v>3115</v>
      </c>
      <c r="G1048" s="71" t="s">
        <v>8</v>
      </c>
      <c r="H1048" s="78" t="s">
        <v>3115</v>
      </c>
      <c r="J1048" s="71" t="s">
        <v>19</v>
      </c>
      <c r="K1048" s="71" t="s">
        <v>19</v>
      </c>
      <c r="N1048" s="4" t="s">
        <v>502</v>
      </c>
      <c r="O1048" s="4" t="s">
        <v>522</v>
      </c>
      <c r="P1048" s="4" t="s">
        <v>6</v>
      </c>
      <c r="Q1048" s="4" t="s">
        <v>6</v>
      </c>
      <c r="R1048" s="4" t="s">
        <v>6</v>
      </c>
      <c r="S1048" s="4" t="s">
        <v>6</v>
      </c>
      <c r="T1048" s="4" t="s">
        <v>6</v>
      </c>
      <c r="U1048" s="4" t="s">
        <v>8</v>
      </c>
      <c r="V1048" s="4" t="s">
        <v>8</v>
      </c>
      <c r="W1048" s="4" t="s">
        <v>8</v>
      </c>
      <c r="X1048" s="3" t="s">
        <v>2978</v>
      </c>
      <c r="Y1048" s="3" t="s">
        <v>3107</v>
      </c>
      <c r="Z1048" s="3" t="s">
        <v>3151</v>
      </c>
    </row>
    <row r="1049" spans="1:29" outlineLevel="1" x14ac:dyDescent="0.25">
      <c r="A1049" s="38" t="s">
        <v>3152</v>
      </c>
      <c r="B1049" s="4"/>
      <c r="C1049" s="3"/>
      <c r="E1049" s="80"/>
      <c r="F1049" s="45"/>
      <c r="G1049" s="45"/>
      <c r="H1049" s="45"/>
      <c r="J1049" s="38"/>
      <c r="K1049" s="38"/>
      <c r="L1049" s="38"/>
      <c r="N1049" s="38"/>
      <c r="O1049" s="38"/>
      <c r="P1049" s="38"/>
      <c r="Q1049" s="38"/>
      <c r="R1049" s="38"/>
      <c r="S1049" s="38"/>
      <c r="T1049" s="38"/>
      <c r="U1049" s="38"/>
      <c r="V1049" s="38"/>
      <c r="W1049" s="38"/>
      <c r="X1049" s="38"/>
      <c r="Y1049" s="38"/>
      <c r="Z1049" s="38"/>
      <c r="AA1049" s="38"/>
      <c r="AB1049" s="38"/>
      <c r="AC1049" s="38"/>
    </row>
    <row r="1050" spans="1:29" ht="270" outlineLevel="2" x14ac:dyDescent="0.25">
      <c r="B1050" s="4" t="s">
        <v>3153</v>
      </c>
      <c r="C1050" s="3" t="s">
        <v>3154</v>
      </c>
      <c r="E1050" s="71" t="s">
        <v>6</v>
      </c>
      <c r="F1050" s="78" t="s">
        <v>3155</v>
      </c>
      <c r="G1050" s="71" t="s">
        <v>8</v>
      </c>
      <c r="H1050" s="78" t="s">
        <v>3156</v>
      </c>
      <c r="J1050" s="71" t="s">
        <v>19</v>
      </c>
      <c r="K1050" s="71" t="s">
        <v>19</v>
      </c>
      <c r="N1050" s="4" t="s">
        <v>480</v>
      </c>
      <c r="O1050" s="4" t="s">
        <v>639</v>
      </c>
      <c r="P1050" s="4" t="s">
        <v>6</v>
      </c>
      <c r="Q1050" s="4" t="s">
        <v>6</v>
      </c>
      <c r="R1050" s="4" t="s">
        <v>6</v>
      </c>
      <c r="S1050" s="4" t="s">
        <v>6</v>
      </c>
      <c r="T1050" s="4" t="s">
        <v>6</v>
      </c>
      <c r="U1050" s="4" t="s">
        <v>8</v>
      </c>
      <c r="V1050" s="4" t="s">
        <v>8</v>
      </c>
      <c r="W1050" s="4" t="s">
        <v>8</v>
      </c>
      <c r="X1050" s="3" t="s">
        <v>2978</v>
      </c>
      <c r="Y1050" s="3" t="s">
        <v>3152</v>
      </c>
      <c r="Z1050" s="3" t="s">
        <v>3157</v>
      </c>
    </row>
    <row r="1051" spans="1:29" ht="38.25" outlineLevel="2" x14ac:dyDescent="0.25">
      <c r="B1051" s="4" t="s">
        <v>3158</v>
      </c>
      <c r="C1051" s="3" t="s">
        <v>3159</v>
      </c>
      <c r="E1051" s="71" t="s">
        <v>10</v>
      </c>
      <c r="F1051" s="78" t="s">
        <v>429</v>
      </c>
      <c r="G1051" s="71" t="s">
        <v>10</v>
      </c>
      <c r="H1051" s="78" t="s">
        <v>429</v>
      </c>
      <c r="J1051" s="71" t="s">
        <v>19</v>
      </c>
      <c r="K1051" s="71" t="s">
        <v>19</v>
      </c>
      <c r="N1051" s="4" t="s">
        <v>377</v>
      </c>
      <c r="O1051" s="4" t="s">
        <v>639</v>
      </c>
      <c r="P1051" s="4" t="s">
        <v>8</v>
      </c>
      <c r="Q1051" s="4" t="s">
        <v>8</v>
      </c>
      <c r="R1051" s="4" t="s">
        <v>8</v>
      </c>
      <c r="S1051" s="4" t="s">
        <v>6</v>
      </c>
      <c r="T1051" s="4" t="s">
        <v>6</v>
      </c>
      <c r="U1051" s="4" t="s">
        <v>8</v>
      </c>
      <c r="V1051" s="4" t="s">
        <v>8</v>
      </c>
      <c r="W1051" s="4" t="s">
        <v>8</v>
      </c>
      <c r="X1051" s="3" t="s">
        <v>2978</v>
      </c>
      <c r="Y1051" s="3" t="s">
        <v>3152</v>
      </c>
      <c r="Z1051" s="3" t="s">
        <v>3157</v>
      </c>
    </row>
    <row r="1052" spans="1:29" ht="25.5" outlineLevel="2" x14ac:dyDescent="0.25">
      <c r="B1052" s="4" t="s">
        <v>3160</v>
      </c>
      <c r="C1052" s="3" t="s">
        <v>3161</v>
      </c>
      <c r="E1052" s="71" t="s">
        <v>10</v>
      </c>
      <c r="F1052" s="78" t="s">
        <v>429</v>
      </c>
      <c r="G1052" s="71" t="s">
        <v>10</v>
      </c>
      <c r="H1052" s="78" t="s">
        <v>429</v>
      </c>
      <c r="J1052" s="71" t="s">
        <v>19</v>
      </c>
      <c r="K1052" s="71" t="s">
        <v>19</v>
      </c>
      <c r="N1052" s="4" t="s">
        <v>367</v>
      </c>
      <c r="O1052" s="4" t="s">
        <v>639</v>
      </c>
      <c r="P1052" s="4" t="s">
        <v>8</v>
      </c>
      <c r="Q1052" s="4" t="s">
        <v>8</v>
      </c>
      <c r="R1052" s="4" t="s">
        <v>8</v>
      </c>
      <c r="S1052" s="4" t="s">
        <v>6</v>
      </c>
      <c r="T1052" s="4" t="s">
        <v>6</v>
      </c>
      <c r="U1052" s="4" t="s">
        <v>8</v>
      </c>
      <c r="V1052" s="4" t="s">
        <v>8</v>
      </c>
      <c r="W1052" s="4" t="s">
        <v>8</v>
      </c>
      <c r="X1052" s="3" t="s">
        <v>2978</v>
      </c>
      <c r="Y1052" s="3" t="s">
        <v>3152</v>
      </c>
      <c r="Z1052" s="3" t="s">
        <v>3157</v>
      </c>
    </row>
    <row r="1053" spans="1:29" x14ac:dyDescent="0.25">
      <c r="A1053" s="38" t="s">
        <v>3162</v>
      </c>
      <c r="B1053" s="4"/>
      <c r="C1053" s="3"/>
      <c r="D1053" s="75"/>
      <c r="F1053" s="71"/>
      <c r="H1053" s="71"/>
      <c r="I1053" s="75"/>
      <c r="J1053" s="75"/>
      <c r="K1053" s="75"/>
      <c r="L1053" s="75"/>
      <c r="M1053" s="75"/>
      <c r="N1053" s="75"/>
      <c r="O1053" s="75"/>
      <c r="P1053" s="75"/>
      <c r="Q1053" s="75"/>
      <c r="R1053" s="75"/>
      <c r="S1053" s="75"/>
      <c r="T1053" s="75"/>
      <c r="U1053" s="75"/>
      <c r="V1053" s="75"/>
      <c r="W1053" s="75"/>
      <c r="X1053" s="75"/>
      <c r="Y1053" s="75"/>
      <c r="Z1053" s="75"/>
      <c r="AA1053" s="75"/>
      <c r="AB1053" s="75"/>
      <c r="AC1053" s="75"/>
    </row>
    <row r="1054" spans="1:29" outlineLevel="1" x14ac:dyDescent="0.25">
      <c r="A1054" s="38" t="s">
        <v>3163</v>
      </c>
      <c r="B1054" s="4"/>
      <c r="C1054" s="3"/>
      <c r="E1054" s="80"/>
      <c r="F1054" s="45"/>
      <c r="G1054" s="45"/>
      <c r="H1054" s="45"/>
      <c r="J1054" s="38"/>
      <c r="K1054" s="38"/>
      <c r="L1054" s="38"/>
      <c r="N1054" s="38"/>
      <c r="O1054" s="38"/>
      <c r="P1054" s="38"/>
      <c r="Q1054" s="38"/>
      <c r="R1054" s="38"/>
      <c r="S1054" s="38"/>
      <c r="T1054" s="38"/>
      <c r="U1054" s="38"/>
      <c r="V1054" s="38"/>
      <c r="W1054" s="38"/>
      <c r="X1054" s="38"/>
      <c r="Y1054" s="38"/>
      <c r="Z1054" s="38"/>
      <c r="AA1054" s="38"/>
      <c r="AB1054" s="38"/>
      <c r="AC1054" s="38"/>
    </row>
    <row r="1055" spans="1:29" ht="210" outlineLevel="2" x14ac:dyDescent="0.25">
      <c r="B1055" s="4" t="s">
        <v>3164</v>
      </c>
      <c r="C1055" s="3" t="s">
        <v>3165</v>
      </c>
      <c r="E1055" s="71" t="s">
        <v>6</v>
      </c>
      <c r="F1055" s="78" t="s">
        <v>3166</v>
      </c>
      <c r="G1055" s="71" t="s">
        <v>8</v>
      </c>
      <c r="H1055" s="78" t="s">
        <v>3167</v>
      </c>
      <c r="J1055" s="71" t="s">
        <v>19</v>
      </c>
      <c r="K1055" s="71" t="s">
        <v>19</v>
      </c>
      <c r="N1055" s="4" t="s">
        <v>502</v>
      </c>
      <c r="O1055" s="4" t="s">
        <v>404</v>
      </c>
      <c r="P1055" s="4" t="s">
        <v>6</v>
      </c>
      <c r="Q1055" s="4" t="s">
        <v>6</v>
      </c>
      <c r="R1055" s="4" t="s">
        <v>6</v>
      </c>
      <c r="S1055" s="4" t="s">
        <v>6</v>
      </c>
      <c r="T1055" s="4" t="s">
        <v>6</v>
      </c>
      <c r="U1055" s="4" t="s">
        <v>8</v>
      </c>
      <c r="V1055" s="4" t="s">
        <v>8</v>
      </c>
      <c r="W1055" s="4" t="s">
        <v>8</v>
      </c>
      <c r="X1055" s="3" t="s">
        <v>3162</v>
      </c>
      <c r="Y1055" s="3" t="s">
        <v>3163</v>
      </c>
      <c r="Z1055" s="3" t="s">
        <v>3168</v>
      </c>
    </row>
    <row r="1056" spans="1:29" ht="38.25" outlineLevel="2" x14ac:dyDescent="0.25">
      <c r="B1056" s="4" t="s">
        <v>3169</v>
      </c>
      <c r="C1056" s="3" t="s">
        <v>3170</v>
      </c>
      <c r="E1056" s="71" t="s">
        <v>10</v>
      </c>
      <c r="F1056" s="78" t="s">
        <v>429</v>
      </c>
      <c r="G1056" s="71" t="s">
        <v>10</v>
      </c>
      <c r="H1056" s="78" t="s">
        <v>429</v>
      </c>
      <c r="J1056" s="71" t="s">
        <v>19</v>
      </c>
      <c r="K1056" s="71" t="s">
        <v>19</v>
      </c>
      <c r="N1056" s="4" t="s">
        <v>348</v>
      </c>
      <c r="O1056" s="4" t="s">
        <v>349</v>
      </c>
      <c r="P1056" s="4" t="s">
        <v>8</v>
      </c>
      <c r="Q1056" s="4" t="s">
        <v>8</v>
      </c>
      <c r="R1056" s="4" t="s">
        <v>8</v>
      </c>
      <c r="S1056" s="4" t="s">
        <v>6</v>
      </c>
      <c r="T1056" s="4" t="s">
        <v>6</v>
      </c>
      <c r="U1056" s="4" t="s">
        <v>8</v>
      </c>
      <c r="V1056" s="4" t="s">
        <v>8</v>
      </c>
      <c r="W1056" s="4" t="s">
        <v>8</v>
      </c>
      <c r="X1056" s="3" t="s">
        <v>3162</v>
      </c>
      <c r="Y1056" s="3" t="s">
        <v>3163</v>
      </c>
      <c r="Z1056" s="3" t="s">
        <v>3168</v>
      </c>
    </row>
    <row r="1057" spans="2:26" ht="25.5" outlineLevel="2" x14ac:dyDescent="0.25">
      <c r="B1057" s="4" t="s">
        <v>3171</v>
      </c>
      <c r="C1057" s="3" t="s">
        <v>3172</v>
      </c>
      <c r="E1057" s="71" t="s">
        <v>6</v>
      </c>
      <c r="F1057" s="78" t="s">
        <v>3173</v>
      </c>
      <c r="G1057" s="71" t="s">
        <v>8</v>
      </c>
      <c r="H1057" s="78" t="s">
        <v>3173</v>
      </c>
      <c r="J1057" s="71" t="s">
        <v>19</v>
      </c>
      <c r="K1057" s="71" t="s">
        <v>19</v>
      </c>
      <c r="N1057" s="4" t="s">
        <v>480</v>
      </c>
      <c r="O1057" s="4" t="s">
        <v>639</v>
      </c>
      <c r="P1057" s="4" t="s">
        <v>6</v>
      </c>
      <c r="Q1057" s="4" t="s">
        <v>6</v>
      </c>
      <c r="R1057" s="4" t="s">
        <v>6</v>
      </c>
      <c r="S1057" s="4" t="s">
        <v>6</v>
      </c>
      <c r="T1057" s="4" t="s">
        <v>6</v>
      </c>
      <c r="U1057" s="4" t="s">
        <v>8</v>
      </c>
      <c r="V1057" s="4" t="s">
        <v>8</v>
      </c>
      <c r="W1057" s="4" t="s">
        <v>8</v>
      </c>
      <c r="X1057" s="3" t="s">
        <v>3162</v>
      </c>
      <c r="Y1057" s="3" t="s">
        <v>3163</v>
      </c>
      <c r="Z1057" s="3" t="s">
        <v>3174</v>
      </c>
    </row>
    <row r="1058" spans="2:26" ht="25.5" outlineLevel="2" x14ac:dyDescent="0.25">
      <c r="B1058" s="4" t="s">
        <v>3175</v>
      </c>
      <c r="C1058" s="3" t="s">
        <v>3176</v>
      </c>
      <c r="E1058" s="71" t="s">
        <v>6</v>
      </c>
      <c r="F1058" s="78" t="s">
        <v>3173</v>
      </c>
      <c r="G1058" s="71" t="s">
        <v>8</v>
      </c>
      <c r="H1058" s="78" t="s">
        <v>3173</v>
      </c>
      <c r="J1058" s="71" t="s">
        <v>19</v>
      </c>
      <c r="K1058" s="71" t="s">
        <v>19</v>
      </c>
      <c r="N1058" s="4" t="s">
        <v>348</v>
      </c>
      <c r="O1058" s="4" t="s">
        <v>639</v>
      </c>
      <c r="P1058" s="4" t="s">
        <v>6</v>
      </c>
      <c r="Q1058" s="4" t="s">
        <v>6</v>
      </c>
      <c r="R1058" s="4" t="s">
        <v>6</v>
      </c>
      <c r="S1058" s="4" t="s">
        <v>6</v>
      </c>
      <c r="T1058" s="4" t="s">
        <v>6</v>
      </c>
      <c r="U1058" s="4" t="s">
        <v>8</v>
      </c>
      <c r="V1058" s="4" t="s">
        <v>8</v>
      </c>
      <c r="W1058" s="4" t="s">
        <v>8</v>
      </c>
      <c r="X1058" s="3" t="s">
        <v>3162</v>
      </c>
      <c r="Y1058" s="3" t="s">
        <v>3163</v>
      </c>
      <c r="Z1058" s="3" t="s">
        <v>3177</v>
      </c>
    </row>
    <row r="1059" spans="2:26" ht="25.5" outlineLevel="2" x14ac:dyDescent="0.25">
      <c r="B1059" s="4" t="s">
        <v>3178</v>
      </c>
      <c r="C1059" s="3" t="s">
        <v>3179</v>
      </c>
      <c r="E1059" s="71" t="s">
        <v>6</v>
      </c>
      <c r="F1059" s="78" t="s">
        <v>3173</v>
      </c>
      <c r="G1059" s="71" t="s">
        <v>8</v>
      </c>
      <c r="H1059" s="78" t="s">
        <v>3173</v>
      </c>
      <c r="J1059" s="71" t="s">
        <v>19</v>
      </c>
      <c r="K1059" s="71" t="s">
        <v>19</v>
      </c>
      <c r="N1059" s="4" t="s">
        <v>361</v>
      </c>
      <c r="O1059" s="4" t="s">
        <v>639</v>
      </c>
      <c r="P1059" s="4" t="s">
        <v>6</v>
      </c>
      <c r="Q1059" s="4" t="s">
        <v>6</v>
      </c>
      <c r="R1059" s="4" t="s">
        <v>6</v>
      </c>
      <c r="S1059" s="4" t="s">
        <v>6</v>
      </c>
      <c r="T1059" s="4" t="s">
        <v>6</v>
      </c>
      <c r="U1059" s="4" t="s">
        <v>8</v>
      </c>
      <c r="V1059" s="4" t="s">
        <v>8</v>
      </c>
      <c r="W1059" s="4" t="s">
        <v>8</v>
      </c>
      <c r="X1059" s="3" t="s">
        <v>3162</v>
      </c>
      <c r="Y1059" s="3" t="s">
        <v>3163</v>
      </c>
      <c r="Z1059" s="3" t="s">
        <v>3177</v>
      </c>
    </row>
    <row r="1060" spans="2:26" ht="25.5" outlineLevel="2" x14ac:dyDescent="0.25">
      <c r="B1060" s="4" t="s">
        <v>3180</v>
      </c>
      <c r="C1060" s="3" t="s">
        <v>3181</v>
      </c>
      <c r="E1060" s="71" t="s">
        <v>10</v>
      </c>
      <c r="F1060" s="78" t="s">
        <v>429</v>
      </c>
      <c r="G1060" s="71" t="s">
        <v>10</v>
      </c>
      <c r="H1060" s="78" t="s">
        <v>429</v>
      </c>
      <c r="J1060" s="71" t="s">
        <v>19</v>
      </c>
      <c r="K1060" s="71" t="s">
        <v>19</v>
      </c>
      <c r="N1060" s="4" t="s">
        <v>502</v>
      </c>
      <c r="O1060" s="4" t="s">
        <v>639</v>
      </c>
      <c r="P1060" s="4" t="s">
        <v>8</v>
      </c>
      <c r="Q1060" s="4" t="s">
        <v>8</v>
      </c>
      <c r="R1060" s="4" t="s">
        <v>8</v>
      </c>
      <c r="S1060" s="4" t="s">
        <v>6</v>
      </c>
      <c r="T1060" s="4" t="s">
        <v>6</v>
      </c>
      <c r="U1060" s="4" t="s">
        <v>8</v>
      </c>
      <c r="V1060" s="4" t="s">
        <v>8</v>
      </c>
      <c r="W1060" s="4" t="s">
        <v>8</v>
      </c>
      <c r="X1060" s="3" t="s">
        <v>3162</v>
      </c>
      <c r="Y1060" s="3" t="s">
        <v>3163</v>
      </c>
      <c r="Z1060" s="3" t="s">
        <v>3182</v>
      </c>
    </row>
    <row r="1061" spans="2:26" ht="25.5" outlineLevel="2" x14ac:dyDescent="0.25">
      <c r="B1061" s="4" t="s">
        <v>3183</v>
      </c>
      <c r="C1061" s="3" t="s">
        <v>3184</v>
      </c>
      <c r="E1061" s="71" t="s">
        <v>10</v>
      </c>
      <c r="F1061" s="78" t="s">
        <v>429</v>
      </c>
      <c r="G1061" s="71" t="s">
        <v>10</v>
      </c>
      <c r="H1061" s="78" t="s">
        <v>429</v>
      </c>
      <c r="J1061" s="71" t="s">
        <v>19</v>
      </c>
      <c r="K1061" s="71" t="s">
        <v>19</v>
      </c>
      <c r="N1061" s="4" t="s">
        <v>348</v>
      </c>
      <c r="O1061" s="4" t="s">
        <v>639</v>
      </c>
      <c r="P1061" s="4" t="s">
        <v>8</v>
      </c>
      <c r="Q1061" s="4" t="s">
        <v>8</v>
      </c>
      <c r="R1061" s="4" t="s">
        <v>8</v>
      </c>
      <c r="S1061" s="4" t="s">
        <v>6</v>
      </c>
      <c r="T1061" s="4" t="s">
        <v>6</v>
      </c>
      <c r="U1061" s="4" t="s">
        <v>8</v>
      </c>
      <c r="V1061" s="4" t="s">
        <v>8</v>
      </c>
      <c r="W1061" s="4" t="s">
        <v>8</v>
      </c>
      <c r="X1061" s="3" t="s">
        <v>3162</v>
      </c>
      <c r="Y1061" s="3" t="s">
        <v>3163</v>
      </c>
      <c r="Z1061" s="3" t="s">
        <v>3182</v>
      </c>
    </row>
    <row r="1062" spans="2:26" ht="25.5" outlineLevel="2" x14ac:dyDescent="0.25">
      <c r="B1062" s="4" t="s">
        <v>3185</v>
      </c>
      <c r="C1062" s="3" t="s">
        <v>3186</v>
      </c>
      <c r="E1062" s="71" t="s">
        <v>10</v>
      </c>
      <c r="F1062" s="78" t="s">
        <v>429</v>
      </c>
      <c r="G1062" s="71" t="s">
        <v>10</v>
      </c>
      <c r="H1062" s="78" t="s">
        <v>429</v>
      </c>
      <c r="J1062" s="71" t="s">
        <v>19</v>
      </c>
      <c r="K1062" s="71" t="s">
        <v>19</v>
      </c>
      <c r="N1062" s="4" t="s">
        <v>502</v>
      </c>
      <c r="O1062" s="4" t="s">
        <v>476</v>
      </c>
      <c r="P1062" s="4" t="s">
        <v>8</v>
      </c>
      <c r="Q1062" s="4" t="s">
        <v>8</v>
      </c>
      <c r="R1062" s="4" t="s">
        <v>8</v>
      </c>
      <c r="S1062" s="4" t="s">
        <v>6</v>
      </c>
      <c r="T1062" s="4" t="s">
        <v>6</v>
      </c>
      <c r="U1062" s="4" t="s">
        <v>8</v>
      </c>
      <c r="V1062" s="4" t="s">
        <v>8</v>
      </c>
      <c r="W1062" s="4" t="s">
        <v>8</v>
      </c>
      <c r="X1062" s="3" t="s">
        <v>3162</v>
      </c>
      <c r="Y1062" s="3" t="s">
        <v>3163</v>
      </c>
      <c r="Z1062" s="3" t="s">
        <v>3182</v>
      </c>
    </row>
    <row r="1063" spans="2:26" ht="25.5" outlineLevel="2" x14ac:dyDescent="0.25">
      <c r="B1063" s="4" t="s">
        <v>3187</v>
      </c>
      <c r="C1063" s="3" t="s">
        <v>3188</v>
      </c>
      <c r="E1063" s="71" t="s">
        <v>6</v>
      </c>
      <c r="F1063" s="78" t="s">
        <v>3173</v>
      </c>
      <c r="G1063" s="71" t="s">
        <v>8</v>
      </c>
      <c r="H1063" s="78" t="s">
        <v>3173</v>
      </c>
      <c r="J1063" s="71" t="s">
        <v>19</v>
      </c>
      <c r="K1063" s="71" t="s">
        <v>19</v>
      </c>
      <c r="N1063" s="4" t="s">
        <v>370</v>
      </c>
      <c r="O1063" s="4" t="s">
        <v>639</v>
      </c>
      <c r="P1063" s="4" t="s">
        <v>6</v>
      </c>
      <c r="Q1063" s="4" t="s">
        <v>6</v>
      </c>
      <c r="R1063" s="4" t="s">
        <v>6</v>
      </c>
      <c r="S1063" s="4" t="s">
        <v>6</v>
      </c>
      <c r="T1063" s="4" t="s">
        <v>6</v>
      </c>
      <c r="U1063" s="4" t="s">
        <v>8</v>
      </c>
      <c r="V1063" s="4" t="s">
        <v>8</v>
      </c>
      <c r="W1063" s="4" t="s">
        <v>8</v>
      </c>
      <c r="X1063" s="3" t="s">
        <v>3162</v>
      </c>
      <c r="Y1063" s="3" t="s">
        <v>3163</v>
      </c>
      <c r="Z1063" s="3" t="s">
        <v>3189</v>
      </c>
    </row>
    <row r="1064" spans="2:26" ht="25.5" outlineLevel="2" x14ac:dyDescent="0.25">
      <c r="B1064" s="4" t="s">
        <v>3190</v>
      </c>
      <c r="C1064" s="3" t="s">
        <v>3191</v>
      </c>
      <c r="E1064" s="71" t="s">
        <v>10</v>
      </c>
      <c r="F1064" s="78" t="s">
        <v>429</v>
      </c>
      <c r="G1064" s="71" t="s">
        <v>10</v>
      </c>
      <c r="H1064" s="78" t="s">
        <v>429</v>
      </c>
      <c r="J1064" s="71" t="s">
        <v>19</v>
      </c>
      <c r="K1064" s="71" t="s">
        <v>19</v>
      </c>
      <c r="N1064" s="4" t="s">
        <v>348</v>
      </c>
      <c r="O1064" s="4" t="s">
        <v>404</v>
      </c>
      <c r="P1064" s="4" t="s">
        <v>8</v>
      </c>
      <c r="Q1064" s="4" t="s">
        <v>8</v>
      </c>
      <c r="R1064" s="4" t="s">
        <v>8</v>
      </c>
      <c r="S1064" s="4" t="s">
        <v>6</v>
      </c>
      <c r="T1064" s="4" t="s">
        <v>6</v>
      </c>
      <c r="U1064" s="4" t="s">
        <v>8</v>
      </c>
      <c r="V1064" s="4" t="s">
        <v>8</v>
      </c>
      <c r="W1064" s="4" t="s">
        <v>8</v>
      </c>
      <c r="X1064" s="3" t="s">
        <v>3162</v>
      </c>
      <c r="Y1064" s="3" t="s">
        <v>3163</v>
      </c>
      <c r="Z1064" s="3" t="s">
        <v>3189</v>
      </c>
    </row>
    <row r="1065" spans="2:26" ht="25.5" outlineLevel="2" x14ac:dyDescent="0.25">
      <c r="B1065" s="4" t="s">
        <v>3192</v>
      </c>
      <c r="C1065" s="3" t="s">
        <v>3193</v>
      </c>
      <c r="E1065" s="71" t="s">
        <v>6</v>
      </c>
      <c r="F1065" s="78" t="s">
        <v>3173</v>
      </c>
      <c r="G1065" s="71" t="s">
        <v>8</v>
      </c>
      <c r="H1065" s="78" t="s">
        <v>3173</v>
      </c>
      <c r="J1065" s="71" t="s">
        <v>19</v>
      </c>
      <c r="K1065" s="71" t="s">
        <v>19</v>
      </c>
      <c r="N1065" s="4" t="s">
        <v>361</v>
      </c>
      <c r="O1065" s="4" t="s">
        <v>639</v>
      </c>
      <c r="P1065" s="4" t="s">
        <v>6</v>
      </c>
      <c r="Q1065" s="4" t="s">
        <v>6</v>
      </c>
      <c r="R1065" s="4" t="s">
        <v>6</v>
      </c>
      <c r="S1065" s="4" t="s">
        <v>6</v>
      </c>
      <c r="T1065" s="4" t="s">
        <v>6</v>
      </c>
      <c r="U1065" s="4" t="s">
        <v>8</v>
      </c>
      <c r="V1065" s="4" t="s">
        <v>8</v>
      </c>
      <c r="W1065" s="4" t="s">
        <v>8</v>
      </c>
      <c r="X1065" s="3" t="s">
        <v>3162</v>
      </c>
      <c r="Y1065" s="3" t="s">
        <v>3163</v>
      </c>
      <c r="Z1065" s="3" t="s">
        <v>3189</v>
      </c>
    </row>
    <row r="1066" spans="2:26" outlineLevel="2" x14ac:dyDescent="0.25">
      <c r="B1066" s="4" t="s">
        <v>3194</v>
      </c>
      <c r="C1066" s="3" t="s">
        <v>3195</v>
      </c>
      <c r="E1066" s="71" t="s">
        <v>6</v>
      </c>
      <c r="F1066" s="78" t="s">
        <v>3173</v>
      </c>
      <c r="G1066" s="71" t="s">
        <v>8</v>
      </c>
      <c r="H1066" s="78" t="s">
        <v>3173</v>
      </c>
      <c r="J1066" s="71" t="s">
        <v>19</v>
      </c>
      <c r="K1066" s="71" t="s">
        <v>19</v>
      </c>
      <c r="N1066" s="4" t="s">
        <v>361</v>
      </c>
      <c r="O1066" s="4" t="s">
        <v>439</v>
      </c>
      <c r="P1066" s="4" t="s">
        <v>6</v>
      </c>
      <c r="Q1066" s="4" t="s">
        <v>6</v>
      </c>
      <c r="R1066" s="4" t="s">
        <v>6</v>
      </c>
      <c r="S1066" s="4" t="s">
        <v>6</v>
      </c>
      <c r="T1066" s="4" t="s">
        <v>6</v>
      </c>
      <c r="U1066" s="4" t="s">
        <v>8</v>
      </c>
      <c r="V1066" s="4" t="s">
        <v>8</v>
      </c>
      <c r="W1066" s="4" t="s">
        <v>8</v>
      </c>
      <c r="X1066" s="3" t="s">
        <v>3162</v>
      </c>
      <c r="Y1066" s="3" t="s">
        <v>3163</v>
      </c>
      <c r="Z1066" s="3" t="s">
        <v>3196</v>
      </c>
    </row>
    <row r="1067" spans="2:26" outlineLevel="2" x14ac:dyDescent="0.25">
      <c r="B1067" s="4" t="s">
        <v>3197</v>
      </c>
      <c r="C1067" s="3" t="s">
        <v>3198</v>
      </c>
      <c r="E1067" s="71" t="s">
        <v>6</v>
      </c>
      <c r="F1067" s="78" t="s">
        <v>3173</v>
      </c>
      <c r="G1067" s="71" t="s">
        <v>8</v>
      </c>
      <c r="H1067" s="78" t="s">
        <v>3173</v>
      </c>
      <c r="J1067" s="71" t="s">
        <v>19</v>
      </c>
      <c r="K1067" s="71" t="s">
        <v>19</v>
      </c>
      <c r="N1067" s="4" t="s">
        <v>432</v>
      </c>
      <c r="O1067" s="4" t="s">
        <v>639</v>
      </c>
      <c r="P1067" s="4" t="s">
        <v>6</v>
      </c>
      <c r="Q1067" s="4" t="s">
        <v>6</v>
      </c>
      <c r="R1067" s="4" t="s">
        <v>6</v>
      </c>
      <c r="S1067" s="4" t="s">
        <v>6</v>
      </c>
      <c r="T1067" s="4" t="s">
        <v>6</v>
      </c>
      <c r="U1067" s="4" t="s">
        <v>8</v>
      </c>
      <c r="V1067" s="4" t="s">
        <v>8</v>
      </c>
      <c r="W1067" s="4" t="s">
        <v>8</v>
      </c>
      <c r="X1067" s="3" t="s">
        <v>3162</v>
      </c>
      <c r="Y1067" s="3" t="s">
        <v>3163</v>
      </c>
      <c r="Z1067" s="3" t="s">
        <v>3196</v>
      </c>
    </row>
    <row r="1068" spans="2:26" outlineLevel="2" x14ac:dyDescent="0.25">
      <c r="B1068" s="4" t="s">
        <v>3199</v>
      </c>
      <c r="C1068" s="3" t="s">
        <v>3200</v>
      </c>
      <c r="E1068" s="71" t="s">
        <v>10</v>
      </c>
      <c r="F1068" s="78" t="s">
        <v>429</v>
      </c>
      <c r="G1068" s="71" t="s">
        <v>10</v>
      </c>
      <c r="H1068" s="78" t="s">
        <v>429</v>
      </c>
      <c r="J1068" s="71" t="s">
        <v>19</v>
      </c>
      <c r="K1068" s="71" t="s">
        <v>19</v>
      </c>
      <c r="N1068" s="4" t="s">
        <v>597</v>
      </c>
      <c r="O1068" s="4" t="s">
        <v>639</v>
      </c>
      <c r="P1068" s="4" t="s">
        <v>8</v>
      </c>
      <c r="Q1068" s="4" t="s">
        <v>8</v>
      </c>
      <c r="R1068" s="4" t="s">
        <v>8</v>
      </c>
      <c r="S1068" s="4" t="s">
        <v>6</v>
      </c>
      <c r="T1068" s="4" t="s">
        <v>6</v>
      </c>
      <c r="U1068" s="4" t="s">
        <v>8</v>
      </c>
      <c r="V1068" s="4" t="s">
        <v>8</v>
      </c>
      <c r="W1068" s="4" t="s">
        <v>8</v>
      </c>
      <c r="X1068" s="3" t="s">
        <v>3162</v>
      </c>
      <c r="Y1068" s="3" t="s">
        <v>3163</v>
      </c>
      <c r="Z1068" s="3" t="s">
        <v>3196</v>
      </c>
    </row>
  </sheetData>
  <autoFilter ref="C2:S1068" xr:uid="{00000000-0009-0000-0000-000001000000}">
    <filterColumn colId="12">
      <filters>
        <filter val="Dec-24"/>
      </filters>
    </filterColumn>
  </autoFilter>
  <mergeCells count="2">
    <mergeCell ref="B1:C1"/>
    <mergeCell ref="E1:H1"/>
  </mergeCells>
  <phoneticPr fontId="19" type="noConversion"/>
  <conditionalFormatting sqref="A1048576">
    <cfRule type="expression" dxfId="106" priority="246">
      <formula>AND(NOT(#REF!=$Z2),NOT(ISBLANK(#REF!)),NOT(ISBLANK($Z2)))</formula>
    </cfRule>
  </conditionalFormatting>
  <conditionalFormatting sqref="A1:B1 D1 I1 M1 A2:AD866 A867:F868 H867:AD868 A869:AD948 A951:AD1048575">
    <cfRule type="expression" dxfId="105" priority="96">
      <formula>AND(NOT($Z1=$Z2),NOT(ISBLANK($Z1)),NOT(ISBLANK($Z2)))</formula>
    </cfRule>
  </conditionalFormatting>
  <conditionalFormatting sqref="A2:AC866 A867:F868 H867:AC868 A869:AC970 N972:AC1048576">
    <cfRule type="expression" dxfId="104" priority="101">
      <formula>NOT(ISBLANK($A2))</formula>
    </cfRule>
  </conditionalFormatting>
  <conditionalFormatting sqref="A949:AD949 A1048576:AD1048576">
    <cfRule type="expression" dxfId="103" priority="271">
      <formula>AND(NOT($Z949=#REF!),NOT(ISBLANK($Z949)),NOT(ISBLANK(#REF!)))</formula>
    </cfRule>
  </conditionalFormatting>
  <conditionalFormatting sqref="A950:AD950">
    <cfRule type="expression" dxfId="102" priority="270">
      <formula>AND(NOT($Z950=$Z952),NOT(ISBLANK($Z950)),NOT(ISBLANK($Z952)))</formula>
    </cfRule>
  </conditionalFormatting>
  <conditionalFormatting sqref="B1">
    <cfRule type="expression" dxfId="101" priority="97" stopIfTrue="1">
      <formula>ISNUMBER(SEARCH("Guidelines",$A1))</formula>
    </cfRule>
    <cfRule type="expression" dxfId="100" priority="99" stopIfTrue="1">
      <formula>NOT(ISBLANK($A1))</formula>
    </cfRule>
    <cfRule type="expression" dxfId="99" priority="98" stopIfTrue="1">
      <formula>AND(NOT($Z1=$Z2),NOT(ISBLANK($Z1)),NOT(ISBLANK($Z2)))</formula>
    </cfRule>
  </conditionalFormatting>
  <conditionalFormatting sqref="B971:C971 E971:H971 N971:AC971">
    <cfRule type="expression" dxfId="98" priority="222">
      <formula>NOT(ISBLANK(#REF!))</formula>
    </cfRule>
  </conditionalFormatting>
  <conditionalFormatting sqref="D3:M4 I950:M950 I952:M952 D983:AC983 D1053:AC1053 E2:H866 E867:F868 E869:H950 E952:H970 E972:H1048576 H867:H868 X972:Z972 A971 B972 C972:C1048576 A973:B1048576">
    <cfRule type="expression" dxfId="97" priority="152">
      <formula>ISNUMBER(SEARCH("Guidelines",$A2))</formula>
    </cfRule>
  </conditionalFormatting>
  <conditionalFormatting sqref="D971:AC971">
    <cfRule type="expression" dxfId="96" priority="72">
      <formula>NOT(ISBLANK($A971))</formula>
    </cfRule>
    <cfRule type="expression" dxfId="95" priority="71">
      <formula>ISNUMBER(SEARCH("Guidelines",$A971))</formula>
    </cfRule>
  </conditionalFormatting>
  <conditionalFormatting sqref="D973:AC973">
    <cfRule type="expression" dxfId="94" priority="70">
      <formula>NOT(ISBLANK($A973))</formula>
    </cfRule>
    <cfRule type="expression" dxfId="93" priority="69">
      <formula>ISNUMBER(SEARCH("Guidelines",$A973))</formula>
    </cfRule>
  </conditionalFormatting>
  <conditionalFormatting sqref="D983:AC983 D1053:AC1053 E2:E1048576">
    <cfRule type="containsText" dxfId="92" priority="131" operator="containsText" text="Yes">
      <formula>NOT(ISERROR(SEARCH("Yes",D2)))</formula>
    </cfRule>
  </conditionalFormatting>
  <conditionalFormatting sqref="D984:AC984">
    <cfRule type="expression" dxfId="91" priority="68">
      <formula>NOT(ISBLANK($A984))</formula>
    </cfRule>
    <cfRule type="expression" dxfId="90" priority="67">
      <formula>ISNUMBER(SEARCH("Guidelines",$A984))</formula>
    </cfRule>
  </conditionalFormatting>
  <conditionalFormatting sqref="D1004:AC1004">
    <cfRule type="expression" dxfId="89" priority="65">
      <formula>ISNUMBER(SEARCH("Guidelines",$A1004))</formula>
    </cfRule>
    <cfRule type="expression" dxfId="88" priority="66">
      <formula>NOT(ISBLANK($A1004))</formula>
    </cfRule>
  </conditionalFormatting>
  <conditionalFormatting sqref="D1013:AC1013">
    <cfRule type="expression" dxfId="87" priority="64">
      <formula>NOT(ISBLANK($A1013))</formula>
    </cfRule>
    <cfRule type="expression" dxfId="86" priority="63">
      <formula>ISNUMBER(SEARCH("Guidelines",$A1013))</formula>
    </cfRule>
  </conditionalFormatting>
  <conditionalFormatting sqref="D1016:AC1016">
    <cfRule type="expression" dxfId="85" priority="62">
      <formula>NOT(ISBLANK($A1016))</formula>
    </cfRule>
    <cfRule type="expression" dxfId="84" priority="61">
      <formula>ISNUMBER(SEARCH("Guidelines",$A1016))</formula>
    </cfRule>
  </conditionalFormatting>
  <conditionalFormatting sqref="D1021:AC1021">
    <cfRule type="expression" dxfId="83" priority="60">
      <formula>NOT(ISBLANK($A1021))</formula>
    </cfRule>
    <cfRule type="expression" dxfId="82" priority="59">
      <formula>ISNUMBER(SEARCH("Guidelines",$A1021))</formula>
    </cfRule>
  </conditionalFormatting>
  <conditionalFormatting sqref="D1025:AC1025">
    <cfRule type="expression" dxfId="81" priority="57">
      <formula>ISNUMBER(SEARCH("Guidelines",$A1025))</formula>
    </cfRule>
    <cfRule type="expression" dxfId="80" priority="58">
      <formula>NOT(ISBLANK($A1025))</formula>
    </cfRule>
  </conditionalFormatting>
  <conditionalFormatting sqref="D1033:AC1033">
    <cfRule type="expression" dxfId="79" priority="56">
      <formula>NOT(ISBLANK($A1033))</formula>
    </cfRule>
    <cfRule type="expression" dxfId="78" priority="55">
      <formula>ISNUMBER(SEARCH("Guidelines",$A1033))</formula>
    </cfRule>
  </conditionalFormatting>
  <conditionalFormatting sqref="D1049:AC1049">
    <cfRule type="expression" dxfId="77" priority="54">
      <formula>NOT(ISBLANK($A1049))</formula>
    </cfRule>
    <cfRule type="expression" dxfId="76" priority="53">
      <formula>ISNUMBER(SEARCH("Guidelines",$A1049))</formula>
    </cfRule>
  </conditionalFormatting>
  <conditionalFormatting sqref="D1054:AC1054">
    <cfRule type="expression" dxfId="75" priority="52">
      <formula>NOT(ISBLANK($A1054))</formula>
    </cfRule>
    <cfRule type="expression" dxfId="74" priority="51">
      <formula>ISNUMBER(SEARCH("Guidelines",$A1054))</formula>
    </cfRule>
  </conditionalFormatting>
  <conditionalFormatting sqref="E1">
    <cfRule type="expression" dxfId="73" priority="92" stopIfTrue="1">
      <formula>NOT(ISBLANK($A1))</formula>
    </cfRule>
    <cfRule type="expression" dxfId="72" priority="91" stopIfTrue="1">
      <formula>AND(NOT($Z1=$Z2),NOT(ISBLANK($Z1)),NOT(ISBLANK($Z2)))</formula>
    </cfRule>
    <cfRule type="cellIs" dxfId="71" priority="86" operator="equal">
      <formula>"Yes"</formula>
    </cfRule>
    <cfRule type="cellIs" dxfId="70" priority="85" operator="equal">
      <formula>"No"</formula>
    </cfRule>
    <cfRule type="cellIs" dxfId="69" priority="80" operator="equal">
      <formula>"Yes"</formula>
    </cfRule>
    <cfRule type="cellIs" dxfId="67" priority="79" operator="equal">
      <formula>"No"</formula>
    </cfRule>
    <cfRule type="containsText" dxfId="66" priority="78" operator="containsText" text="Scope">
      <formula>NOT(ISERROR(SEARCH("Scope",E1)))</formula>
    </cfRule>
    <cfRule type="expression" dxfId="65" priority="90" stopIfTrue="1">
      <formula>ISNUMBER(SEARCH("Guidelines",$A1))</formula>
    </cfRule>
  </conditionalFormatting>
  <conditionalFormatting sqref="E2:E1048576 D983:AC983 D1053:AC1053">
    <cfRule type="containsText" dxfId="64" priority="132" operator="containsText" text="No">
      <formula>NOT(ISERROR(SEARCH("No",D2)))</formula>
    </cfRule>
    <cfRule type="containsText" dxfId="63" priority="133" operator="containsText" text="Scope">
      <formula>NOT(ISERROR(SEARCH("Scope",D2)))</formula>
    </cfRule>
  </conditionalFormatting>
  <conditionalFormatting sqref="E2:H866 D3:M4 E867:F868 H867:H868 E869:H950 I950:M950 I952:M952 E952:H970 A971 B972 X972:Z972 C972:C1048576 E972:H1048576 A973:B1048576 D983:AC983 D1053:AC1053">
    <cfRule type="expression" dxfId="62" priority="153">
      <formula>NOT(ISBLANK($A2))</formula>
    </cfRule>
  </conditionalFormatting>
  <conditionalFormatting sqref="E971:H971 N971:AC971 B971:C971">
    <cfRule type="expression" dxfId="61" priority="221">
      <formula>ISNUMBER(SEARCH("Guidelines",#REF!))</formula>
    </cfRule>
  </conditionalFormatting>
  <conditionalFormatting sqref="E971:H971">
    <cfRule type="expression" dxfId="60" priority="74">
      <formula>NOT(ISBLANK($A971))</formula>
    </cfRule>
    <cfRule type="expression" dxfId="59" priority="73">
      <formula>ISNUMBER(SEARCH("Guidelines",$A971))</formula>
    </cfRule>
  </conditionalFormatting>
  <conditionalFormatting sqref="F949">
    <cfRule type="expression" dxfId="58" priority="2">
      <formula>AND(NOT($Z949=$Z950),NOT(ISBLANK($Z949)),NOT(ISBLANK($Z950)))</formula>
    </cfRule>
  </conditionalFormatting>
  <conditionalFormatting sqref="F983">
    <cfRule type="containsText" dxfId="57" priority="47" operator="containsText" text="Scope">
      <formula>NOT(ISERROR(SEARCH("Scope",F983)))</formula>
    </cfRule>
    <cfRule type="containsText" dxfId="56" priority="46" operator="containsText" text="No">
      <formula>NOT(ISERROR(SEARCH("No",F983)))</formula>
    </cfRule>
    <cfRule type="containsText" dxfId="55" priority="45" operator="containsText" text="Yes">
      <formula>NOT(ISERROR(SEARCH("Yes",F983)))</formula>
    </cfRule>
  </conditionalFormatting>
  <conditionalFormatting sqref="F1053">
    <cfRule type="containsText" dxfId="54" priority="49" operator="containsText" text="No">
      <formula>NOT(ISERROR(SEARCH("No",F1053)))</formula>
    </cfRule>
    <cfRule type="containsText" dxfId="53" priority="50" operator="containsText" text="Scope">
      <formula>NOT(ISERROR(SEARCH("Scope",F1053)))</formula>
    </cfRule>
    <cfRule type="containsText" dxfId="52" priority="48" operator="containsText" text="Yes">
      <formula>NOT(ISERROR(SEARCH("Yes",F1053)))</formula>
    </cfRule>
  </conditionalFormatting>
  <conditionalFormatting sqref="G1">
    <cfRule type="cellIs" dxfId="51" priority="88" operator="equal">
      <formula>"Yes"</formula>
    </cfRule>
    <cfRule type="containsText" dxfId="50" priority="77" operator="containsText" text="Yes">
      <formula>NOT(ISERROR(SEARCH("Yes",G1)))</formula>
    </cfRule>
    <cfRule type="cellIs" dxfId="48" priority="89" operator="equal">
      <formula>"No"</formula>
    </cfRule>
    <cfRule type="containsText" dxfId="47" priority="75" operator="containsText" text="Scope">
      <formula>NOT(ISERROR(SEARCH("Scope",G1)))</formula>
    </cfRule>
    <cfRule type="cellIs" dxfId="46" priority="76" operator="equal">
      <formula>"No"</formula>
    </cfRule>
  </conditionalFormatting>
  <conditionalFormatting sqref="G2:G1048576">
    <cfRule type="containsText" dxfId="45" priority="130" operator="containsText" text="Scope">
      <formula>NOT(ISERROR(SEARCH("Scope",G2)))</formula>
    </cfRule>
  </conditionalFormatting>
  <conditionalFormatting sqref="G5:G1048576">
    <cfRule type="containsText" dxfId="44" priority="128" operator="containsText" text="Yes">
      <formula>NOT(ISERROR(SEARCH("Yes",G5)))</formula>
    </cfRule>
    <cfRule type="containsText" dxfId="43" priority="129" operator="containsText" text="No">
      <formula>NOT(ISERROR(SEARCH("No",G5)))</formula>
    </cfRule>
  </conditionalFormatting>
  <conditionalFormatting sqref="G29">
    <cfRule type="containsText" dxfId="42" priority="35" operator="containsText" text="Scope">
      <formula>NOT(ISERROR(SEARCH("Scope",G29)))</formula>
    </cfRule>
    <cfRule type="containsText" dxfId="41" priority="34" operator="containsText" text="No">
      <formula>NOT(ISERROR(SEARCH("No",G29)))</formula>
    </cfRule>
    <cfRule type="containsText" dxfId="40" priority="33" operator="containsText" text="Yes">
      <formula>NOT(ISERROR(SEARCH("Yes",G29)))</formula>
    </cfRule>
  </conditionalFormatting>
  <conditionalFormatting sqref="G80">
    <cfRule type="containsText" dxfId="39" priority="32" operator="containsText" text="Scope">
      <formula>NOT(ISERROR(SEARCH("Scope",G80)))</formula>
    </cfRule>
    <cfRule type="containsText" dxfId="38" priority="31" operator="containsText" text="No">
      <formula>NOT(ISERROR(SEARCH("No",G80)))</formula>
    </cfRule>
    <cfRule type="containsText" dxfId="37" priority="30" operator="containsText" text="Yes">
      <formula>NOT(ISERROR(SEARCH("Yes",G80)))</formula>
    </cfRule>
  </conditionalFormatting>
  <conditionalFormatting sqref="G85">
    <cfRule type="containsText" dxfId="36" priority="29" operator="containsText" text="Scope">
      <formula>NOT(ISERROR(SEARCH("Scope",G85)))</formula>
    </cfRule>
    <cfRule type="containsText" dxfId="35" priority="27" operator="containsText" text="Yes">
      <formula>NOT(ISERROR(SEARCH("Yes",G85)))</formula>
    </cfRule>
    <cfRule type="containsText" dxfId="34" priority="28" operator="containsText" text="No">
      <formula>NOT(ISERROR(SEARCH("No",G85)))</formula>
    </cfRule>
  </conditionalFormatting>
  <conditionalFormatting sqref="G578:G579">
    <cfRule type="containsText" dxfId="33" priority="3" operator="containsText" text="Yes">
      <formula>NOT(ISERROR(SEARCH("Yes",G578)))</formula>
    </cfRule>
    <cfRule type="containsText" dxfId="32" priority="4" operator="containsText" text="No">
      <formula>NOT(ISERROR(SEARCH("No",G578)))</formula>
    </cfRule>
    <cfRule type="containsText" dxfId="31" priority="5" operator="containsText" text="Scope">
      <formula>NOT(ISERROR(SEARCH("Scope",G578)))</formula>
    </cfRule>
  </conditionalFormatting>
  <conditionalFormatting sqref="G724:G726">
    <cfRule type="containsText" dxfId="30" priority="38" operator="containsText" text="Scope">
      <formula>NOT(ISERROR(SEARCH("Scope",G724)))</formula>
    </cfRule>
    <cfRule type="containsText" dxfId="29" priority="37" operator="containsText" text="No">
      <formula>NOT(ISERROR(SEARCH("No",G724)))</formula>
    </cfRule>
    <cfRule type="containsText" dxfId="28" priority="36" operator="containsText" text="Yes">
      <formula>NOT(ISERROR(SEARCH("Yes",G724)))</formula>
    </cfRule>
  </conditionalFormatting>
  <conditionalFormatting sqref="G867:G868">
    <cfRule type="expression" dxfId="27" priority="275">
      <formula>NOT(ISBLANK($A866))</formula>
    </cfRule>
    <cfRule type="expression" dxfId="26" priority="274">
      <formula>ISNUMBER(SEARCH("Guidelines",$A866))</formula>
    </cfRule>
    <cfRule type="expression" dxfId="25" priority="298">
      <formula>ISNUMBER(SEARCH("Guidelines",$A866))</formula>
    </cfRule>
    <cfRule type="expression" dxfId="24" priority="277">
      <formula>AND(NOT($Z866=$Z867),NOT(ISBLANK($Z866)),NOT(ISBLANK($Z867)))</formula>
    </cfRule>
  </conditionalFormatting>
  <conditionalFormatting sqref="G933:G938">
    <cfRule type="containsText" dxfId="23" priority="11" operator="containsText" text="Scope">
      <formula>NOT(ISERROR(SEARCH("Scope",G933)))</formula>
    </cfRule>
    <cfRule type="containsText" dxfId="22" priority="10" operator="containsText" text="No">
      <formula>NOT(ISERROR(SEARCH("No",G933)))</formula>
    </cfRule>
    <cfRule type="containsText" dxfId="21" priority="9" operator="containsText" text="Yes">
      <formula>NOT(ISERROR(SEARCH("Yes",G933)))</formula>
    </cfRule>
  </conditionalFormatting>
  <conditionalFormatting sqref="H949">
    <cfRule type="expression" dxfId="20" priority="1">
      <formula>AND(NOT($Z949=$Z950),NOT(ISBLANK($Z949)),NOT(ISBLANK($Z950)))</formula>
    </cfRule>
  </conditionalFormatting>
  <conditionalFormatting sqref="J1:L1">
    <cfRule type="expression" dxfId="14" priority="93" stopIfTrue="1">
      <formula>ISNUMBER(SEARCH("Guidelines",$A1))</formula>
    </cfRule>
    <cfRule type="expression" dxfId="13" priority="94" stopIfTrue="1">
      <formula>AND(NOT($Z1=$Z2),NOT(ISBLANK($Z1)),NOT(ISBLANK($Z2)))</formula>
    </cfRule>
    <cfRule type="expression" dxfId="12" priority="95" stopIfTrue="1">
      <formula>NOT(ISBLANK($A1))</formula>
    </cfRule>
  </conditionalFormatting>
  <conditionalFormatting sqref="N1:Z1">
    <cfRule type="expression" dxfId="3" priority="83" stopIfTrue="1">
      <formula>NOT(ISBLANK($A1))</formula>
    </cfRule>
    <cfRule type="expression" dxfId="2" priority="82" stopIfTrue="1">
      <formula>AND(NOT($Z1=$Z2),NOT(ISBLANK($Z1)),NOT(ISBLANK($Z2)))</formula>
    </cfRule>
    <cfRule type="expression" dxfId="1" priority="81" stopIfTrue="1">
      <formula>ISNUMBER(SEARCH("Guidelines",$A1))</formula>
    </cfRule>
  </conditionalFormatting>
  <conditionalFormatting sqref="N972:AC1048576 A2:AC866 A869:AC970 A867:F868 H867:AC868">
    <cfRule type="expression" dxfId="0" priority="100">
      <formula>ISNUMBER(SEARCH("Guidelines",$A2))</formula>
    </cfRule>
  </conditionalFormatting>
  <pageMargins left="0.7" right="0.7" top="0.75" bottom="0.75" header="0.3" footer="0.3"/>
  <pageSetup paperSize="8" fitToHeight="0" orientation="landscape" r:id="rId1"/>
  <extLst>
    <ext xmlns:x14="http://schemas.microsoft.com/office/spreadsheetml/2009/9/main" uri="{78C0D931-6437-407d-A8EE-F0AAD7539E65}">
      <x14:conditionalFormattings>
        <x14:conditionalFormatting xmlns:xm="http://schemas.microsoft.com/office/excel/2006/main">
          <x14:cfRule type="containsText" priority="84" operator="containsText" id="{E4238FF9-BFA7-413B-A5C6-393C1AF4B27A}">
            <xm:f>NOT(ISERROR(SEARCH("Scope",E1)))</xm:f>
            <xm:f>"Scope"</xm:f>
            <x14:dxf>
              <font>
                <b/>
                <i val="0"/>
                <color theme="0"/>
              </font>
              <fill>
                <patternFill>
                  <bgColor theme="1"/>
                </patternFill>
              </fill>
            </x14:dxf>
          </x14:cfRule>
          <xm:sqref>E1</xm:sqref>
        </x14:conditionalFormatting>
        <x14:conditionalFormatting xmlns:xm="http://schemas.microsoft.com/office/excel/2006/main">
          <x14:cfRule type="containsText" priority="87" operator="containsText" id="{D83AE88E-B2AE-40FE-92BA-24437A1B6BBD}">
            <xm:f>NOT(ISERROR(SEARCH("Scope",G1)))</xm:f>
            <xm:f>"Scope"</xm:f>
            <x14:dxf>
              <font>
                <b/>
                <i val="0"/>
                <color theme="0"/>
              </font>
              <fill>
                <patternFill>
                  <bgColor theme="1"/>
                </patternFill>
              </fill>
            </x14:dxf>
          </x14:cfRule>
          <xm:sqref>G1</xm:sqref>
        </x14:conditionalFormatting>
        <x14:conditionalFormatting xmlns:xm="http://schemas.microsoft.com/office/excel/2006/main">
          <x14:cfRule type="containsText" priority="144" operator="containsText" id="{A25D7C7A-2F2F-4DD0-928F-A961AF390FA4}">
            <xm:f>NOT(ISERROR(SEARCH(Data!$B$4,J2)))</xm:f>
            <xm:f>Data!$B$4</xm:f>
            <x14:dxf>
              <fill>
                <patternFill>
                  <bgColor rgb="FFD9EAD3"/>
                </patternFill>
              </fill>
            </x14:dxf>
          </x14:cfRule>
          <x14:cfRule type="containsText" priority="146" operator="containsText" id="{154E37A3-FCAF-473F-82CB-45B8422F7196}">
            <xm:f>NOT(ISERROR(SEARCH(Data!$B$2,J2)))</xm:f>
            <xm:f>Data!$B$2</xm:f>
            <x14:dxf>
              <fill>
                <patternFill>
                  <bgColor rgb="FFCC99FF"/>
                </patternFill>
              </fill>
            </x14:dxf>
          </x14:cfRule>
          <x14:cfRule type="containsText" priority="145" operator="containsText" id="{C6D1900B-FC81-400B-A5E6-F45EFDB7B24F}">
            <xm:f>NOT(ISERROR(SEARCH(Data!$B$3,J2)))</xm:f>
            <xm:f>Data!$B$3</xm:f>
            <x14:dxf>
              <fill>
                <patternFill>
                  <bgColor rgb="FFA9D08E"/>
                </patternFill>
              </fill>
            </x14:dxf>
          </x14:cfRule>
          <x14:cfRule type="containsText" priority="143" operator="containsText" id="{932520CD-67CF-435C-8ACE-C0FA7D65D266}">
            <xm:f>NOT(ISERROR(SEARCH(Data!$B$5,J2)))</xm:f>
            <xm:f>Data!$B$5</xm:f>
            <x14:dxf>
              <fill>
                <patternFill>
                  <bgColor rgb="FF8EA9DB"/>
                </patternFill>
              </fill>
            </x14:dxf>
          </x14:cfRule>
          <x14:cfRule type="containsText" priority="142" operator="containsText" id="{F172D67F-A90D-4463-9A7D-C2309A18F93D}">
            <xm:f>NOT(ISERROR(SEARCH(Data!$B$6,J2)))</xm:f>
            <xm:f>Data!$B$6</xm:f>
            <x14:dxf>
              <fill>
                <patternFill>
                  <bgColor rgb="FFD9E1F2"/>
                </patternFill>
              </fill>
            </x14:dxf>
          </x14:cfRule>
          <xm:sqref>J2:J950 K5:K950 J951:K951 K952:K1068 J952:J1048576 J971:K971 J973:K973 J983:K984 J1004:K1004 J1013:K1013 J1016:K1016 J1021:K1021 J1025:K1025 J1033:K1033 J1049:K1049 J1054:K1054</xm:sqref>
        </x14:conditionalFormatting>
        <x14:conditionalFormatting xmlns:xm="http://schemas.microsoft.com/office/excel/2006/main">
          <x14:cfRule type="containsText" priority="137" operator="containsText" id="{7A46B39C-B615-4880-90A6-3C297FD9A478}">
            <xm:f>NOT(ISERROR(SEARCH(Data!$A$5,K2)))</xm:f>
            <xm:f>Data!$A$5</xm:f>
            <x14:dxf>
              <fill>
                <patternFill>
                  <bgColor rgb="FFE06666"/>
                </patternFill>
              </fill>
            </x14:dxf>
          </x14:cfRule>
          <x14:cfRule type="containsText" priority="136" operator="containsText" id="{C14857C1-3CB2-4550-A0D5-0C4A44A7B41C}">
            <xm:f>NOT(ISERROR(SEARCH(Data!$A$6,K2)))</xm:f>
            <xm:f>Data!$A$6</xm:f>
            <x14:dxf>
              <fill>
                <patternFill>
                  <bgColor rgb="FFF4CACA"/>
                </patternFill>
              </fill>
            </x14:dxf>
          </x14:cfRule>
          <x14:cfRule type="containsText" priority="135" operator="containsText" id="{EC69F653-7AF8-4610-B391-BD90FF5B8770}">
            <xm:f>NOT(ISERROR(SEARCH(Data!$A$7,K2)))</xm:f>
            <xm:f>Data!$A$7</xm:f>
            <x14:dxf>
              <font>
                <color theme="0"/>
              </font>
              <fill>
                <patternFill>
                  <bgColor rgb="FF000000"/>
                </patternFill>
              </fill>
            </x14:dxf>
          </x14:cfRule>
          <x14:cfRule type="containsText" priority="134" operator="containsText" id="{6934E0FE-C8BB-4213-B94D-12D710160BE6}">
            <xm:f>NOT(ISERROR(SEARCH(Data!$A$8,K2)))</xm:f>
            <xm:f>Data!$A$8</xm:f>
            <x14:dxf>
              <fill>
                <patternFill>
                  <bgColor rgb="FFD0CECE"/>
                </patternFill>
              </fill>
            </x14:dxf>
          </x14:cfRule>
          <x14:cfRule type="containsText" priority="140" operator="containsText" id="{F692CC46-79D0-4D47-A96D-0150E1B7BD6B}">
            <xm:f>NOT(ISERROR(SEARCH(Data!$A$2,K2)))</xm:f>
            <xm:f>Data!$A$2</xm:f>
            <x14:dxf>
              <fill>
                <patternFill>
                  <bgColor rgb="FFCC99FF"/>
                </patternFill>
              </fill>
            </x14:dxf>
          </x14:cfRule>
          <x14:cfRule type="containsText" priority="138" operator="containsText" id="{498E8460-8492-49A4-A9F7-F8A79AD0053F}">
            <xm:f>NOT(ISERROR(SEARCH(Data!$A$4,K2)))</xm:f>
            <xm:f>Data!$A$4</xm:f>
            <x14:dxf>
              <fill>
                <patternFill>
                  <bgColor rgb="FFD9EAD3"/>
                </patternFill>
              </fill>
            </x14:dxf>
          </x14:cfRule>
          <x14:cfRule type="containsText" priority="139" operator="containsText" id="{3C005E88-9838-484A-B201-3539580C9960}">
            <xm:f>NOT(ISERROR(SEARCH(Data!$A$3,K2)))</xm:f>
            <xm:f>Data!$A$3</xm:f>
            <x14:dxf>
              <fill>
                <patternFill>
                  <bgColor rgb="FFA9D08E"/>
                </patternFill>
              </fill>
            </x14:dxf>
          </x14:cfRule>
          <xm:sqref>K2:K1048576</xm:sqref>
        </x14:conditionalFormatting>
        <x14:conditionalFormatting xmlns:xm="http://schemas.microsoft.com/office/excel/2006/main">
          <x14:cfRule type="containsText" priority="141" operator="containsText" id="{86951224-AE15-4590-B8F2-AE4A6D92510B}">
            <xm:f>NOT(ISERROR(SEARCH(Data!$B$7,J2)))</xm:f>
            <xm:f>Data!$B$7</xm:f>
            <x14:dxf>
              <fill>
                <patternFill>
                  <bgColor rgb="FFD0CECE"/>
                </patternFill>
              </fill>
            </x14:dxf>
          </x14:cfRule>
          <xm:sqref>K5:K950 J951:K951 K952:K1068 J971:K971 J973:K973 J983:K984 J1004:K1004 J1013:K1013 J1016:K1016 J1021:K1021 J1025:K1025 J1033:K1033 J1049:K1049 J1054:K1054 J952:J1048576 J2:J950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5C55493-6F09-4B1F-B385-D4262BC6EF54}">
          <x14:formula1>
            <xm:f>Data!$B$2:$B$7</xm:f>
          </x14:formula1>
          <xm:sqref>J5:K949 J951:K951 J953:K962 J964:K970 J972:K972 J1050:K1052 J985:K1003 J1005:K1012 J1014:K1015 J1017:K1020 J1022:K1024 J1026:K1032 J1034:K1048 J1055:K1068 J974:K982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AF5AF03D1FA34D8C43F58647E63194" ma:contentTypeVersion="17" ma:contentTypeDescription="Create a new document." ma:contentTypeScope="" ma:versionID="e9fb35d03c7cd1d8cd2e4f71e670ac83">
  <xsd:schema xmlns:xsd="http://www.w3.org/2001/XMLSchema" xmlns:xs="http://www.w3.org/2001/XMLSchema" xmlns:p="http://schemas.microsoft.com/office/2006/metadata/properties" xmlns:ns1="http://schemas.microsoft.com/sharepoint/v3" xmlns:ns2="f0ad2f87-0824-4448-a1eb-e3cf4a630cc0" xmlns:ns3="f7e3128a-af52-485e-b08a-df488db80240" targetNamespace="http://schemas.microsoft.com/office/2006/metadata/properties" ma:root="true" ma:fieldsID="caea9e1c7fa56f4738834f302c9aa8f1" ns1:_="" ns2:_="" ns3:_="">
    <xsd:import namespace="http://schemas.microsoft.com/sharepoint/v3"/>
    <xsd:import namespace="f0ad2f87-0824-4448-a1eb-e3cf4a630cc0"/>
    <xsd:import namespace="f7e3128a-af52-485e-b08a-df488db8024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1:_ip_UnifiedCompliancePolicyProperties" minOccurs="0"/>
                <xsd:element ref="ns1:_ip_UnifiedCompliancePolicyUIActio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0ad2f87-0824-4448-a1eb-e3cf4a630c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3f5babd-0f13-4888-ba01-6c77ec70ef4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e3128a-af52-485e-b08a-df488db8024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e630fb0d-7f99-4387-945d-3366dd01f4e2}" ma:internalName="TaxCatchAll" ma:showField="CatchAllData" ma:web="f7e3128a-af52-485e-b08a-df488db802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0ad2f87-0824-4448-a1eb-e3cf4a630cc0">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TaxCatchAll xmlns="f7e3128a-af52-485e-b08a-df488db80240" xsi:nil="true"/>
  </documentManagement>
</p:properties>
</file>

<file path=customXml/itemProps1.xml><?xml version="1.0" encoding="utf-8"?>
<ds:datastoreItem xmlns:ds="http://schemas.openxmlformats.org/officeDocument/2006/customXml" ds:itemID="{BBDBB947-CF3D-4F8D-BE09-5D6963588F0F}"/>
</file>

<file path=customXml/itemProps2.xml><?xml version="1.0" encoding="utf-8"?>
<ds:datastoreItem xmlns:ds="http://schemas.openxmlformats.org/officeDocument/2006/customXml" ds:itemID="{A7469772-6FA0-47D6-866F-4B7C88C5C7F9}"/>
</file>

<file path=customXml/itemProps3.xml><?xml version="1.0" encoding="utf-8"?>
<ds:datastoreItem xmlns:ds="http://schemas.openxmlformats.org/officeDocument/2006/customXml" ds:itemID="{3EA33CC8-0288-4D84-AE6A-F45F4F8D6150}"/>
</file>

<file path=docMetadata/LabelInfo.xml><?xml version="1.0" encoding="utf-8"?>
<clbl:labelList xmlns:clbl="http://schemas.microsoft.com/office/2020/mipLabelMetadata">
  <clbl:label id="{e172b234-b00a-48d1-9c3f-affecfd47972}" enabled="1" method="Privileged" siteId="{be3d4777-8413-4df0-a6b9-5137603cd15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Info</vt:lpstr>
      <vt:lpstr>Essential Eight</vt:lpstr>
      <vt:lpstr>Data</vt:lpstr>
      <vt:lpstr>December 2024</vt:lpstr>
      <vt:lpstr>'December 2024'!Print_Area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2024-05-22T04:45:26Z</dcterms:created>
  <dcterms:modified xsi:type="dcterms:W3CDTF">2025-01-08T03:44:08Z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0x01010038AF5AF03D1FA34D8C43F58647E63194</vt:lpwstr>
  </property>
  <property fmtid="{D5CDD505-2E9C-101B-9397-08002B2CF9AE}" pid="3" name="MediaServiceImageTags">
    <vt:lpwstr/>
  </property>
</Properties>
</file>