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155" windowHeight="10920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28" i="1" s="1"/>
  <c r="H28" i="1"/>
  <c r="G28" i="1"/>
  <c r="F28" i="1"/>
  <c r="E28" i="1"/>
  <c r="D28" i="1"/>
  <c r="I27" i="1"/>
  <c r="J27" i="1" s="1"/>
  <c r="H27" i="1"/>
  <c r="G27" i="1"/>
  <c r="F27" i="1"/>
  <c r="E27" i="1"/>
  <c r="D27" i="1"/>
  <c r="I26" i="1"/>
  <c r="J26" i="1" s="1"/>
  <c r="J25" i="1" s="1"/>
  <c r="H26" i="1"/>
  <c r="G26" i="1"/>
  <c r="F26" i="1"/>
  <c r="E26" i="1"/>
  <c r="D26" i="1"/>
  <c r="I25" i="1"/>
  <c r="H25" i="1"/>
  <c r="G25" i="1"/>
  <c r="F25" i="1"/>
  <c r="E25" i="1"/>
  <c r="D25" i="1"/>
  <c r="I24" i="1"/>
  <c r="J24" i="1" s="1"/>
  <c r="H24" i="1"/>
  <c r="G24" i="1"/>
  <c r="F24" i="1"/>
  <c r="E24" i="1"/>
  <c r="D24" i="1"/>
  <c r="I23" i="1"/>
  <c r="J23" i="1" s="1"/>
  <c r="H23" i="1"/>
  <c r="G23" i="1"/>
  <c r="F23" i="1"/>
  <c r="E23" i="1"/>
  <c r="D23" i="1"/>
  <c r="I22" i="1"/>
  <c r="J22" i="1" s="1"/>
  <c r="H22" i="1"/>
  <c r="G22" i="1"/>
  <c r="F22" i="1"/>
  <c r="E22" i="1"/>
  <c r="D22" i="1"/>
  <c r="I21" i="1"/>
  <c r="J21" i="1" s="1"/>
  <c r="H21" i="1"/>
  <c r="G21" i="1"/>
  <c r="F21" i="1"/>
  <c r="E21" i="1"/>
  <c r="D21" i="1"/>
  <c r="I20" i="1"/>
  <c r="J20" i="1" s="1"/>
  <c r="H20" i="1"/>
  <c r="G20" i="1"/>
  <c r="F20" i="1"/>
  <c r="E20" i="1"/>
  <c r="D20" i="1"/>
  <c r="I19" i="1"/>
  <c r="J19" i="1" s="1"/>
  <c r="H19" i="1"/>
  <c r="G19" i="1"/>
  <c r="F19" i="1"/>
  <c r="E19" i="1"/>
  <c r="D19" i="1"/>
  <c r="I18" i="1"/>
  <c r="J18" i="1" s="1"/>
  <c r="H18" i="1"/>
  <c r="G18" i="1"/>
  <c r="F18" i="1"/>
  <c r="E18" i="1"/>
  <c r="D18" i="1"/>
  <c r="I17" i="1"/>
  <c r="J17" i="1" s="1"/>
  <c r="H17" i="1"/>
  <c r="G17" i="1"/>
  <c r="F17" i="1"/>
  <c r="E17" i="1"/>
  <c r="D17" i="1"/>
  <c r="I16" i="1"/>
  <c r="J16" i="1" s="1"/>
  <c r="H16" i="1"/>
  <c r="G16" i="1"/>
  <c r="F16" i="1"/>
  <c r="E16" i="1"/>
  <c r="D16" i="1"/>
  <c r="I15" i="1"/>
  <c r="J15" i="1" s="1"/>
  <c r="H15" i="1"/>
  <c r="G15" i="1"/>
  <c r="F15" i="1"/>
  <c r="E15" i="1"/>
  <c r="D15" i="1"/>
  <c r="I14" i="1"/>
  <c r="J14" i="1" s="1"/>
  <c r="H14" i="1"/>
  <c r="G14" i="1"/>
  <c r="F14" i="1"/>
  <c r="E14" i="1"/>
  <c r="D14" i="1"/>
  <c r="I13" i="1"/>
  <c r="J13" i="1" s="1"/>
  <c r="H13" i="1"/>
  <c r="G13" i="1"/>
  <c r="F13" i="1"/>
  <c r="E13" i="1"/>
  <c r="D13" i="1"/>
  <c r="J12" i="1"/>
  <c r="I12" i="1"/>
  <c r="H12" i="1"/>
  <c r="G12" i="1"/>
  <c r="F12" i="1"/>
  <c r="E12" i="1"/>
  <c r="D12" i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<sst xmlns="http://schemas.openxmlformats.org/spreadsheetml/2006/main" count="86" uniqueCount="45">
  <si>
    <t>Модель</t>
  </si>
  <si>
    <t>Рабочий объем</t>
  </si>
  <si>
    <t>Тип двигателя</t>
  </si>
  <si>
    <t>1 год</t>
  </si>
  <si>
    <t>2 года</t>
  </si>
  <si>
    <t>3 года</t>
  </si>
  <si>
    <t>4 года</t>
  </si>
  <si>
    <t>5 лет</t>
  </si>
  <si>
    <t>6 лет</t>
  </si>
  <si>
    <t>15 тыс. км</t>
  </si>
  <si>
    <t>30 тыс. км</t>
  </si>
  <si>
    <t>45 тыс. км</t>
  </si>
  <si>
    <t>60 тыс. км</t>
  </si>
  <si>
    <t>75 тыс. км</t>
  </si>
  <si>
    <t>90 тыс. км МКП</t>
  </si>
  <si>
    <t>90 тыс. км АКП</t>
  </si>
  <si>
    <t>Solaris</t>
  </si>
  <si>
    <t>1.4, 1.6</t>
  </si>
  <si>
    <t>Бензиновый</t>
  </si>
  <si>
    <t>i30</t>
  </si>
  <si>
    <t>Elantra</t>
  </si>
  <si>
    <t>1.6, 1.8</t>
  </si>
  <si>
    <t>Elantra new</t>
  </si>
  <si>
    <t>1.6, 2.0</t>
  </si>
  <si>
    <t>Veloster</t>
  </si>
  <si>
    <t>1.6</t>
  </si>
  <si>
    <t>1.6T GDI</t>
  </si>
  <si>
    <t>i40</t>
  </si>
  <si>
    <t>1.6 GDI</t>
  </si>
  <si>
    <t>2.0</t>
  </si>
  <si>
    <t>1.7</t>
  </si>
  <si>
    <t>Дизельный</t>
  </si>
  <si>
    <t>Creta</t>
  </si>
  <si>
    <t>ix35</t>
  </si>
  <si>
    <t>Tucson</t>
  </si>
  <si>
    <t>1.6T GDI, 2.0</t>
  </si>
  <si>
    <t>Santa Fe</t>
  </si>
  <si>
    <t>2.4</t>
  </si>
  <si>
    <t>2.2</t>
  </si>
  <si>
    <t>Grand Santa Fe</t>
  </si>
  <si>
    <t>3.3</t>
  </si>
  <si>
    <t>3.0 GDI</t>
  </si>
  <si>
    <t>H1</t>
  </si>
  <si>
    <t>2.5</t>
  </si>
  <si>
    <t>* Более подробную информацию утточняйте у официального дилера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</si>
</sst>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indexed="10"/>
      <name val="Calibri"/>
      <family val="2"/>
      <charset val="204"/>
    </font>
    <font>
      <b/>
      <i/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Font="1" applyBorder="1"/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Mix\HYUNDAI\&#1054;&#1090;&#1076;&#1077;&#1083;%20&#1089;&#1077;&#1088;&#1074;&#1080;&#1089;&#1072;\&#1057;&#1090;&#1086;&#1080;&#1084;&#1086;&#1089;&#1090;&#1100;%20&#1080;%20&#1088;&#1077;&#1075;&#1083;&#1072;&#1084;&#1077;&#1085;&#1090;%20&#1058;&#1054;\&#1056;&#1045;&#1043;&#1051;&#1040;&#1052;&#1045;&#1053;&#1058;%20&#1058;&#1054;%20&#1041;&#1077;&#1083;&#1075;&#1086;&#1088;&#1086;&#1076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Детали"/>
      <sheetName val="SOLARIS"/>
      <sheetName val="SOLARIS NEW 1.4"/>
      <sheetName val="SOLARIS NEW 1.6"/>
      <sheetName val="i30 GDe Бенз"/>
      <sheetName val="i30 GDe Диз"/>
      <sheetName val="Elantra MD 1,6"/>
      <sheetName val="Elantra MD 1,8"/>
      <sheetName val="Elantra AD 1,6MPI"/>
      <sheetName val="Elantra AD G2,0MPI"/>
      <sheetName val="i40 VF Бенз"/>
      <sheetName val="i40 VF Бенз GDI"/>
      <sheetName val="i40 VF Диз"/>
      <sheetName val="VELOSTER FS 1.6 MPI"/>
      <sheetName val="VELOSTER FS 1.6 T"/>
      <sheetName val="Grandeur HG 2,4"/>
      <sheetName val="Grandeur HG 3,0"/>
      <sheetName val="GENESIS Coupe BK"/>
      <sheetName val="EQUUS VI 3,8"/>
      <sheetName val="EQUUS VI 4,6"/>
      <sheetName val="Creta (GSR) G1,6MPI"/>
      <sheetName val="Creta (GSR) G2,0MPI"/>
      <sheetName val="ix35 Бенз Theta"/>
      <sheetName val="ix35 Бенз Nu"/>
      <sheetName val="ix35 Диз"/>
      <sheetName val="Tucson(TLe)1,6GDI"/>
      <sheetName val="Tucson(TLe)1,6 T-GDI"/>
      <sheetName val="Tucson(TLe)2,0 Nu"/>
      <sheetName val="Tucson(TLe)2,0 R Диз"/>
      <sheetName val="Santa Fe DM Бенз"/>
      <sheetName val="Santa Fe DM Диз до 2016"/>
      <sheetName val="Santa Fe DM Диз с 2016"/>
      <sheetName val="GRAND Santa Fe Диз"/>
      <sheetName val="GRAND Santa Fe Бенз 3,3"/>
      <sheetName val="GRAND Santa Fe Бенз 3,0 ДОДЕЛАТ"/>
      <sheetName val="Santa Fe CM Бенз 2,4"/>
      <sheetName val="Santa Fe CM Диз 2,2"/>
      <sheetName val="ix55 Диз"/>
      <sheetName val="ix55 Бенз"/>
      <sheetName val="Elantra AD 1,6TSI-U2"/>
      <sheetName val="Elantra AD F2,0MPI"/>
      <sheetName val="H-1 (TQ) G2,4"/>
      <sheetName val="H-1 (TQ) D2,5 TCI-A VGT"/>
      <sheetName val="G80 (2.0)"/>
      <sheetName val="G80 (3.3)"/>
      <sheetName val="G90 (3.3)"/>
      <sheetName val="G90 (3.8)"/>
      <sheetName val="G90 (5.0 AWD)"/>
      <sheetName val="Sonata (LF) 2.0"/>
      <sheetName val="Sonata (LF) 2.4"/>
      <sheetName val="Цены для стенда"/>
      <sheetName val="Модели для стенда"/>
      <sheetName val="Лист1"/>
      <sheetName val="Калькулятор ТО"/>
      <sheetName val="Замена масла"/>
    </sheetNames>
    <sheetDataSet>
      <sheetData sheetId="0"/>
      <sheetData sheetId="1"/>
      <sheetData sheetId="2">
        <row r="17">
          <cell r="D17">
            <v>6866.38</v>
          </cell>
          <cell r="E17">
            <v>10021.06</v>
          </cell>
          <cell r="F17">
            <v>6866.38</v>
          </cell>
          <cell r="G17">
            <v>12708.109999999999</v>
          </cell>
          <cell r="H17">
            <v>6866.38</v>
          </cell>
          <cell r="I17">
            <v>10021.06</v>
          </cell>
        </row>
      </sheetData>
      <sheetData sheetId="3"/>
      <sheetData sheetId="4"/>
      <sheetData sheetId="5">
        <row r="18">
          <cell r="D18">
            <v>8426.49</v>
          </cell>
          <cell r="E18">
            <v>11581.17</v>
          </cell>
          <cell r="F18">
            <v>8426.49</v>
          </cell>
          <cell r="G18">
            <v>14081.22</v>
          </cell>
          <cell r="H18">
            <v>8426.49</v>
          </cell>
          <cell r="I18">
            <v>11581.17</v>
          </cell>
        </row>
      </sheetData>
      <sheetData sheetId="6"/>
      <sheetData sheetId="7">
        <row r="18">
          <cell r="D18">
            <v>8426.49</v>
          </cell>
          <cell r="E18">
            <v>11581.17</v>
          </cell>
          <cell r="F18">
            <v>8426.49</v>
          </cell>
          <cell r="G18">
            <v>14557.539999999999</v>
          </cell>
          <cell r="H18">
            <v>8426.49</v>
          </cell>
          <cell r="I18">
            <v>11581.17</v>
          </cell>
        </row>
      </sheetData>
      <sheetData sheetId="8"/>
      <sheetData sheetId="9">
        <row r="18">
          <cell r="D18">
            <v>8001</v>
          </cell>
          <cell r="E18">
            <v>9243.4</v>
          </cell>
          <cell r="F18">
            <v>8001</v>
          </cell>
          <cell r="G18">
            <v>17667.78</v>
          </cell>
          <cell r="H18">
            <v>8001</v>
          </cell>
          <cell r="I18">
            <v>9243.4</v>
          </cell>
        </row>
      </sheetData>
      <sheetData sheetId="10"/>
      <sheetData sheetId="11">
        <row r="17">
          <cell r="D17">
            <v>8375.48</v>
          </cell>
          <cell r="E17">
            <v>9617.880000000001</v>
          </cell>
          <cell r="F17">
            <v>8375.48</v>
          </cell>
          <cell r="G17">
            <v>13343.279999999999</v>
          </cell>
          <cell r="H17">
            <v>8375.48</v>
          </cell>
          <cell r="I17">
            <v>9617.880000000001</v>
          </cell>
        </row>
      </sheetData>
      <sheetData sheetId="12">
        <row r="17">
          <cell r="D17">
            <v>8707.2900000000009</v>
          </cell>
          <cell r="E17">
            <v>9949.6899999999987</v>
          </cell>
          <cell r="F17">
            <v>8707.2900000000009</v>
          </cell>
          <cell r="G17">
            <v>13675.09</v>
          </cell>
          <cell r="H17">
            <v>8707.2900000000009</v>
          </cell>
          <cell r="I17">
            <v>9949.6899999999987</v>
          </cell>
        </row>
      </sheetData>
      <sheetData sheetId="13">
        <row r="16">
          <cell r="D16">
            <v>10231.700000000001</v>
          </cell>
          <cell r="E16">
            <v>13527.869999999999</v>
          </cell>
          <cell r="F16">
            <v>10231.700000000001</v>
          </cell>
          <cell r="G16">
            <v>14559.5</v>
          </cell>
          <cell r="H16">
            <v>10231.700000000001</v>
          </cell>
          <cell r="I16">
            <v>13527.869999999999</v>
          </cell>
        </row>
      </sheetData>
      <sheetData sheetId="14">
        <row r="18">
          <cell r="D18">
            <v>7366.66</v>
          </cell>
          <cell r="E18">
            <v>10521.34</v>
          </cell>
          <cell r="F18">
            <v>7366.66</v>
          </cell>
          <cell r="G18">
            <v>13497.71</v>
          </cell>
          <cell r="H18">
            <v>7366.66</v>
          </cell>
          <cell r="I18">
            <v>10521.34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D17">
            <v>7780.96</v>
          </cell>
          <cell r="E17">
            <v>9183.3599999999988</v>
          </cell>
          <cell r="F17">
            <v>7780.96</v>
          </cell>
          <cell r="G17">
            <v>16694.82</v>
          </cell>
          <cell r="H17">
            <v>7780.96</v>
          </cell>
          <cell r="I17">
            <v>9183.3599999999988</v>
          </cell>
        </row>
      </sheetData>
      <sheetData sheetId="22">
        <row r="17">
          <cell r="D17">
            <v>7942.96</v>
          </cell>
          <cell r="E17">
            <v>9345.3599999999988</v>
          </cell>
          <cell r="F17">
            <v>7942.96</v>
          </cell>
          <cell r="G17">
            <v>16856.82</v>
          </cell>
          <cell r="H17">
            <v>7942.96</v>
          </cell>
          <cell r="I17">
            <v>9345.3599999999988</v>
          </cell>
        </row>
      </sheetData>
      <sheetData sheetId="23"/>
      <sheetData sheetId="24">
        <row r="18">
          <cell r="D18">
            <v>8120.56</v>
          </cell>
          <cell r="E18">
            <v>9965.3599999999988</v>
          </cell>
          <cell r="F18">
            <v>8120.56</v>
          </cell>
          <cell r="G18">
            <v>12436.88</v>
          </cell>
          <cell r="H18">
            <v>8120.56</v>
          </cell>
          <cell r="I18">
            <v>9965.3599999999988</v>
          </cell>
        </row>
      </sheetData>
      <sheetData sheetId="25">
        <row r="16">
          <cell r="D16">
            <v>12317.279999999999</v>
          </cell>
          <cell r="E16">
            <v>16747.48</v>
          </cell>
          <cell r="F16">
            <v>12317.279999999999</v>
          </cell>
          <cell r="G16">
            <v>16747.48</v>
          </cell>
          <cell r="H16">
            <v>12317.279999999999</v>
          </cell>
          <cell r="I16">
            <v>16747.48</v>
          </cell>
        </row>
      </sheetData>
      <sheetData sheetId="26"/>
      <sheetData sheetId="27">
        <row r="17">
          <cell r="D17">
            <v>8943.77</v>
          </cell>
          <cell r="E17">
            <v>10788.57</v>
          </cell>
          <cell r="F17">
            <v>8943.77</v>
          </cell>
          <cell r="G17">
            <v>17221.169999999998</v>
          </cell>
          <cell r="H17">
            <v>8943.77</v>
          </cell>
          <cell r="I17">
            <v>10788.57</v>
          </cell>
        </row>
      </sheetData>
      <sheetData sheetId="28">
        <row r="17">
          <cell r="D17">
            <v>8741.27</v>
          </cell>
          <cell r="E17">
            <v>10586.07</v>
          </cell>
          <cell r="F17">
            <v>8741.27</v>
          </cell>
          <cell r="G17">
            <v>21578.639999999999</v>
          </cell>
          <cell r="H17">
            <v>8741.27</v>
          </cell>
          <cell r="I17">
            <v>10586.07</v>
          </cell>
        </row>
      </sheetData>
      <sheetData sheetId="29">
        <row r="15">
          <cell r="D15">
            <v>12627.99</v>
          </cell>
          <cell r="E15">
            <v>19612.689999999999</v>
          </cell>
          <cell r="F15">
            <v>12627.99</v>
          </cell>
          <cell r="G15">
            <v>19612.689999999999</v>
          </cell>
          <cell r="H15">
            <v>12627.99</v>
          </cell>
          <cell r="I15">
            <v>19612.689999999999</v>
          </cell>
        </row>
      </sheetData>
      <sheetData sheetId="30">
        <row r="17">
          <cell r="D17">
            <v>9175.5400000000009</v>
          </cell>
          <cell r="E17">
            <v>11020.34</v>
          </cell>
          <cell r="F17">
            <v>9175.5400000000009</v>
          </cell>
          <cell r="G17">
            <v>14349.77</v>
          </cell>
          <cell r="H17">
            <v>9175.5400000000009</v>
          </cell>
          <cell r="I17">
            <v>11020.34</v>
          </cell>
        </row>
      </sheetData>
      <sheetData sheetId="31">
        <row r="16">
          <cell r="D16">
            <v>11829.45</v>
          </cell>
          <cell r="E16">
            <v>16416.14</v>
          </cell>
          <cell r="F16">
            <v>11829.45</v>
          </cell>
          <cell r="G16">
            <v>16416.14</v>
          </cell>
          <cell r="H16">
            <v>11829.45</v>
          </cell>
          <cell r="I16">
            <v>16416.14</v>
          </cell>
        </row>
      </sheetData>
      <sheetData sheetId="32"/>
      <sheetData sheetId="33">
        <row r="16">
          <cell r="D16">
            <v>12225.54</v>
          </cell>
          <cell r="E16">
            <v>16812.23</v>
          </cell>
          <cell r="F16">
            <v>12225.54</v>
          </cell>
          <cell r="G16">
            <v>16812.23</v>
          </cell>
          <cell r="H16">
            <v>12225.54</v>
          </cell>
          <cell r="I16">
            <v>16812.23</v>
          </cell>
        </row>
      </sheetData>
      <sheetData sheetId="34">
        <row r="17">
          <cell r="D17">
            <v>11273.880000000001</v>
          </cell>
          <cell r="E17">
            <v>14220.34</v>
          </cell>
          <cell r="F17">
            <v>11273.880000000001</v>
          </cell>
          <cell r="G17">
            <v>15808.11</v>
          </cell>
          <cell r="H17">
            <v>11273.880000000001</v>
          </cell>
          <cell r="I17">
            <v>14220.34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>
        <row r="17">
          <cell r="D17">
            <v>9064.11</v>
          </cell>
          <cell r="E17">
            <v>13144.27</v>
          </cell>
          <cell r="F17">
            <v>9064.11</v>
          </cell>
          <cell r="G17">
            <v>17146.79</v>
          </cell>
          <cell r="H17">
            <v>9064.11</v>
          </cell>
          <cell r="I17">
            <v>13144.27</v>
          </cell>
        </row>
      </sheetData>
      <sheetData sheetId="43">
        <row r="15">
          <cell r="D15">
            <v>12460.789999999999</v>
          </cell>
          <cell r="E15">
            <v>16741.349999999999</v>
          </cell>
          <cell r="F15">
            <v>12460.789999999999</v>
          </cell>
          <cell r="G15">
            <v>16741.349999999999</v>
          </cell>
          <cell r="H15">
            <v>12460.789999999999</v>
          </cell>
          <cell r="I15">
            <v>16741.349999999999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17" sqref="E17"/>
    </sheetView>
  </sheetViews>
  <sheetFormatPr defaultRowHeight="15" x14ac:dyDescent="0.25"/>
  <cols>
    <col min="1" max="1" width="14.28515625" customWidth="1"/>
    <col min="2" max="2" width="15.28515625" bestFit="1" customWidth="1"/>
    <col min="3" max="3" width="14" bestFit="1" customWidth="1"/>
    <col min="4" max="8" width="10" bestFit="1" customWidth="1"/>
    <col min="9" max="9" width="14.7109375" bestFit="1" customWidth="1"/>
    <col min="10" max="10" width="14.28515625" bestFit="1" customWidth="1"/>
  </cols>
  <sheetData>
    <row r="1" spans="1:10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3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4"/>
      <c r="B3" s="3"/>
      <c r="C3" s="2"/>
      <c r="D3" s="2"/>
      <c r="E3" s="2"/>
      <c r="F3" s="2"/>
      <c r="G3" s="2"/>
      <c r="H3" s="2"/>
      <c r="I3" s="2"/>
      <c r="J3" s="2"/>
    </row>
    <row r="4" spans="1:10" x14ac:dyDescent="0.25">
      <c r="A4" s="13" t="s">
        <v>0</v>
      </c>
      <c r="B4" s="13" t="s">
        <v>1</v>
      </c>
      <c r="C4" s="13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14" t="s">
        <v>8</v>
      </c>
      <c r="J4" s="14"/>
    </row>
    <row r="5" spans="1:10" x14ac:dyDescent="0.25">
      <c r="A5" s="13"/>
      <c r="B5" s="13"/>
      <c r="C5" s="13"/>
      <c r="D5" s="5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</row>
    <row r="6" spans="1:10" x14ac:dyDescent="0.25">
      <c r="A6" s="7" t="s">
        <v>16</v>
      </c>
      <c r="B6" s="8" t="s">
        <v>17</v>
      </c>
      <c r="C6" s="6" t="s">
        <v>18</v>
      </c>
      <c r="D6" s="9">
        <f>[1]SOLARIS!D17</f>
        <v>6866.38</v>
      </c>
      <c r="E6" s="9">
        <f>[1]SOLARIS!E17</f>
        <v>10021.06</v>
      </c>
      <c r="F6" s="9">
        <f>[1]SOLARIS!F17</f>
        <v>6866.38</v>
      </c>
      <c r="G6" s="9">
        <f>[1]SOLARIS!G17</f>
        <v>12708.109999999999</v>
      </c>
      <c r="H6" s="9">
        <f>[1]SOLARIS!H17</f>
        <v>6866.38</v>
      </c>
      <c r="I6" s="9">
        <f>[1]SOLARIS!I17</f>
        <v>10021.06</v>
      </c>
      <c r="J6" s="9">
        <f>[1]SOLARIS!I17</f>
        <v>10021.06</v>
      </c>
    </row>
    <row r="7" spans="1:10" x14ac:dyDescent="0.25">
      <c r="A7" s="10" t="s">
        <v>19</v>
      </c>
      <c r="B7" s="8" t="s">
        <v>17</v>
      </c>
      <c r="C7" s="6" t="s">
        <v>18</v>
      </c>
      <c r="D7" s="9">
        <f>'[1]i30 GDe Бенз'!D18</f>
        <v>8426.49</v>
      </c>
      <c r="E7" s="9">
        <f>'[1]i30 GDe Бенз'!E18</f>
        <v>11581.17</v>
      </c>
      <c r="F7" s="9">
        <f>'[1]i30 GDe Бенз'!F18</f>
        <v>8426.49</v>
      </c>
      <c r="G7" s="9">
        <f>'[1]i30 GDe Бенз'!G18</f>
        <v>14081.22</v>
      </c>
      <c r="H7" s="9">
        <f>'[1]i30 GDe Бенз'!H18</f>
        <v>8426.49</v>
      </c>
      <c r="I7" s="9">
        <f>'[1]i30 GDe Бенз'!I18</f>
        <v>11581.17</v>
      </c>
      <c r="J7" s="9">
        <f>'[1]i30 GDe Бенз'!I18</f>
        <v>11581.17</v>
      </c>
    </row>
    <row r="8" spans="1:10" x14ac:dyDescent="0.25">
      <c r="A8" s="10" t="s">
        <v>20</v>
      </c>
      <c r="B8" s="8" t="s">
        <v>21</v>
      </c>
      <c r="C8" s="6" t="s">
        <v>18</v>
      </c>
      <c r="D8" s="9">
        <f>'[1]Elantra MD 1,6'!D18</f>
        <v>8426.49</v>
      </c>
      <c r="E8" s="9">
        <f>'[1]Elantra MD 1,6'!E18</f>
        <v>11581.17</v>
      </c>
      <c r="F8" s="9">
        <f>'[1]Elantra MD 1,6'!F18</f>
        <v>8426.49</v>
      </c>
      <c r="G8" s="9">
        <f>'[1]Elantra MD 1,6'!G18</f>
        <v>14557.539999999999</v>
      </c>
      <c r="H8" s="9">
        <f>'[1]Elantra MD 1,6'!H18</f>
        <v>8426.49</v>
      </c>
      <c r="I8" s="9">
        <f>'[1]Elantra MD 1,6'!I18</f>
        <v>11581.17</v>
      </c>
      <c r="J8" s="9">
        <f>'[1]Elantra MD 1,6'!I18</f>
        <v>11581.17</v>
      </c>
    </row>
    <row r="9" spans="1:10" x14ac:dyDescent="0.25">
      <c r="A9" s="10" t="s">
        <v>22</v>
      </c>
      <c r="B9" s="8" t="s">
        <v>23</v>
      </c>
      <c r="C9" s="6" t="s">
        <v>18</v>
      </c>
      <c r="D9" s="6">
        <f>'[1]Elantra AD 1,6MPI'!D18</f>
        <v>8001</v>
      </c>
      <c r="E9" s="9">
        <f>'[1]Elantra AD 1,6MPI'!E18</f>
        <v>9243.4</v>
      </c>
      <c r="F9" s="9">
        <f>'[1]Elantra AD 1,6MPI'!F18</f>
        <v>8001</v>
      </c>
      <c r="G9" s="9">
        <f>'[1]Elantra AD 1,6MPI'!G18</f>
        <v>17667.78</v>
      </c>
      <c r="H9" s="9">
        <f>'[1]Elantra AD 1,6MPI'!H18</f>
        <v>8001</v>
      </c>
      <c r="I9" s="9">
        <f>'[1]Elantra AD 1,6MPI'!I18</f>
        <v>9243.4</v>
      </c>
      <c r="J9" s="9">
        <f>'[1]Elantra AD 1,6MPI'!I18</f>
        <v>9243.4</v>
      </c>
    </row>
    <row r="10" spans="1:10" x14ac:dyDescent="0.25">
      <c r="A10" s="11" t="s">
        <v>24</v>
      </c>
      <c r="B10" s="12" t="s">
        <v>25</v>
      </c>
      <c r="C10" s="6" t="s">
        <v>18</v>
      </c>
      <c r="D10" s="9">
        <f>'[1]VELOSTER FS 1.6 MPI'!D18</f>
        <v>7366.66</v>
      </c>
      <c r="E10" s="9">
        <f>'[1]VELOSTER FS 1.6 MPI'!E18</f>
        <v>10521.34</v>
      </c>
      <c r="F10" s="9">
        <f>'[1]VELOSTER FS 1.6 MPI'!F18</f>
        <v>7366.66</v>
      </c>
      <c r="G10" s="9">
        <f>'[1]VELOSTER FS 1.6 MPI'!G18</f>
        <v>13497.71</v>
      </c>
      <c r="H10" s="9">
        <f>'[1]VELOSTER FS 1.6 MPI'!H18</f>
        <v>7366.66</v>
      </c>
      <c r="I10" s="9">
        <f>'[1]VELOSTER FS 1.6 MPI'!I18</f>
        <v>10521.34</v>
      </c>
      <c r="J10" s="9">
        <f>'[1]VELOSTER FS 1.6 MPI'!I18</f>
        <v>10521.34</v>
      </c>
    </row>
    <row r="11" spans="1:10" x14ac:dyDescent="0.25">
      <c r="A11" s="11" t="s">
        <v>24</v>
      </c>
      <c r="B11" s="8" t="s">
        <v>26</v>
      </c>
      <c r="C11" s="6" t="s">
        <v>18</v>
      </c>
      <c r="D11" s="9">
        <f>D10*1.05</f>
        <v>7734.9930000000004</v>
      </c>
      <c r="E11" s="9">
        <f t="shared" ref="E11:J11" si="0">E10*1.05</f>
        <v>11047.407000000001</v>
      </c>
      <c r="F11" s="9">
        <f t="shared" si="0"/>
        <v>7734.9930000000004</v>
      </c>
      <c r="G11" s="9">
        <f t="shared" si="0"/>
        <v>14172.595499999999</v>
      </c>
      <c r="H11" s="9">
        <f t="shared" si="0"/>
        <v>7734.9930000000004</v>
      </c>
      <c r="I11" s="9">
        <f t="shared" si="0"/>
        <v>11047.407000000001</v>
      </c>
      <c r="J11" s="9">
        <f t="shared" si="0"/>
        <v>11047.407000000001</v>
      </c>
    </row>
    <row r="12" spans="1:10" x14ac:dyDescent="0.25">
      <c r="A12" s="11" t="s">
        <v>27</v>
      </c>
      <c r="B12" s="8" t="s">
        <v>28</v>
      </c>
      <c r="C12" s="6" t="s">
        <v>18</v>
      </c>
      <c r="D12" s="9">
        <f>'[1]i40 VF Бенз GDI'!D17</f>
        <v>8707.2900000000009</v>
      </c>
      <c r="E12" s="9">
        <f>'[1]i40 VF Бенз GDI'!E17</f>
        <v>9949.6899999999987</v>
      </c>
      <c r="F12" s="9">
        <f>'[1]i40 VF Бенз GDI'!F17</f>
        <v>8707.2900000000009</v>
      </c>
      <c r="G12" s="9">
        <f>'[1]i40 VF Бенз GDI'!G17</f>
        <v>13675.09</v>
      </c>
      <c r="H12" s="9">
        <f>'[1]i40 VF Бенз GDI'!H17</f>
        <v>8707.2900000000009</v>
      </c>
      <c r="I12" s="9">
        <f>'[1]i40 VF Бенз GDI'!I17</f>
        <v>9949.6899999999987</v>
      </c>
      <c r="J12" s="9">
        <f>'[1]i40 VF Бенз GDI'!I17</f>
        <v>9949.6899999999987</v>
      </c>
    </row>
    <row r="13" spans="1:10" x14ac:dyDescent="0.25">
      <c r="A13" s="11" t="s">
        <v>27</v>
      </c>
      <c r="B13" s="12" t="s">
        <v>29</v>
      </c>
      <c r="C13" s="6" t="s">
        <v>18</v>
      </c>
      <c r="D13" s="9">
        <f>'[1]i40 VF Бенз'!D17</f>
        <v>8375.48</v>
      </c>
      <c r="E13" s="9">
        <f>'[1]i40 VF Бенз'!E17</f>
        <v>9617.880000000001</v>
      </c>
      <c r="F13" s="9">
        <f>'[1]i40 VF Бенз'!F17</f>
        <v>8375.48</v>
      </c>
      <c r="G13" s="9">
        <f>'[1]i40 VF Бенз'!G17</f>
        <v>13343.279999999999</v>
      </c>
      <c r="H13" s="9">
        <f>'[1]i40 VF Бенз'!H17</f>
        <v>8375.48</v>
      </c>
      <c r="I13" s="9">
        <f>'[1]i40 VF Бенз'!I17</f>
        <v>9617.880000000001</v>
      </c>
      <c r="J13" s="9">
        <f t="shared" ref="J13:J23" si="1">I13</f>
        <v>9617.880000000001</v>
      </c>
    </row>
    <row r="14" spans="1:10" x14ac:dyDescent="0.25">
      <c r="A14" s="11" t="s">
        <v>27</v>
      </c>
      <c r="B14" s="12" t="s">
        <v>30</v>
      </c>
      <c r="C14" s="6" t="s">
        <v>31</v>
      </c>
      <c r="D14" s="9">
        <f>'[1]i40 VF Диз'!D16</f>
        <v>10231.700000000001</v>
      </c>
      <c r="E14" s="9">
        <f>'[1]i40 VF Диз'!E16</f>
        <v>13527.869999999999</v>
      </c>
      <c r="F14" s="9">
        <f>'[1]i40 VF Диз'!F16</f>
        <v>10231.700000000001</v>
      </c>
      <c r="G14" s="9">
        <f>'[1]i40 VF Диз'!G16</f>
        <v>14559.5</v>
      </c>
      <c r="H14" s="9">
        <f>'[1]i40 VF Диз'!H16</f>
        <v>10231.700000000001</v>
      </c>
      <c r="I14" s="9">
        <f>'[1]i40 VF Диз'!I16</f>
        <v>13527.869999999999</v>
      </c>
      <c r="J14" s="9">
        <f t="shared" si="1"/>
        <v>13527.869999999999</v>
      </c>
    </row>
    <row r="15" spans="1:10" x14ac:dyDescent="0.25">
      <c r="A15" s="11" t="s">
        <v>32</v>
      </c>
      <c r="B15" s="12" t="s">
        <v>25</v>
      </c>
      <c r="C15" s="6" t="s">
        <v>18</v>
      </c>
      <c r="D15" s="9">
        <f>'[1]Creta (GSR) G1,6MPI'!D17</f>
        <v>7780.96</v>
      </c>
      <c r="E15" s="9">
        <f>'[1]Creta (GSR) G1,6MPI'!E17</f>
        <v>9183.3599999999988</v>
      </c>
      <c r="F15" s="9">
        <f>'[1]Creta (GSR) G1,6MPI'!F17</f>
        <v>7780.96</v>
      </c>
      <c r="G15" s="9">
        <f>'[1]Creta (GSR) G1,6MPI'!G17</f>
        <v>16694.82</v>
      </c>
      <c r="H15" s="9">
        <f>'[1]Creta (GSR) G1,6MPI'!H17</f>
        <v>7780.96</v>
      </c>
      <c r="I15" s="9">
        <f>'[1]Creta (GSR) G1,6MPI'!I17</f>
        <v>9183.3599999999988</v>
      </c>
      <c r="J15" s="9">
        <f t="shared" si="1"/>
        <v>9183.3599999999988</v>
      </c>
    </row>
    <row r="16" spans="1:10" x14ac:dyDescent="0.25">
      <c r="A16" s="11" t="s">
        <v>32</v>
      </c>
      <c r="B16" s="12" t="s">
        <v>29</v>
      </c>
      <c r="C16" s="6" t="s">
        <v>18</v>
      </c>
      <c r="D16" s="9">
        <f>'[1]Creta (GSR) G2,0MPI'!D17</f>
        <v>7942.96</v>
      </c>
      <c r="E16" s="9">
        <f>'[1]Creta (GSR) G2,0MPI'!E17</f>
        <v>9345.3599999999988</v>
      </c>
      <c r="F16" s="9">
        <f>'[1]Creta (GSR) G2,0MPI'!F17</f>
        <v>7942.96</v>
      </c>
      <c r="G16" s="9">
        <f>'[1]Creta (GSR) G2,0MPI'!G17</f>
        <v>16856.82</v>
      </c>
      <c r="H16" s="9">
        <f>'[1]Creta (GSR) G2,0MPI'!H17</f>
        <v>7942.96</v>
      </c>
      <c r="I16" s="9">
        <f>'[1]Creta (GSR) G2,0MPI'!I17</f>
        <v>9345.3599999999988</v>
      </c>
      <c r="J16" s="9">
        <f t="shared" si="1"/>
        <v>9345.3599999999988</v>
      </c>
    </row>
    <row r="17" spans="1:10" x14ac:dyDescent="0.25">
      <c r="A17" s="11" t="s">
        <v>33</v>
      </c>
      <c r="B17" s="12" t="s">
        <v>29</v>
      </c>
      <c r="C17" s="6" t="s">
        <v>18</v>
      </c>
      <c r="D17" s="9">
        <f>'[1]ix35 Бенз Nu'!D18</f>
        <v>8120.56</v>
      </c>
      <c r="E17" s="9">
        <f>'[1]ix35 Бенз Nu'!E18</f>
        <v>9965.3599999999988</v>
      </c>
      <c r="F17" s="9">
        <f>'[1]ix35 Бенз Nu'!F18</f>
        <v>8120.56</v>
      </c>
      <c r="G17" s="9">
        <f>'[1]ix35 Бенз Nu'!G18</f>
        <v>12436.88</v>
      </c>
      <c r="H17" s="9">
        <f>'[1]ix35 Бенз Nu'!H18</f>
        <v>8120.56</v>
      </c>
      <c r="I17" s="9">
        <f>'[1]ix35 Бенз Nu'!I18</f>
        <v>9965.3599999999988</v>
      </c>
      <c r="J17" s="9">
        <f t="shared" si="1"/>
        <v>9965.3599999999988</v>
      </c>
    </row>
    <row r="18" spans="1:10" x14ac:dyDescent="0.25">
      <c r="A18" s="11" t="s">
        <v>33</v>
      </c>
      <c r="B18" s="12" t="s">
        <v>29</v>
      </c>
      <c r="C18" s="6" t="s">
        <v>31</v>
      </c>
      <c r="D18" s="9">
        <f>'[1]ix35 Диз'!D16</f>
        <v>12317.279999999999</v>
      </c>
      <c r="E18" s="9">
        <f>'[1]ix35 Диз'!E16</f>
        <v>16747.48</v>
      </c>
      <c r="F18" s="9">
        <f>'[1]ix35 Диз'!F16</f>
        <v>12317.279999999999</v>
      </c>
      <c r="G18" s="9">
        <f>'[1]ix35 Диз'!G16</f>
        <v>16747.48</v>
      </c>
      <c r="H18" s="9">
        <f>'[1]ix35 Диз'!H16</f>
        <v>12317.279999999999</v>
      </c>
      <c r="I18" s="9">
        <f>'[1]ix35 Диз'!I16</f>
        <v>16747.48</v>
      </c>
      <c r="J18" s="9">
        <f t="shared" si="1"/>
        <v>16747.48</v>
      </c>
    </row>
    <row r="19" spans="1:10" x14ac:dyDescent="0.25">
      <c r="A19" s="11" t="s">
        <v>34</v>
      </c>
      <c r="B19" s="12" t="s">
        <v>35</v>
      </c>
      <c r="C19" s="6" t="s">
        <v>18</v>
      </c>
      <c r="D19" s="9">
        <f>'[1]Tucson(TLe)2,0 Nu'!D17</f>
        <v>8741.27</v>
      </c>
      <c r="E19" s="9">
        <f>'[1]Tucson(TLe)2,0 Nu'!E17</f>
        <v>10586.07</v>
      </c>
      <c r="F19" s="9">
        <f>'[1]Tucson(TLe)2,0 Nu'!F17</f>
        <v>8741.27</v>
      </c>
      <c r="G19" s="9">
        <f>'[1]Tucson(TLe)2,0 Nu'!G17</f>
        <v>21578.639999999999</v>
      </c>
      <c r="H19" s="9">
        <f>'[1]Tucson(TLe)2,0 Nu'!H17</f>
        <v>8741.27</v>
      </c>
      <c r="I19" s="9">
        <f>'[1]Tucson(TLe)2,0 Nu'!I17</f>
        <v>10586.07</v>
      </c>
      <c r="J19" s="9">
        <f t="shared" si="1"/>
        <v>10586.07</v>
      </c>
    </row>
    <row r="20" spans="1:10" x14ac:dyDescent="0.25">
      <c r="A20" s="11" t="s">
        <v>34</v>
      </c>
      <c r="B20" s="12" t="s">
        <v>29</v>
      </c>
      <c r="C20" s="6" t="s">
        <v>31</v>
      </c>
      <c r="D20" s="9">
        <f>'[1]Tucson(TLe)2,0 R Диз'!D15</f>
        <v>12627.99</v>
      </c>
      <c r="E20" s="9">
        <f>'[1]Tucson(TLe)2,0 R Диз'!E15</f>
        <v>19612.689999999999</v>
      </c>
      <c r="F20" s="9">
        <f>'[1]Tucson(TLe)2,0 R Диз'!F15</f>
        <v>12627.99</v>
      </c>
      <c r="G20" s="9">
        <f>'[1]Tucson(TLe)2,0 R Диз'!G15</f>
        <v>19612.689999999999</v>
      </c>
      <c r="H20" s="9">
        <f>'[1]Tucson(TLe)2,0 R Диз'!H15</f>
        <v>12627.99</v>
      </c>
      <c r="I20" s="9">
        <f>'[1]Tucson(TLe)2,0 R Диз'!I15</f>
        <v>19612.689999999999</v>
      </c>
      <c r="J20" s="9">
        <f t="shared" si="1"/>
        <v>19612.689999999999</v>
      </c>
    </row>
    <row r="21" spans="1:10" x14ac:dyDescent="0.25">
      <c r="A21" s="11" t="s">
        <v>34</v>
      </c>
      <c r="B21" s="12" t="s">
        <v>26</v>
      </c>
      <c r="C21" s="6" t="s">
        <v>18</v>
      </c>
      <c r="D21" s="9">
        <f>'[1]Tucson(TLe)1,6 T-GDI'!D17</f>
        <v>8943.77</v>
      </c>
      <c r="E21" s="9">
        <f>'[1]Tucson(TLe)1,6 T-GDI'!E17</f>
        <v>10788.57</v>
      </c>
      <c r="F21" s="9">
        <f>'[1]Tucson(TLe)1,6 T-GDI'!F17</f>
        <v>8943.77</v>
      </c>
      <c r="G21" s="9">
        <f>'[1]Tucson(TLe)1,6 T-GDI'!G17</f>
        <v>17221.169999999998</v>
      </c>
      <c r="H21" s="9">
        <f>'[1]Tucson(TLe)1,6 T-GDI'!H17</f>
        <v>8943.77</v>
      </c>
      <c r="I21" s="9">
        <f>'[1]Tucson(TLe)1,6 T-GDI'!I17</f>
        <v>10788.57</v>
      </c>
      <c r="J21" s="9">
        <f t="shared" si="1"/>
        <v>10788.57</v>
      </c>
    </row>
    <row r="22" spans="1:10" x14ac:dyDescent="0.25">
      <c r="A22" s="11" t="s">
        <v>36</v>
      </c>
      <c r="B22" s="12" t="s">
        <v>37</v>
      </c>
      <c r="C22" s="6" t="s">
        <v>18</v>
      </c>
      <c r="D22" s="9">
        <f>'[1]Santa Fe DM Бенз'!D17</f>
        <v>9175.5400000000009</v>
      </c>
      <c r="E22" s="9">
        <f>'[1]Santa Fe DM Бенз'!E17</f>
        <v>11020.34</v>
      </c>
      <c r="F22" s="9">
        <f>'[1]Santa Fe DM Бенз'!F17</f>
        <v>9175.5400000000009</v>
      </c>
      <c r="G22" s="9">
        <f>'[1]Santa Fe DM Бенз'!G17</f>
        <v>14349.77</v>
      </c>
      <c r="H22" s="9">
        <f>'[1]Santa Fe DM Бенз'!H17</f>
        <v>9175.5400000000009</v>
      </c>
      <c r="I22" s="9">
        <f>'[1]Santa Fe DM Бенз'!I17</f>
        <v>11020.34</v>
      </c>
      <c r="J22" s="9">
        <f t="shared" si="1"/>
        <v>11020.34</v>
      </c>
    </row>
    <row r="23" spans="1:10" x14ac:dyDescent="0.25">
      <c r="A23" s="11" t="s">
        <v>36</v>
      </c>
      <c r="B23" s="12" t="s">
        <v>38</v>
      </c>
      <c r="C23" s="6" t="s">
        <v>31</v>
      </c>
      <c r="D23" s="9">
        <f>'[1]Santa Fe DM Диз до 2016'!D16</f>
        <v>11829.45</v>
      </c>
      <c r="E23" s="9">
        <f>'[1]Santa Fe DM Диз до 2016'!E16</f>
        <v>16416.14</v>
      </c>
      <c r="F23" s="9">
        <f>'[1]Santa Fe DM Диз до 2016'!F16</f>
        <v>11829.45</v>
      </c>
      <c r="G23" s="9">
        <f>'[1]Santa Fe DM Диз до 2016'!G16</f>
        <v>16416.14</v>
      </c>
      <c r="H23" s="9">
        <f>'[1]Santa Fe DM Диз до 2016'!H16</f>
        <v>11829.45</v>
      </c>
      <c r="I23" s="9">
        <f>'[1]Santa Fe DM Диз до 2016'!I16</f>
        <v>16416.14</v>
      </c>
      <c r="J23" s="9">
        <f t="shared" si="1"/>
        <v>16416.14</v>
      </c>
    </row>
    <row r="24" spans="1:10" x14ac:dyDescent="0.25">
      <c r="A24" s="11" t="s">
        <v>39</v>
      </c>
      <c r="B24" s="12" t="s">
        <v>40</v>
      </c>
      <c r="C24" s="6" t="s">
        <v>18</v>
      </c>
      <c r="D24" s="9">
        <f>'[1]GRAND Santa Fe Бенз 3,3'!D17</f>
        <v>11273.880000000001</v>
      </c>
      <c r="E24" s="9">
        <f>'[1]GRAND Santa Fe Бенз 3,3'!E17</f>
        <v>14220.34</v>
      </c>
      <c r="F24" s="9">
        <f>'[1]GRAND Santa Fe Бенз 3,3'!F17</f>
        <v>11273.880000000001</v>
      </c>
      <c r="G24" s="9">
        <f>'[1]GRAND Santa Fe Бенз 3,3'!G17</f>
        <v>15808.11</v>
      </c>
      <c r="H24" s="9">
        <f>'[1]GRAND Santa Fe Бенз 3,3'!H17</f>
        <v>11273.880000000001</v>
      </c>
      <c r="I24" s="9">
        <f>'[1]GRAND Santa Fe Бенз 3,3'!I17</f>
        <v>14220.34</v>
      </c>
      <c r="J24" s="9">
        <f>I24</f>
        <v>14220.34</v>
      </c>
    </row>
    <row r="25" spans="1:10" x14ac:dyDescent="0.25">
      <c r="A25" s="11" t="s">
        <v>39</v>
      </c>
      <c r="B25" s="12" t="s">
        <v>41</v>
      </c>
      <c r="C25" s="6" t="s">
        <v>18</v>
      </c>
      <c r="D25" s="9">
        <f>D26</f>
        <v>12225.54</v>
      </c>
      <c r="E25" s="9">
        <f t="shared" ref="E25:J25" si="2">E26</f>
        <v>16812.23</v>
      </c>
      <c r="F25" s="9">
        <f t="shared" si="2"/>
        <v>12225.54</v>
      </c>
      <c r="G25" s="9">
        <f t="shared" si="2"/>
        <v>16812.23</v>
      </c>
      <c r="H25" s="9">
        <f t="shared" si="2"/>
        <v>12225.54</v>
      </c>
      <c r="I25" s="9">
        <f t="shared" si="2"/>
        <v>16812.23</v>
      </c>
      <c r="J25" s="9">
        <f t="shared" si="2"/>
        <v>16812.23</v>
      </c>
    </row>
    <row r="26" spans="1:10" x14ac:dyDescent="0.25">
      <c r="A26" s="11" t="s">
        <v>39</v>
      </c>
      <c r="B26" s="12" t="s">
        <v>38</v>
      </c>
      <c r="C26" s="6" t="s">
        <v>31</v>
      </c>
      <c r="D26" s="9">
        <f>'[1]GRAND Santa Fe Диз'!D16</f>
        <v>12225.54</v>
      </c>
      <c r="E26" s="9">
        <f>'[1]GRAND Santa Fe Диз'!E16</f>
        <v>16812.23</v>
      </c>
      <c r="F26" s="9">
        <f>'[1]GRAND Santa Fe Диз'!F16</f>
        <v>12225.54</v>
      </c>
      <c r="G26" s="9">
        <f>'[1]GRAND Santa Fe Диз'!G16</f>
        <v>16812.23</v>
      </c>
      <c r="H26" s="9">
        <f>'[1]GRAND Santa Fe Диз'!H16</f>
        <v>12225.54</v>
      </c>
      <c r="I26" s="9">
        <f>'[1]GRAND Santa Fe Диз'!I16</f>
        <v>16812.23</v>
      </c>
      <c r="J26" s="9">
        <f>I26</f>
        <v>16812.23</v>
      </c>
    </row>
    <row r="27" spans="1:10" x14ac:dyDescent="0.25">
      <c r="A27" s="8" t="s">
        <v>42</v>
      </c>
      <c r="B27" s="12" t="s">
        <v>37</v>
      </c>
      <c r="C27" s="6" t="s">
        <v>18</v>
      </c>
      <c r="D27" s="9">
        <f>'[1]H-1 (TQ) G2,4'!D17</f>
        <v>9064.11</v>
      </c>
      <c r="E27" s="9">
        <f>'[1]H-1 (TQ) G2,4'!E17</f>
        <v>13144.27</v>
      </c>
      <c r="F27" s="9">
        <f>'[1]H-1 (TQ) G2,4'!F17</f>
        <v>9064.11</v>
      </c>
      <c r="G27" s="9">
        <f>'[1]H-1 (TQ) G2,4'!G17</f>
        <v>17146.79</v>
      </c>
      <c r="H27" s="9">
        <f>'[1]H-1 (TQ) G2,4'!H17</f>
        <v>9064.11</v>
      </c>
      <c r="I27" s="9">
        <f>'[1]H-1 (TQ) G2,4'!I17</f>
        <v>13144.27</v>
      </c>
      <c r="J27" s="9">
        <f>I27</f>
        <v>13144.27</v>
      </c>
    </row>
    <row r="28" spans="1:10" x14ac:dyDescent="0.25">
      <c r="A28" s="8" t="s">
        <v>42</v>
      </c>
      <c r="B28" s="12" t="s">
        <v>43</v>
      </c>
      <c r="C28" s="6" t="s">
        <v>31</v>
      </c>
      <c r="D28" s="9">
        <f>'[1]H-1 (TQ) D2,5 TCI-A VGT'!D15</f>
        <v>12460.789999999999</v>
      </c>
      <c r="E28" s="9">
        <f>'[1]H-1 (TQ) D2,5 TCI-A VGT'!E15</f>
        <v>16741.349999999999</v>
      </c>
      <c r="F28" s="9">
        <f>'[1]H-1 (TQ) D2,5 TCI-A VGT'!F15</f>
        <v>12460.789999999999</v>
      </c>
      <c r="G28" s="9">
        <f>'[1]H-1 (TQ) D2,5 TCI-A VGT'!G15</f>
        <v>16741.349999999999</v>
      </c>
      <c r="H28" s="9">
        <f>'[1]H-1 (TQ) D2,5 TCI-A VGT'!H15</f>
        <v>12460.789999999999</v>
      </c>
      <c r="I28" s="9">
        <f>'[1]H-1 (TQ) D2,5 TCI-A VGT'!I15</f>
        <v>16741.349999999999</v>
      </c>
      <c r="J28" s="9">
        <f>I28</f>
        <v>16741.349999999999</v>
      </c>
    </row>
  </sheetData>
  <mergeCells count="4">
    <mergeCell ref="A4:A5"/>
    <mergeCell ref="B4:B5"/>
    <mergeCell ref="C4:C5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2018-02-19T11:49:58Z</dcterms:modified>
</cp:coreProperties>
</file>