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19\Desktop\openSource\Booster\EvaluationResults\"/>
    </mc:Choice>
  </mc:AlternateContent>
  <xr:revisionPtr revIDLastSave="0" documentId="13_ncr:1_{C06D1373-51CD-4BEC-8076-F3F6E1424208}" xr6:coauthVersionLast="47" xr6:coauthVersionMax="47" xr10:uidLastSave="{00000000-0000-0000-0000-000000000000}"/>
  <bookViews>
    <workbookView xWindow="-1946" yWindow="-18617" windowWidth="33120" windowHeight="180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T41" i="1" l="1"/>
  <c r="S41" i="1"/>
  <c r="W40" i="1"/>
  <c r="V40" i="1"/>
  <c r="U40" i="1"/>
  <c r="T40" i="1"/>
  <c r="S40" i="1"/>
  <c r="R40" i="1"/>
  <c r="P40" i="1"/>
  <c r="L40" i="1"/>
  <c r="H40" i="1"/>
  <c r="W39" i="1"/>
  <c r="V39" i="1"/>
  <c r="U39" i="1"/>
  <c r="T39" i="1"/>
  <c r="S39" i="1"/>
  <c r="R39" i="1"/>
  <c r="P39" i="1"/>
  <c r="L39" i="1"/>
  <c r="H39" i="1"/>
  <c r="W38" i="1"/>
  <c r="V38" i="1"/>
  <c r="U38" i="1"/>
  <c r="T38" i="1"/>
  <c r="S38" i="1"/>
  <c r="R38" i="1"/>
  <c r="P38" i="1"/>
  <c r="L38" i="1"/>
  <c r="H38" i="1"/>
  <c r="W37" i="1"/>
  <c r="V37" i="1"/>
  <c r="U37" i="1"/>
  <c r="T37" i="1"/>
  <c r="S37" i="1"/>
  <c r="R37" i="1"/>
  <c r="P37" i="1"/>
  <c r="L37" i="1"/>
  <c r="H37" i="1"/>
  <c r="W36" i="1"/>
  <c r="V36" i="1"/>
  <c r="U36" i="1"/>
  <c r="T36" i="1"/>
  <c r="S36" i="1"/>
  <c r="R36" i="1"/>
  <c r="P36" i="1"/>
  <c r="L36" i="1"/>
  <c r="W35" i="1"/>
  <c r="V35" i="1"/>
  <c r="U35" i="1"/>
  <c r="T35" i="1"/>
  <c r="S35" i="1"/>
  <c r="R35" i="1"/>
  <c r="P35" i="1"/>
  <c r="L35" i="1"/>
  <c r="H35" i="1"/>
  <c r="W34" i="1"/>
  <c r="V34" i="1"/>
  <c r="U34" i="1"/>
  <c r="T34" i="1"/>
  <c r="S34" i="1"/>
  <c r="R34" i="1"/>
  <c r="P34" i="1"/>
  <c r="L34" i="1"/>
  <c r="H34" i="1"/>
  <c r="W33" i="1"/>
  <c r="V33" i="1"/>
  <c r="U33" i="1"/>
  <c r="T33" i="1"/>
  <c r="S33" i="1"/>
  <c r="R33" i="1"/>
  <c r="P33" i="1"/>
  <c r="L33" i="1"/>
  <c r="H33" i="1"/>
  <c r="W32" i="1"/>
  <c r="V32" i="1"/>
  <c r="U32" i="1"/>
  <c r="T32" i="1"/>
  <c r="S32" i="1"/>
  <c r="R32" i="1"/>
  <c r="P32" i="1"/>
  <c r="L32" i="1"/>
  <c r="H32" i="1"/>
  <c r="W31" i="1"/>
  <c r="V31" i="1"/>
  <c r="U31" i="1"/>
  <c r="T31" i="1"/>
  <c r="S31" i="1"/>
  <c r="R31" i="1"/>
  <c r="P31" i="1"/>
  <c r="L31" i="1"/>
  <c r="H31" i="1"/>
  <c r="W30" i="1"/>
  <c r="V30" i="1"/>
  <c r="U30" i="1"/>
  <c r="T30" i="1"/>
  <c r="S30" i="1"/>
  <c r="R30" i="1"/>
  <c r="P30" i="1"/>
  <c r="L30" i="1"/>
  <c r="H30" i="1"/>
  <c r="W29" i="1"/>
  <c r="V29" i="1"/>
  <c r="U29" i="1"/>
  <c r="T29" i="1"/>
  <c r="S29" i="1"/>
  <c r="R29" i="1"/>
  <c r="P29" i="1"/>
  <c r="L29" i="1"/>
  <c r="H29" i="1"/>
  <c r="W28" i="1"/>
  <c r="V28" i="1"/>
  <c r="U28" i="1"/>
  <c r="T28" i="1"/>
  <c r="S28" i="1"/>
  <c r="R28" i="1"/>
  <c r="P28" i="1"/>
  <c r="L28" i="1"/>
  <c r="H28" i="1"/>
  <c r="W27" i="1"/>
  <c r="V27" i="1"/>
  <c r="U27" i="1"/>
  <c r="T27" i="1"/>
  <c r="S27" i="1"/>
  <c r="R27" i="1"/>
  <c r="P27" i="1"/>
  <c r="L27" i="1"/>
  <c r="H27" i="1"/>
  <c r="W26" i="1"/>
  <c r="V26" i="1"/>
  <c r="U26" i="1"/>
  <c r="T26" i="1"/>
  <c r="S26" i="1"/>
  <c r="R26" i="1"/>
  <c r="P26" i="1"/>
  <c r="L26" i="1"/>
  <c r="H26" i="1"/>
  <c r="W25" i="1"/>
  <c r="V25" i="1"/>
  <c r="U25" i="1"/>
  <c r="T25" i="1"/>
  <c r="S25" i="1"/>
  <c r="R25" i="1"/>
  <c r="P25" i="1"/>
  <c r="L25" i="1"/>
  <c r="H25" i="1"/>
  <c r="W24" i="1"/>
  <c r="V24" i="1"/>
  <c r="U24" i="1"/>
  <c r="T24" i="1"/>
  <c r="S24" i="1"/>
  <c r="R24" i="1"/>
  <c r="P24" i="1"/>
  <c r="L24" i="1"/>
  <c r="H24" i="1"/>
  <c r="W23" i="1"/>
  <c r="V23" i="1"/>
  <c r="U23" i="1"/>
  <c r="T23" i="1"/>
  <c r="S23" i="1"/>
  <c r="R23" i="1"/>
  <c r="P23" i="1"/>
  <c r="L23" i="1"/>
  <c r="H23" i="1"/>
  <c r="W22" i="1"/>
  <c r="V22" i="1"/>
  <c r="U22" i="1"/>
  <c r="T22" i="1"/>
  <c r="S22" i="1"/>
  <c r="R22" i="1"/>
  <c r="P22" i="1"/>
  <c r="L22" i="1"/>
  <c r="H22" i="1"/>
  <c r="W21" i="1"/>
  <c r="V21" i="1"/>
  <c r="U21" i="1"/>
  <c r="T21" i="1"/>
  <c r="S21" i="1"/>
  <c r="R21" i="1"/>
  <c r="P21" i="1"/>
  <c r="L21" i="1"/>
  <c r="H21" i="1"/>
  <c r="W20" i="1"/>
  <c r="V20" i="1"/>
  <c r="U20" i="1"/>
  <c r="T20" i="1"/>
  <c r="S20" i="1"/>
  <c r="R20" i="1"/>
  <c r="P20" i="1"/>
  <c r="L20" i="1"/>
  <c r="H20" i="1"/>
  <c r="W19" i="1"/>
  <c r="V19" i="1"/>
  <c r="U19" i="1"/>
  <c r="T19" i="1"/>
  <c r="S19" i="1"/>
  <c r="R19" i="1"/>
  <c r="P19" i="1"/>
  <c r="L19" i="1"/>
  <c r="H19" i="1"/>
  <c r="W18" i="1"/>
  <c r="V18" i="1"/>
  <c r="U18" i="1"/>
  <c r="T18" i="1"/>
  <c r="S18" i="1"/>
  <c r="R18" i="1"/>
  <c r="P18" i="1"/>
  <c r="L18" i="1"/>
  <c r="H18" i="1"/>
  <c r="W17" i="1"/>
  <c r="V17" i="1"/>
  <c r="U17" i="1"/>
  <c r="T17" i="1"/>
  <c r="S17" i="1"/>
  <c r="R17" i="1"/>
  <c r="P17" i="1"/>
  <c r="L17" i="1"/>
  <c r="H17" i="1"/>
  <c r="W16" i="1"/>
  <c r="V16" i="1"/>
  <c r="U16" i="1"/>
  <c r="T16" i="1"/>
  <c r="S16" i="1"/>
  <c r="R16" i="1"/>
  <c r="P16" i="1"/>
  <c r="L16" i="1"/>
  <c r="H16" i="1"/>
  <c r="H41" i="1" s="1"/>
  <c r="W15" i="1"/>
  <c r="V15" i="1"/>
  <c r="U15" i="1"/>
  <c r="T15" i="1"/>
  <c r="S15" i="1"/>
  <c r="R15" i="1"/>
  <c r="P15" i="1"/>
  <c r="L15" i="1"/>
  <c r="H15" i="1"/>
  <c r="W14" i="1"/>
  <c r="V14" i="1"/>
  <c r="U14" i="1"/>
  <c r="T14" i="1"/>
  <c r="S14" i="1"/>
  <c r="R14" i="1"/>
  <c r="P14" i="1"/>
  <c r="L14" i="1"/>
  <c r="H14" i="1"/>
  <c r="W13" i="1"/>
  <c r="V13" i="1"/>
  <c r="U13" i="1"/>
  <c r="T13" i="1"/>
  <c r="S13" i="1"/>
  <c r="R13" i="1"/>
  <c r="P13" i="1"/>
  <c r="L13" i="1"/>
  <c r="H13" i="1"/>
  <c r="W12" i="1"/>
  <c r="V12" i="1"/>
  <c r="U12" i="1"/>
  <c r="T12" i="1"/>
  <c r="S12" i="1"/>
  <c r="R12" i="1"/>
  <c r="P12" i="1"/>
  <c r="L12" i="1"/>
  <c r="H12" i="1"/>
  <c r="W11" i="1"/>
  <c r="V11" i="1"/>
  <c r="U11" i="1"/>
  <c r="T11" i="1"/>
  <c r="S11" i="1"/>
  <c r="R11" i="1"/>
  <c r="P11" i="1"/>
  <c r="L11" i="1"/>
  <c r="H11" i="1"/>
  <c r="W10" i="1"/>
  <c r="V10" i="1"/>
  <c r="U10" i="1"/>
  <c r="T10" i="1"/>
  <c r="S10" i="1"/>
  <c r="R10" i="1"/>
  <c r="P10" i="1"/>
  <c r="L10" i="1"/>
  <c r="H10" i="1"/>
  <c r="W9" i="1"/>
  <c r="V9" i="1"/>
  <c r="U9" i="1"/>
  <c r="T9" i="1"/>
  <c r="S9" i="1"/>
  <c r="R9" i="1"/>
  <c r="P9" i="1"/>
  <c r="L9" i="1"/>
  <c r="L41" i="1" s="1"/>
  <c r="H9" i="1"/>
  <c r="W8" i="1"/>
  <c r="V8" i="1"/>
  <c r="U8" i="1"/>
  <c r="T8" i="1"/>
  <c r="S8" i="1"/>
  <c r="R8" i="1"/>
  <c r="P8" i="1"/>
  <c r="L8" i="1"/>
  <c r="H8" i="1"/>
  <c r="W7" i="1"/>
  <c r="V7" i="1"/>
  <c r="U7" i="1"/>
  <c r="T7" i="1"/>
  <c r="S7" i="1"/>
  <c r="R7" i="1"/>
  <c r="P7" i="1"/>
  <c r="L7" i="1"/>
  <c r="H7" i="1"/>
  <c r="W6" i="1"/>
  <c r="V6" i="1"/>
  <c r="U6" i="1"/>
  <c r="T6" i="1"/>
  <c r="S6" i="1"/>
  <c r="R6" i="1"/>
  <c r="P6" i="1"/>
  <c r="L6" i="1"/>
  <c r="H6" i="1"/>
  <c r="W5" i="1"/>
  <c r="W41" i="1" s="1"/>
  <c r="V5" i="1"/>
  <c r="U5" i="1"/>
  <c r="T5" i="1"/>
  <c r="S5" i="1"/>
  <c r="R5" i="1"/>
  <c r="P5" i="1"/>
  <c r="L5" i="1"/>
  <c r="H5" i="1"/>
  <c r="W4" i="1"/>
  <c r="V4" i="1"/>
  <c r="U4" i="1"/>
  <c r="T4" i="1"/>
  <c r="S4" i="1"/>
  <c r="R4" i="1"/>
  <c r="P4" i="1"/>
  <c r="L4" i="1"/>
  <c r="H4" i="1"/>
  <c r="W3" i="1"/>
  <c r="V3" i="1"/>
  <c r="V41" i="1" s="1"/>
  <c r="U3" i="1"/>
  <c r="U41" i="1" s="1"/>
  <c r="T3" i="1"/>
  <c r="S3" i="1"/>
  <c r="R3" i="1"/>
  <c r="P3" i="1"/>
  <c r="L3" i="1"/>
  <c r="H3" i="1"/>
  <c r="W2" i="1"/>
  <c r="V2" i="1"/>
  <c r="U2" i="1"/>
  <c r="T2" i="1"/>
  <c r="S2" i="1"/>
  <c r="R2" i="1"/>
  <c r="R41" i="1" s="1"/>
  <c r="P2" i="1"/>
  <c r="P41" i="1" s="1"/>
  <c r="L2" i="1"/>
  <c r="H2" i="1"/>
  <c r="H42" i="1" l="1"/>
  <c r="H43" i="1"/>
</calcChain>
</file>

<file path=xl/sharedStrings.xml><?xml version="1.0" encoding="utf-8"?>
<sst xmlns="http://schemas.openxmlformats.org/spreadsheetml/2006/main" count="100" uniqueCount="71">
  <si>
    <t>Serial Num</t>
  </si>
  <si>
    <t>Trace Name</t>
  </si>
  <si>
    <t>Original Length</t>
  </si>
  <si>
    <t>Number of Trials (Booster)</t>
  </si>
  <si>
    <t>Time Cost (Booster)</t>
  </si>
  <si>
    <t>Reduction Speed (min)</t>
  </si>
  <si>
    <t>Number of Trials (DD)</t>
  </si>
  <si>
    <t>Time Cost (DD)</t>
  </si>
  <si>
    <t>Reduction Speed DD (min)</t>
  </si>
  <si>
    <t>Number of Trials (LHDD)</t>
  </si>
  <si>
    <t>Time Cost (LHDD)</t>
  </si>
  <si>
    <t>Reduction Speed LHDD (min)</t>
  </si>
  <si>
    <t>accuweather</t>
  </si>
  <si>
    <t>accuweather_check_daily_weather</t>
  </si>
  <si>
    <t>accuweather_check_hourly_weather</t>
  </si>
  <si>
    <t>accuweather_check_weather_in_map</t>
  </si>
  <si>
    <t>accuweather_search_city</t>
  </si>
  <si>
    <t>adobe</t>
  </si>
  <si>
    <t>reader_add_comment</t>
  </si>
  <si>
    <t>reader_change_mode</t>
  </si>
  <si>
    <t>reader_search_words</t>
  </si>
  <si>
    <t>BBC</t>
  </si>
  <si>
    <t>bbc_read_my_news</t>
  </si>
  <si>
    <t>bbc_search_news</t>
  </si>
  <si>
    <t>bbc_visit_popular_news</t>
  </si>
  <si>
    <t>bbc_watch_videos</t>
  </si>
  <si>
    <t>Flow_Free</t>
  </si>
  <si>
    <t>flow_5_5</t>
  </si>
  <si>
    <t>flow_6_6</t>
  </si>
  <si>
    <t>flow_7_7</t>
  </si>
  <si>
    <t>flow_8_8</t>
  </si>
  <si>
    <t>flow_9_9</t>
  </si>
  <si>
    <t>sbb</t>
  </si>
  <si>
    <t>sbb_check_timetable</t>
  </si>
  <si>
    <t>sbb_search_location_in_map</t>
  </si>
  <si>
    <t>sbb_set_home_address</t>
  </si>
  <si>
    <t>sbb_touch_timetable</t>
  </si>
  <si>
    <t>calculator</t>
  </si>
  <si>
    <t>calculator_calculate</t>
  </si>
  <si>
    <t>calculator_change_answer_format</t>
  </si>
  <si>
    <t>calculator_check_history</t>
  </si>
  <si>
    <t>snappseed</t>
  </si>
  <si>
    <t>snapseed_apply_face_filters</t>
  </si>
  <si>
    <t>snapseed_edit_with_filters</t>
  </si>
  <si>
    <t>snapseed_edit_with_tools</t>
  </si>
  <si>
    <t>snapseed_view_edits</t>
  </si>
  <si>
    <t>snapseed_visit_insights</t>
  </si>
  <si>
    <t>textgram</t>
  </si>
  <si>
    <t>textgram_add_filters_and_frames</t>
  </si>
  <si>
    <t>textgram_add_stickers</t>
  </si>
  <si>
    <t>textgram_change_canvas_background</t>
  </si>
  <si>
    <t>textgram_change_canvas_size</t>
  </si>
  <si>
    <t>textgram_create_canvas</t>
  </si>
  <si>
    <t>VLC</t>
  </si>
  <si>
    <t>vlc_audio_delay</t>
  </si>
  <si>
    <t>vlc_delete_video</t>
  </si>
  <si>
    <t>vlc_watch_video_trace</t>
  </si>
  <si>
    <t>Wikipedia</t>
  </si>
  <si>
    <t>wikipedia_browse_reading_list</t>
  </si>
  <si>
    <t>wikipedia_browse_trending</t>
  </si>
  <si>
    <t>wikipedia_search</t>
  </si>
  <si>
    <t>AVERAGE</t>
  </si>
  <si>
    <t>Length After Reduction (Booster)</t>
    <phoneticPr fontId="1" type="noConversion"/>
  </si>
  <si>
    <t>Length After Reduction (DD)</t>
    <phoneticPr fontId="1" type="noConversion"/>
  </si>
  <si>
    <t>Length After Reduction (LHDD)</t>
    <phoneticPr fontId="1" type="noConversion"/>
  </si>
  <si>
    <t>Time Saved (compared with DD)</t>
    <phoneticPr fontId="1" type="noConversion"/>
  </si>
  <si>
    <t>Time Saved Percentage (compared with DD)</t>
    <phoneticPr fontId="1" type="noConversion"/>
  </si>
  <si>
    <t>Trial Saved Percentage (compared with DD)</t>
    <phoneticPr fontId="1" type="noConversion"/>
  </si>
  <si>
    <t>Time Saved (compared with LHDD)</t>
    <phoneticPr fontId="1" type="noConversion"/>
  </si>
  <si>
    <t>Time Saved Percentage (compared with LHDD)</t>
    <phoneticPr fontId="1" type="noConversion"/>
  </si>
  <si>
    <t>Trial Saved Percentage (compared with LHDD)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</si>
</sst>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7ECFF"/>
        <bgColor auto="1"/>
      </patternFill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F4" sqref="F4"/>
    </sheetView>
  </sheetViews>
  <sheetFormatPr defaultRowHeight="15.3" x14ac:dyDescent="0.5"/>
  <cols>
    <col min="1" max="23" width="26.37890625" style="1" customWidth="1"/>
    <col min="24" max="16384" width="8.76171875" style="1"/>
  </cols>
  <sheetData>
    <row r="1" spans="1:23" x14ac:dyDescent="0.5">
      <c r="A1" s="2"/>
      <c r="B1" s="3" t="s">
        <v>0</v>
      </c>
      <c r="C1" s="3" t="s">
        <v>1</v>
      </c>
      <c r="D1" s="3" t="s">
        <v>2</v>
      </c>
      <c r="E1" s="3" t="s">
        <v>62</v>
      </c>
      <c r="F1" s="3" t="s">
        <v>3</v>
      </c>
      <c r="G1" s="3" t="s">
        <v>4</v>
      </c>
      <c r="H1" s="3" t="s">
        <v>5</v>
      </c>
      <c r="I1" s="3" t="s">
        <v>63</v>
      </c>
      <c r="J1" s="3" t="s">
        <v>6</v>
      </c>
      <c r="K1" s="3" t="s">
        <v>7</v>
      </c>
      <c r="L1" s="3" t="s">
        <v>8</v>
      </c>
      <c r="M1" s="3" t="s">
        <v>64</v>
      </c>
      <c r="N1" s="3" t="s">
        <v>9</v>
      </c>
      <c r="O1" s="3" t="s">
        <v>10</v>
      </c>
      <c r="P1" s="3" t="s">
        <v>11</v>
      </c>
      <c r="Q1" s="3"/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</row>
    <row r="2" spans="1:23" x14ac:dyDescent="0.5">
      <c r="A2" s="4" t="s">
        <v>12</v>
      </c>
      <c r="B2" s="5">
        <v>1</v>
      </c>
      <c r="C2" s="3" t="s">
        <v>13</v>
      </c>
      <c r="D2" s="5">
        <v>17</v>
      </c>
      <c r="E2" s="2">
        <v>4</v>
      </c>
      <c r="F2" s="5">
        <v>1</v>
      </c>
      <c r="G2" s="5">
        <v>34</v>
      </c>
      <c r="H2" s="6">
        <f t="shared" ref="H2:H35" si="0">(D2-E2)/(G2/60)</f>
        <v>22.941176470588236</v>
      </c>
      <c r="I2" s="2">
        <v>3</v>
      </c>
      <c r="J2" s="5">
        <v>41</v>
      </c>
      <c r="K2" s="5">
        <v>2420</v>
      </c>
      <c r="L2" s="6">
        <f t="shared" ref="L2:L40" si="1">(D2-I2)/(K2/60)</f>
        <v>0.34710743801652888</v>
      </c>
      <c r="M2" s="2">
        <v>3</v>
      </c>
      <c r="N2" s="5">
        <v>5</v>
      </c>
      <c r="O2" s="5">
        <v>288</v>
      </c>
      <c r="P2" s="6">
        <f t="shared" ref="P2:P40" si="2">(D2-M2)/(O2/60)</f>
        <v>2.916666666666667</v>
      </c>
      <c r="Q2" s="5"/>
      <c r="R2" s="5">
        <f t="shared" ref="R2:R40" si="3">K2-G2</f>
        <v>2386</v>
      </c>
      <c r="S2" s="5">
        <f t="shared" ref="S2:S40" si="4">(K2-G2)/K2</f>
        <v>0.98595041322314048</v>
      </c>
      <c r="T2" s="5">
        <f t="shared" ref="T2:T40" si="5">(J2-F2)/J2</f>
        <v>0.97560975609756095</v>
      </c>
      <c r="U2" s="5">
        <f t="shared" ref="U2:U40" si="6">O2-G2</f>
        <v>254</v>
      </c>
      <c r="V2" s="5">
        <f t="shared" ref="V2:V40" si="7">(O2-G2)/O2</f>
        <v>0.88194444444444442</v>
      </c>
      <c r="W2" s="5">
        <f t="shared" ref="W2:W40" si="8">(N2-F2)/N2</f>
        <v>0.8</v>
      </c>
    </row>
    <row r="3" spans="1:23" x14ac:dyDescent="0.5">
      <c r="A3" s="4" t="s">
        <v>12</v>
      </c>
      <c r="B3" s="5">
        <v>2</v>
      </c>
      <c r="C3" s="3" t="s">
        <v>14</v>
      </c>
      <c r="D3" s="5">
        <v>7</v>
      </c>
      <c r="E3" s="2">
        <v>6</v>
      </c>
      <c r="F3" s="5">
        <v>1</v>
      </c>
      <c r="G3" s="5">
        <v>36</v>
      </c>
      <c r="H3" s="6">
        <f t="shared" si="0"/>
        <v>1.6666666666666667</v>
      </c>
      <c r="I3" s="2">
        <v>6</v>
      </c>
      <c r="J3" s="5">
        <v>24</v>
      </c>
      <c r="K3" s="5">
        <v>1526</v>
      </c>
      <c r="L3" s="6">
        <f t="shared" si="1"/>
        <v>3.9318479685452164E-2</v>
      </c>
      <c r="M3" s="2">
        <v>7</v>
      </c>
      <c r="N3" s="5">
        <v>6</v>
      </c>
      <c r="O3" s="5">
        <v>372</v>
      </c>
      <c r="P3" s="6">
        <f t="shared" si="2"/>
        <v>0</v>
      </c>
      <c r="Q3" s="5"/>
      <c r="R3" s="5">
        <f t="shared" si="3"/>
        <v>1490</v>
      </c>
      <c r="S3" s="5">
        <f t="shared" si="4"/>
        <v>0.97640891218872872</v>
      </c>
      <c r="T3" s="5">
        <f t="shared" si="5"/>
        <v>0.95833333333333337</v>
      </c>
      <c r="U3" s="5">
        <f t="shared" si="6"/>
        <v>336</v>
      </c>
      <c r="V3" s="5">
        <f t="shared" si="7"/>
        <v>0.90322580645161288</v>
      </c>
      <c r="W3" s="5">
        <f t="shared" si="8"/>
        <v>0.83333333333333337</v>
      </c>
    </row>
    <row r="4" spans="1:23" x14ac:dyDescent="0.5">
      <c r="A4" s="2" t="s">
        <v>12</v>
      </c>
      <c r="B4" s="5">
        <v>3</v>
      </c>
      <c r="C4" s="3" t="s">
        <v>15</v>
      </c>
      <c r="D4" s="5">
        <v>6</v>
      </c>
      <c r="E4" s="2">
        <v>6</v>
      </c>
      <c r="F4" s="5">
        <v>1</v>
      </c>
      <c r="G4" s="5">
        <v>50</v>
      </c>
      <c r="H4" s="6">
        <f t="shared" si="0"/>
        <v>0</v>
      </c>
      <c r="I4" s="2">
        <v>6</v>
      </c>
      <c r="J4" s="5">
        <v>14</v>
      </c>
      <c r="K4" s="5">
        <v>812</v>
      </c>
      <c r="L4" s="6">
        <f t="shared" si="1"/>
        <v>0</v>
      </c>
      <c r="M4" s="2">
        <v>6</v>
      </c>
      <c r="N4" s="5">
        <v>6</v>
      </c>
      <c r="O4" s="5">
        <v>238</v>
      </c>
      <c r="P4" s="6">
        <f t="shared" si="2"/>
        <v>0</v>
      </c>
      <c r="Q4" s="5"/>
      <c r="R4" s="5">
        <f t="shared" si="3"/>
        <v>762</v>
      </c>
      <c r="S4" s="5">
        <f t="shared" si="4"/>
        <v>0.93842364532019706</v>
      </c>
      <c r="T4" s="5">
        <f t="shared" si="5"/>
        <v>0.9285714285714286</v>
      </c>
      <c r="U4" s="5">
        <f t="shared" si="6"/>
        <v>188</v>
      </c>
      <c r="V4" s="5">
        <f t="shared" si="7"/>
        <v>0.78991596638655459</v>
      </c>
      <c r="W4" s="5">
        <f t="shared" si="8"/>
        <v>0.83333333333333337</v>
      </c>
    </row>
    <row r="5" spans="1:23" x14ac:dyDescent="0.5">
      <c r="A5" s="2" t="s">
        <v>12</v>
      </c>
      <c r="B5" s="5">
        <v>4</v>
      </c>
      <c r="C5" s="3" t="s">
        <v>16</v>
      </c>
      <c r="D5" s="5">
        <v>10</v>
      </c>
      <c r="E5" s="2">
        <v>8</v>
      </c>
      <c r="F5" s="5">
        <v>1</v>
      </c>
      <c r="G5" s="5">
        <v>48</v>
      </c>
      <c r="H5" s="6">
        <f t="shared" si="0"/>
        <v>2.5</v>
      </c>
      <c r="I5" s="2">
        <v>6</v>
      </c>
      <c r="J5" s="5">
        <v>36</v>
      </c>
      <c r="K5" s="5">
        <v>1512</v>
      </c>
      <c r="L5" s="6">
        <f t="shared" si="1"/>
        <v>0.15873015873015872</v>
      </c>
      <c r="M5" s="2">
        <v>6</v>
      </c>
      <c r="N5" s="5">
        <v>8</v>
      </c>
      <c r="O5" s="5">
        <v>438</v>
      </c>
      <c r="P5" s="6">
        <f t="shared" si="2"/>
        <v>0.54794520547945202</v>
      </c>
      <c r="Q5" s="5"/>
      <c r="R5" s="5">
        <f t="shared" si="3"/>
        <v>1464</v>
      </c>
      <c r="S5" s="5">
        <f t="shared" si="4"/>
        <v>0.96825396825396826</v>
      </c>
      <c r="T5" s="5">
        <f t="shared" si="5"/>
        <v>0.97222222222222221</v>
      </c>
      <c r="U5" s="5">
        <f t="shared" si="6"/>
        <v>390</v>
      </c>
      <c r="V5" s="5">
        <f t="shared" si="7"/>
        <v>0.8904109589041096</v>
      </c>
      <c r="W5" s="5">
        <f t="shared" si="8"/>
        <v>0.875</v>
      </c>
    </row>
    <row r="6" spans="1:23" x14ac:dyDescent="0.5">
      <c r="A6" s="2" t="s">
        <v>17</v>
      </c>
      <c r="B6" s="5">
        <v>5</v>
      </c>
      <c r="C6" s="3" t="s">
        <v>18</v>
      </c>
      <c r="D6" s="5">
        <v>16</v>
      </c>
      <c r="E6" s="2">
        <v>16</v>
      </c>
      <c r="F6" s="5">
        <v>6</v>
      </c>
      <c r="G6" s="5">
        <v>398</v>
      </c>
      <c r="H6" s="6">
        <f t="shared" si="0"/>
        <v>0</v>
      </c>
      <c r="I6" s="2">
        <v>16</v>
      </c>
      <c r="J6" s="5">
        <v>58</v>
      </c>
      <c r="K6" s="5">
        <v>4602</v>
      </c>
      <c r="L6" s="6">
        <f t="shared" si="1"/>
        <v>0</v>
      </c>
      <c r="M6" s="2">
        <v>16</v>
      </c>
      <c r="N6" s="5">
        <v>28</v>
      </c>
      <c r="O6" s="5">
        <v>2328</v>
      </c>
      <c r="P6" s="6">
        <f t="shared" si="2"/>
        <v>0</v>
      </c>
      <c r="Q6" s="5"/>
      <c r="R6" s="5">
        <f t="shared" si="3"/>
        <v>4204</v>
      </c>
      <c r="S6" s="5">
        <f t="shared" si="4"/>
        <v>0.91351586266840501</v>
      </c>
      <c r="T6" s="5">
        <f t="shared" si="5"/>
        <v>0.89655172413793105</v>
      </c>
      <c r="U6" s="5">
        <f t="shared" si="6"/>
        <v>1930</v>
      </c>
      <c r="V6" s="5">
        <f t="shared" si="7"/>
        <v>0.82903780068728528</v>
      </c>
      <c r="W6" s="5">
        <f t="shared" si="8"/>
        <v>0.7857142857142857</v>
      </c>
    </row>
    <row r="7" spans="1:23" x14ac:dyDescent="0.5">
      <c r="A7" s="4" t="s">
        <v>17</v>
      </c>
      <c r="B7" s="5">
        <v>6</v>
      </c>
      <c r="C7" s="3" t="s">
        <v>19</v>
      </c>
      <c r="D7" s="5">
        <v>26</v>
      </c>
      <c r="E7" s="2">
        <v>5</v>
      </c>
      <c r="F7" s="5">
        <v>1</v>
      </c>
      <c r="G7" s="5">
        <v>32</v>
      </c>
      <c r="H7" s="6">
        <f t="shared" si="0"/>
        <v>39.375</v>
      </c>
      <c r="I7" s="2">
        <v>4</v>
      </c>
      <c r="J7" s="5">
        <v>30</v>
      </c>
      <c r="K7" s="5">
        <v>1670</v>
      </c>
      <c r="L7" s="6">
        <f t="shared" si="1"/>
        <v>0.79041916167664672</v>
      </c>
      <c r="M7" s="2">
        <v>5</v>
      </c>
      <c r="N7" s="5">
        <v>8</v>
      </c>
      <c r="O7" s="5">
        <v>450</v>
      </c>
      <c r="P7" s="6">
        <f t="shared" si="2"/>
        <v>2.8</v>
      </c>
      <c r="Q7" s="5"/>
      <c r="R7" s="5">
        <f t="shared" si="3"/>
        <v>1638</v>
      </c>
      <c r="S7" s="5">
        <f t="shared" si="4"/>
        <v>0.98083832335329346</v>
      </c>
      <c r="T7" s="5">
        <f t="shared" si="5"/>
        <v>0.96666666666666667</v>
      </c>
      <c r="U7" s="5">
        <f t="shared" si="6"/>
        <v>418</v>
      </c>
      <c r="V7" s="5">
        <f t="shared" si="7"/>
        <v>0.92888888888888888</v>
      </c>
      <c r="W7" s="5">
        <f t="shared" si="8"/>
        <v>0.875</v>
      </c>
    </row>
    <row r="8" spans="1:23" x14ac:dyDescent="0.5">
      <c r="A8" s="4" t="s">
        <v>17</v>
      </c>
      <c r="B8" s="5">
        <v>7</v>
      </c>
      <c r="C8" s="3" t="s">
        <v>20</v>
      </c>
      <c r="D8" s="5">
        <v>20</v>
      </c>
      <c r="E8" s="2">
        <v>20</v>
      </c>
      <c r="F8" s="5">
        <v>1</v>
      </c>
      <c r="G8" s="5">
        <v>70</v>
      </c>
      <c r="H8" s="6">
        <f t="shared" si="0"/>
        <v>0</v>
      </c>
      <c r="I8" s="2">
        <v>20</v>
      </c>
      <c r="J8" s="5">
        <v>66</v>
      </c>
      <c r="K8" s="5">
        <v>5958</v>
      </c>
      <c r="L8" s="6">
        <f t="shared" si="1"/>
        <v>0</v>
      </c>
      <c r="M8" s="2">
        <v>20</v>
      </c>
      <c r="N8" s="5">
        <v>34</v>
      </c>
      <c r="O8" s="5">
        <v>5012</v>
      </c>
      <c r="P8" s="6">
        <f t="shared" si="2"/>
        <v>0</v>
      </c>
      <c r="Q8" s="5"/>
      <c r="R8" s="5">
        <f t="shared" si="3"/>
        <v>5888</v>
      </c>
      <c r="S8" s="5">
        <f t="shared" si="4"/>
        <v>0.9882510909701242</v>
      </c>
      <c r="T8" s="5">
        <f t="shared" si="5"/>
        <v>0.98484848484848486</v>
      </c>
      <c r="U8" s="5">
        <f t="shared" si="6"/>
        <v>4942</v>
      </c>
      <c r="V8" s="5">
        <f t="shared" si="7"/>
        <v>0.98603351955307261</v>
      </c>
      <c r="W8" s="5">
        <f t="shared" si="8"/>
        <v>0.97058823529411764</v>
      </c>
    </row>
    <row r="9" spans="1:23" x14ac:dyDescent="0.5">
      <c r="A9" s="4" t="s">
        <v>21</v>
      </c>
      <c r="B9" s="5">
        <v>8</v>
      </c>
      <c r="C9" s="3" t="s">
        <v>22</v>
      </c>
      <c r="D9" s="5">
        <v>72</v>
      </c>
      <c r="E9" s="2">
        <v>8</v>
      </c>
      <c r="F9" s="5">
        <v>1</v>
      </c>
      <c r="G9" s="5">
        <v>146</v>
      </c>
      <c r="H9" s="6">
        <f t="shared" si="0"/>
        <v>26.301369863013701</v>
      </c>
      <c r="I9" s="2">
        <v>36</v>
      </c>
      <c r="J9" s="5">
        <v>159</v>
      </c>
      <c r="K9" s="5">
        <v>14524</v>
      </c>
      <c r="L9" s="6">
        <f t="shared" si="1"/>
        <v>0.1487193610575599</v>
      </c>
      <c r="M9" s="2">
        <v>13</v>
      </c>
      <c r="N9" s="5">
        <v>66</v>
      </c>
      <c r="O9" s="5">
        <v>7510</v>
      </c>
      <c r="P9" s="6">
        <f t="shared" si="2"/>
        <v>0.47137150466045269</v>
      </c>
      <c r="Q9" s="5"/>
      <c r="R9" s="5">
        <f t="shared" si="3"/>
        <v>14378</v>
      </c>
      <c r="S9" s="5">
        <f t="shared" si="4"/>
        <v>0.9899476728174057</v>
      </c>
      <c r="T9" s="5">
        <f t="shared" si="5"/>
        <v>0.99371069182389937</v>
      </c>
      <c r="U9" s="5">
        <f t="shared" si="6"/>
        <v>7364</v>
      </c>
      <c r="V9" s="5">
        <f t="shared" si="7"/>
        <v>0.9805592543275633</v>
      </c>
      <c r="W9" s="5">
        <f t="shared" si="8"/>
        <v>0.98484848484848486</v>
      </c>
    </row>
    <row r="10" spans="1:23" x14ac:dyDescent="0.5">
      <c r="A10" s="4" t="s">
        <v>21</v>
      </c>
      <c r="B10" s="5">
        <v>9</v>
      </c>
      <c r="C10" s="3" t="s">
        <v>23</v>
      </c>
      <c r="D10" s="5">
        <v>30</v>
      </c>
      <c r="E10" s="2">
        <v>12</v>
      </c>
      <c r="F10" s="5">
        <v>1</v>
      </c>
      <c r="G10" s="5">
        <v>82</v>
      </c>
      <c r="H10" s="6">
        <f t="shared" si="0"/>
        <v>13.170731707317072</v>
      </c>
      <c r="I10" s="2">
        <v>15</v>
      </c>
      <c r="J10" s="5">
        <v>115</v>
      </c>
      <c r="K10" s="5">
        <v>6556</v>
      </c>
      <c r="L10" s="6">
        <f t="shared" si="1"/>
        <v>0.13727882855399634</v>
      </c>
      <c r="M10" s="2">
        <v>16</v>
      </c>
      <c r="N10" s="5">
        <v>85</v>
      </c>
      <c r="O10" s="5">
        <v>9410</v>
      </c>
      <c r="P10" s="6">
        <f t="shared" si="2"/>
        <v>8.9266737513283734E-2</v>
      </c>
      <c r="Q10" s="5"/>
      <c r="R10" s="5">
        <f t="shared" si="3"/>
        <v>6474</v>
      </c>
      <c r="S10" s="5">
        <f t="shared" si="4"/>
        <v>0.98749237339841367</v>
      </c>
      <c r="T10" s="5">
        <f t="shared" si="5"/>
        <v>0.99130434782608701</v>
      </c>
      <c r="U10" s="5">
        <f t="shared" si="6"/>
        <v>9328</v>
      </c>
      <c r="V10" s="5">
        <f t="shared" si="7"/>
        <v>0.99128586609989378</v>
      </c>
      <c r="W10" s="5">
        <f t="shared" si="8"/>
        <v>0.9882352941176471</v>
      </c>
    </row>
    <row r="11" spans="1:23" x14ac:dyDescent="0.5">
      <c r="A11" s="4" t="s">
        <v>21</v>
      </c>
      <c r="B11" s="5">
        <v>10</v>
      </c>
      <c r="C11" s="3" t="s">
        <v>24</v>
      </c>
      <c r="D11" s="5">
        <v>40</v>
      </c>
      <c r="E11" s="2">
        <v>11</v>
      </c>
      <c r="F11" s="5">
        <v>1</v>
      </c>
      <c r="G11" s="5">
        <v>92</v>
      </c>
      <c r="H11" s="6">
        <f t="shared" si="0"/>
        <v>18.913043478260867</v>
      </c>
      <c r="I11" s="2">
        <v>40</v>
      </c>
      <c r="J11" s="5">
        <v>138</v>
      </c>
      <c r="K11" s="5">
        <v>19924</v>
      </c>
      <c r="L11" s="6">
        <f t="shared" si="1"/>
        <v>0</v>
      </c>
      <c r="M11" s="2">
        <v>16</v>
      </c>
      <c r="N11" s="5">
        <v>31</v>
      </c>
      <c r="O11" s="5">
        <v>4138</v>
      </c>
      <c r="P11" s="6">
        <f t="shared" si="2"/>
        <v>0.34799420009666504</v>
      </c>
      <c r="Q11" s="5"/>
      <c r="R11" s="5">
        <f t="shared" si="3"/>
        <v>19832</v>
      </c>
      <c r="S11" s="5">
        <f t="shared" si="4"/>
        <v>0.99538245332262598</v>
      </c>
      <c r="T11" s="5">
        <f t="shared" si="5"/>
        <v>0.99275362318840576</v>
      </c>
      <c r="U11" s="5">
        <f t="shared" si="6"/>
        <v>4046</v>
      </c>
      <c r="V11" s="5">
        <f t="shared" si="7"/>
        <v>0.97776703721604641</v>
      </c>
      <c r="W11" s="5">
        <f t="shared" si="8"/>
        <v>0.967741935483871</v>
      </c>
    </row>
    <row r="12" spans="1:23" x14ac:dyDescent="0.5">
      <c r="A12" s="4" t="s">
        <v>21</v>
      </c>
      <c r="B12" s="5">
        <v>11</v>
      </c>
      <c r="C12" s="3" t="s">
        <v>25</v>
      </c>
      <c r="D12" s="5">
        <v>24</v>
      </c>
      <c r="E12" s="2">
        <v>17</v>
      </c>
      <c r="F12" s="5">
        <v>1</v>
      </c>
      <c r="G12" s="5">
        <v>140</v>
      </c>
      <c r="H12" s="6">
        <f t="shared" si="0"/>
        <v>3</v>
      </c>
      <c r="I12" s="2">
        <v>7</v>
      </c>
      <c r="J12" s="5">
        <v>96</v>
      </c>
      <c r="K12" s="5">
        <v>14136</v>
      </c>
      <c r="L12" s="6">
        <f t="shared" si="1"/>
        <v>7.2156196943972836E-2</v>
      </c>
      <c r="M12" s="2">
        <v>6</v>
      </c>
      <c r="N12" s="5">
        <v>43</v>
      </c>
      <c r="O12" s="5">
        <v>3498</v>
      </c>
      <c r="P12" s="6">
        <f t="shared" si="2"/>
        <v>0.30874785591766724</v>
      </c>
      <c r="Q12" s="5"/>
      <c r="R12" s="5">
        <f t="shared" si="3"/>
        <v>13996</v>
      </c>
      <c r="S12" s="5">
        <f t="shared" si="4"/>
        <v>0.99009620826259193</v>
      </c>
      <c r="T12" s="5">
        <f t="shared" si="5"/>
        <v>0.98958333333333337</v>
      </c>
      <c r="U12" s="5">
        <f t="shared" si="6"/>
        <v>3358</v>
      </c>
      <c r="V12" s="5">
        <f t="shared" si="7"/>
        <v>0.95997712978845051</v>
      </c>
      <c r="W12" s="5">
        <f t="shared" si="8"/>
        <v>0.97674418604651159</v>
      </c>
    </row>
    <row r="13" spans="1:23" x14ac:dyDescent="0.5">
      <c r="A13" s="4" t="s">
        <v>26</v>
      </c>
      <c r="B13" s="5">
        <v>12</v>
      </c>
      <c r="C13" s="3" t="s">
        <v>27</v>
      </c>
      <c r="D13" s="5">
        <v>8</v>
      </c>
      <c r="E13" s="2">
        <v>8</v>
      </c>
      <c r="F13" s="5">
        <v>1</v>
      </c>
      <c r="G13" s="5">
        <v>28</v>
      </c>
      <c r="H13" s="6">
        <f t="shared" si="0"/>
        <v>0</v>
      </c>
      <c r="I13" s="2">
        <v>8</v>
      </c>
      <c r="J13" s="5">
        <v>26</v>
      </c>
      <c r="K13" s="5">
        <v>1784</v>
      </c>
      <c r="L13" s="6">
        <f t="shared" si="1"/>
        <v>0</v>
      </c>
      <c r="M13" s="2">
        <v>8</v>
      </c>
      <c r="N13" s="5">
        <v>13</v>
      </c>
      <c r="O13" s="5">
        <v>570</v>
      </c>
      <c r="P13" s="6">
        <f t="shared" si="2"/>
        <v>0</v>
      </c>
      <c r="Q13" s="5"/>
      <c r="R13" s="5">
        <f t="shared" si="3"/>
        <v>1756</v>
      </c>
      <c r="S13" s="5">
        <f t="shared" si="4"/>
        <v>0.98430493273542596</v>
      </c>
      <c r="T13" s="5">
        <f t="shared" si="5"/>
        <v>0.96153846153846156</v>
      </c>
      <c r="U13" s="5">
        <f t="shared" si="6"/>
        <v>542</v>
      </c>
      <c r="V13" s="5">
        <f t="shared" si="7"/>
        <v>0.9508771929824561</v>
      </c>
      <c r="W13" s="5">
        <f t="shared" si="8"/>
        <v>0.92307692307692313</v>
      </c>
    </row>
    <row r="14" spans="1:23" x14ac:dyDescent="0.5">
      <c r="A14" s="4" t="s">
        <v>26</v>
      </c>
      <c r="B14" s="5">
        <v>13</v>
      </c>
      <c r="C14" s="3" t="s">
        <v>28</v>
      </c>
      <c r="D14" s="5">
        <v>10</v>
      </c>
      <c r="E14" s="2">
        <v>10</v>
      </c>
      <c r="F14" s="5">
        <v>1</v>
      </c>
      <c r="G14" s="5">
        <v>26</v>
      </c>
      <c r="H14" s="6">
        <f t="shared" si="0"/>
        <v>0</v>
      </c>
      <c r="I14" s="2">
        <v>10</v>
      </c>
      <c r="J14" s="5">
        <v>30</v>
      </c>
      <c r="K14" s="5">
        <v>2232</v>
      </c>
      <c r="L14" s="6">
        <f t="shared" si="1"/>
        <v>0</v>
      </c>
      <c r="M14" s="2">
        <v>10</v>
      </c>
      <c r="N14" s="5">
        <v>15</v>
      </c>
      <c r="O14" s="5">
        <v>1344</v>
      </c>
      <c r="P14" s="6">
        <f t="shared" si="2"/>
        <v>0</v>
      </c>
      <c r="Q14" s="5"/>
      <c r="R14" s="5">
        <f t="shared" si="3"/>
        <v>2206</v>
      </c>
      <c r="S14" s="5">
        <f t="shared" si="4"/>
        <v>0.98835125448028671</v>
      </c>
      <c r="T14" s="5">
        <f t="shared" si="5"/>
        <v>0.96666666666666667</v>
      </c>
      <c r="U14" s="5">
        <f t="shared" si="6"/>
        <v>1318</v>
      </c>
      <c r="V14" s="5">
        <f t="shared" si="7"/>
        <v>0.98065476190476186</v>
      </c>
      <c r="W14" s="5">
        <f t="shared" si="8"/>
        <v>0.93333333333333335</v>
      </c>
    </row>
    <row r="15" spans="1:23" x14ac:dyDescent="0.5">
      <c r="A15" s="4" t="s">
        <v>26</v>
      </c>
      <c r="B15" s="5">
        <v>14</v>
      </c>
      <c r="C15" s="3" t="s">
        <v>29</v>
      </c>
      <c r="D15" s="5">
        <v>12</v>
      </c>
      <c r="E15" s="2">
        <v>12</v>
      </c>
      <c r="F15" s="5">
        <v>1</v>
      </c>
      <c r="G15" s="5">
        <v>24</v>
      </c>
      <c r="H15" s="6">
        <f t="shared" si="0"/>
        <v>0</v>
      </c>
      <c r="I15" s="2">
        <v>12</v>
      </c>
      <c r="J15" s="5">
        <v>34</v>
      </c>
      <c r="K15" s="5">
        <v>2910</v>
      </c>
      <c r="L15" s="6">
        <f t="shared" si="1"/>
        <v>0</v>
      </c>
      <c r="M15" s="2">
        <v>12</v>
      </c>
      <c r="N15" s="5">
        <v>20</v>
      </c>
      <c r="O15" s="5">
        <v>2284</v>
      </c>
      <c r="P15" s="6">
        <f t="shared" si="2"/>
        <v>0</v>
      </c>
      <c r="Q15" s="5"/>
      <c r="R15" s="5">
        <f t="shared" si="3"/>
        <v>2886</v>
      </c>
      <c r="S15" s="5">
        <f t="shared" si="4"/>
        <v>0.99175257731958766</v>
      </c>
      <c r="T15" s="5">
        <f t="shared" si="5"/>
        <v>0.97058823529411764</v>
      </c>
      <c r="U15" s="5">
        <f t="shared" si="6"/>
        <v>2260</v>
      </c>
      <c r="V15" s="5">
        <f t="shared" si="7"/>
        <v>0.989492119089317</v>
      </c>
      <c r="W15" s="5">
        <f t="shared" si="8"/>
        <v>0.95</v>
      </c>
    </row>
    <row r="16" spans="1:23" x14ac:dyDescent="0.5">
      <c r="A16" s="4" t="s">
        <v>26</v>
      </c>
      <c r="B16" s="5">
        <v>15</v>
      </c>
      <c r="C16" s="3" t="s">
        <v>30</v>
      </c>
      <c r="D16" s="5">
        <v>14</v>
      </c>
      <c r="E16" s="2">
        <v>14</v>
      </c>
      <c r="F16" s="5">
        <v>1</v>
      </c>
      <c r="G16" s="5">
        <v>30</v>
      </c>
      <c r="H16" s="6">
        <f t="shared" si="0"/>
        <v>0</v>
      </c>
      <c r="I16" s="2">
        <v>14</v>
      </c>
      <c r="J16" s="5">
        <v>38</v>
      </c>
      <c r="K16" s="5">
        <v>3580</v>
      </c>
      <c r="L16" s="6">
        <f t="shared" si="1"/>
        <v>0</v>
      </c>
      <c r="M16" s="2">
        <v>14</v>
      </c>
      <c r="N16" s="5">
        <v>25</v>
      </c>
      <c r="O16" s="5">
        <v>3436</v>
      </c>
      <c r="P16" s="6">
        <f t="shared" si="2"/>
        <v>0</v>
      </c>
      <c r="Q16" s="5"/>
      <c r="R16" s="5">
        <f t="shared" si="3"/>
        <v>3550</v>
      </c>
      <c r="S16" s="5">
        <f t="shared" si="4"/>
        <v>0.99162011173184361</v>
      </c>
      <c r="T16" s="5">
        <f t="shared" si="5"/>
        <v>0.97368421052631582</v>
      </c>
      <c r="U16" s="5">
        <f t="shared" si="6"/>
        <v>3406</v>
      </c>
      <c r="V16" s="5">
        <f t="shared" si="7"/>
        <v>0.99126891734575084</v>
      </c>
      <c r="W16" s="5">
        <f t="shared" si="8"/>
        <v>0.96</v>
      </c>
    </row>
    <row r="17" spans="1:23" x14ac:dyDescent="0.5">
      <c r="A17" s="4" t="s">
        <v>26</v>
      </c>
      <c r="B17" s="5">
        <v>16</v>
      </c>
      <c r="C17" s="3" t="s">
        <v>31</v>
      </c>
      <c r="D17" s="5">
        <v>16</v>
      </c>
      <c r="E17" s="2">
        <v>16</v>
      </c>
      <c r="F17" s="5">
        <v>1</v>
      </c>
      <c r="G17" s="5">
        <v>32</v>
      </c>
      <c r="H17" s="6">
        <f t="shared" si="0"/>
        <v>0</v>
      </c>
      <c r="I17" s="2">
        <v>16</v>
      </c>
      <c r="J17" s="5">
        <v>58</v>
      </c>
      <c r="K17" s="5">
        <v>5880</v>
      </c>
      <c r="L17" s="6">
        <f t="shared" si="1"/>
        <v>0</v>
      </c>
      <c r="M17" s="2">
        <v>16</v>
      </c>
      <c r="N17" s="5">
        <v>30</v>
      </c>
      <c r="O17" s="5">
        <v>5062</v>
      </c>
      <c r="P17" s="6">
        <f t="shared" si="2"/>
        <v>0</v>
      </c>
      <c r="Q17" s="5"/>
      <c r="R17" s="5">
        <f t="shared" si="3"/>
        <v>5848</v>
      </c>
      <c r="S17" s="5">
        <f t="shared" si="4"/>
        <v>0.99455782312925167</v>
      </c>
      <c r="T17" s="5">
        <f t="shared" si="5"/>
        <v>0.98275862068965514</v>
      </c>
      <c r="U17" s="5">
        <f t="shared" si="6"/>
        <v>5030</v>
      </c>
      <c r="V17" s="5">
        <f t="shared" si="7"/>
        <v>0.99367838798893715</v>
      </c>
      <c r="W17" s="5">
        <f t="shared" si="8"/>
        <v>0.96666666666666667</v>
      </c>
    </row>
    <row r="18" spans="1:23" x14ac:dyDescent="0.5">
      <c r="A18" s="4" t="s">
        <v>32</v>
      </c>
      <c r="B18" s="5">
        <v>17</v>
      </c>
      <c r="C18" s="3" t="s">
        <v>33</v>
      </c>
      <c r="D18" s="5">
        <v>26</v>
      </c>
      <c r="E18" s="2">
        <v>15</v>
      </c>
      <c r="F18" s="5">
        <v>1</v>
      </c>
      <c r="G18" s="5">
        <v>100</v>
      </c>
      <c r="H18" s="6">
        <f t="shared" si="0"/>
        <v>6.6</v>
      </c>
      <c r="I18" s="2">
        <v>26</v>
      </c>
      <c r="J18" s="5">
        <v>78</v>
      </c>
      <c r="K18" s="5">
        <v>7936</v>
      </c>
      <c r="L18" s="6">
        <f t="shared" si="1"/>
        <v>0</v>
      </c>
      <c r="M18" s="2">
        <v>26</v>
      </c>
      <c r="N18" s="5">
        <v>48</v>
      </c>
      <c r="O18" s="5">
        <v>7466</v>
      </c>
      <c r="P18" s="6">
        <f t="shared" si="2"/>
        <v>0</v>
      </c>
      <c r="Q18" s="5"/>
      <c r="R18" s="5">
        <f t="shared" si="3"/>
        <v>7836</v>
      </c>
      <c r="S18" s="5">
        <f t="shared" si="4"/>
        <v>0.98739919354838712</v>
      </c>
      <c r="T18" s="5">
        <f t="shared" si="5"/>
        <v>0.98717948717948723</v>
      </c>
      <c r="U18" s="5">
        <f t="shared" si="6"/>
        <v>7366</v>
      </c>
      <c r="V18" s="5">
        <f t="shared" si="7"/>
        <v>0.98660594695954995</v>
      </c>
      <c r="W18" s="5">
        <f t="shared" si="8"/>
        <v>0.97916666666666663</v>
      </c>
    </row>
    <row r="19" spans="1:23" x14ac:dyDescent="0.5">
      <c r="A19" s="4" t="s">
        <v>32</v>
      </c>
      <c r="B19" s="5">
        <v>18</v>
      </c>
      <c r="C19" s="3" t="s">
        <v>34</v>
      </c>
      <c r="D19" s="5">
        <v>23</v>
      </c>
      <c r="E19" s="2">
        <v>23</v>
      </c>
      <c r="F19" s="5">
        <v>2</v>
      </c>
      <c r="G19" s="5">
        <v>126</v>
      </c>
      <c r="H19" s="6">
        <f t="shared" si="0"/>
        <v>0</v>
      </c>
      <c r="I19" s="2">
        <v>22</v>
      </c>
      <c r="J19" s="5">
        <v>74</v>
      </c>
      <c r="K19" s="5">
        <v>6622</v>
      </c>
      <c r="L19" s="6">
        <f t="shared" si="1"/>
        <v>9.0607067351253408E-3</v>
      </c>
      <c r="M19" s="2">
        <v>22</v>
      </c>
      <c r="N19" s="5">
        <v>61</v>
      </c>
      <c r="O19" s="5">
        <v>7324</v>
      </c>
      <c r="P19" s="6">
        <f t="shared" si="2"/>
        <v>8.1922446750409619E-3</v>
      </c>
      <c r="Q19" s="5"/>
      <c r="R19" s="5">
        <f t="shared" si="3"/>
        <v>6496</v>
      </c>
      <c r="S19" s="5">
        <f t="shared" si="4"/>
        <v>0.98097251585623679</v>
      </c>
      <c r="T19" s="5">
        <f t="shared" si="5"/>
        <v>0.97297297297297303</v>
      </c>
      <c r="U19" s="5">
        <f t="shared" si="6"/>
        <v>7198</v>
      </c>
      <c r="V19" s="5">
        <f t="shared" si="7"/>
        <v>0.98279628618241399</v>
      </c>
      <c r="W19" s="5">
        <f t="shared" si="8"/>
        <v>0.96721311475409832</v>
      </c>
    </row>
    <row r="20" spans="1:23" x14ac:dyDescent="0.5">
      <c r="A20" s="4" t="s">
        <v>32</v>
      </c>
      <c r="B20" s="5">
        <v>19</v>
      </c>
      <c r="C20" s="3" t="s">
        <v>35</v>
      </c>
      <c r="D20" s="5">
        <v>19</v>
      </c>
      <c r="E20" s="2">
        <v>11</v>
      </c>
      <c r="F20" s="5">
        <v>5</v>
      </c>
      <c r="G20" s="5">
        <v>210</v>
      </c>
      <c r="H20" s="6">
        <f t="shared" si="0"/>
        <v>2.2857142857142856</v>
      </c>
      <c r="I20" s="2">
        <v>11</v>
      </c>
      <c r="J20" s="5">
        <v>56</v>
      </c>
      <c r="K20" s="5">
        <v>4288</v>
      </c>
      <c r="L20" s="6">
        <f t="shared" si="1"/>
        <v>0.11194029850746269</v>
      </c>
      <c r="M20" s="2">
        <v>16</v>
      </c>
      <c r="N20" s="5">
        <v>43</v>
      </c>
      <c r="O20" s="5">
        <v>5036</v>
      </c>
      <c r="P20" s="6">
        <f t="shared" si="2"/>
        <v>3.5742652899126287E-2</v>
      </c>
      <c r="Q20" s="5"/>
      <c r="R20" s="5">
        <f t="shared" si="3"/>
        <v>4078</v>
      </c>
      <c r="S20" s="5">
        <f t="shared" si="4"/>
        <v>0.95102611940298509</v>
      </c>
      <c r="T20" s="5">
        <f t="shared" si="5"/>
        <v>0.9107142857142857</v>
      </c>
      <c r="U20" s="5">
        <f t="shared" si="6"/>
        <v>4826</v>
      </c>
      <c r="V20" s="5">
        <f t="shared" si="7"/>
        <v>0.95830023828435262</v>
      </c>
      <c r="W20" s="5">
        <f t="shared" si="8"/>
        <v>0.88372093023255816</v>
      </c>
    </row>
    <row r="21" spans="1:23" x14ac:dyDescent="0.5">
      <c r="A21" s="4" t="s">
        <v>32</v>
      </c>
      <c r="B21" s="5">
        <v>20</v>
      </c>
      <c r="C21" s="3" t="s">
        <v>36</v>
      </c>
      <c r="D21" s="5">
        <v>13</v>
      </c>
      <c r="E21" s="2">
        <v>2</v>
      </c>
      <c r="F21" s="5">
        <v>1</v>
      </c>
      <c r="G21" s="5">
        <v>30</v>
      </c>
      <c r="H21" s="6">
        <f t="shared" si="0"/>
        <v>22</v>
      </c>
      <c r="I21" s="2">
        <v>4</v>
      </c>
      <c r="J21" s="5">
        <v>57</v>
      </c>
      <c r="K21" s="5">
        <v>2252</v>
      </c>
      <c r="L21" s="6">
        <f t="shared" si="1"/>
        <v>0.23978685612788633</v>
      </c>
      <c r="M21" s="2">
        <v>2</v>
      </c>
      <c r="N21" s="5">
        <v>1</v>
      </c>
      <c r="O21" s="5">
        <v>28</v>
      </c>
      <c r="P21" s="6">
        <f t="shared" si="2"/>
        <v>23.571428571428569</v>
      </c>
      <c r="Q21" s="5"/>
      <c r="R21" s="5">
        <f t="shared" si="3"/>
        <v>2222</v>
      </c>
      <c r="S21" s="5">
        <f t="shared" si="4"/>
        <v>0.98667850799289525</v>
      </c>
      <c r="T21" s="5">
        <f t="shared" si="5"/>
        <v>0.98245614035087714</v>
      </c>
      <c r="U21" s="5">
        <f t="shared" si="6"/>
        <v>-2</v>
      </c>
      <c r="V21" s="5">
        <f t="shared" si="7"/>
        <v>-7.1428571428571425E-2</v>
      </c>
      <c r="W21" s="5">
        <f t="shared" si="8"/>
        <v>0</v>
      </c>
    </row>
    <row r="22" spans="1:23" x14ac:dyDescent="0.5">
      <c r="A22" s="4" t="s">
        <v>37</v>
      </c>
      <c r="B22" s="5">
        <v>21</v>
      </c>
      <c r="C22" s="3" t="s">
        <v>38</v>
      </c>
      <c r="D22" s="5">
        <v>35</v>
      </c>
      <c r="E22" s="2">
        <v>35</v>
      </c>
      <c r="F22" s="5">
        <v>17</v>
      </c>
      <c r="G22" s="5">
        <v>990</v>
      </c>
      <c r="H22" s="6">
        <f t="shared" si="0"/>
        <v>0</v>
      </c>
      <c r="I22" s="2">
        <v>35</v>
      </c>
      <c r="J22" s="5">
        <v>128</v>
      </c>
      <c r="K22" s="5">
        <v>7336</v>
      </c>
      <c r="L22" s="6">
        <f t="shared" si="1"/>
        <v>0</v>
      </c>
      <c r="M22" s="2">
        <v>35</v>
      </c>
      <c r="N22" s="5">
        <v>61</v>
      </c>
      <c r="O22" s="5">
        <v>5028</v>
      </c>
      <c r="P22" s="6">
        <f t="shared" si="2"/>
        <v>0</v>
      </c>
      <c r="Q22" s="5"/>
      <c r="R22" s="5">
        <f t="shared" si="3"/>
        <v>6346</v>
      </c>
      <c r="S22" s="5">
        <f t="shared" si="4"/>
        <v>0.8650490730643402</v>
      </c>
      <c r="T22" s="5">
        <f t="shared" si="5"/>
        <v>0.8671875</v>
      </c>
      <c r="U22" s="5">
        <f t="shared" si="6"/>
        <v>4038</v>
      </c>
      <c r="V22" s="5">
        <f t="shared" si="7"/>
        <v>0.80310262529832932</v>
      </c>
      <c r="W22" s="5">
        <f t="shared" si="8"/>
        <v>0.72131147540983609</v>
      </c>
    </row>
    <row r="23" spans="1:23" x14ac:dyDescent="0.5">
      <c r="A23" s="4" t="s">
        <v>37</v>
      </c>
      <c r="B23" s="5">
        <v>22</v>
      </c>
      <c r="C23" s="3" t="s">
        <v>39</v>
      </c>
      <c r="D23" s="5">
        <v>17</v>
      </c>
      <c r="E23" s="2">
        <v>17</v>
      </c>
      <c r="F23" s="5">
        <v>5</v>
      </c>
      <c r="G23" s="5">
        <v>228</v>
      </c>
      <c r="H23" s="6">
        <f t="shared" si="0"/>
        <v>0</v>
      </c>
      <c r="I23" s="2">
        <v>17</v>
      </c>
      <c r="J23" s="5">
        <v>87</v>
      </c>
      <c r="K23" s="5">
        <v>3014</v>
      </c>
      <c r="L23" s="6">
        <f t="shared" si="1"/>
        <v>0</v>
      </c>
      <c r="M23" s="2">
        <v>13</v>
      </c>
      <c r="N23" s="5">
        <v>37</v>
      </c>
      <c r="O23" s="5">
        <v>1828</v>
      </c>
      <c r="P23" s="6">
        <f t="shared" si="2"/>
        <v>0.13129102844638951</v>
      </c>
      <c r="Q23" s="5"/>
      <c r="R23" s="5">
        <f t="shared" si="3"/>
        <v>2786</v>
      </c>
      <c r="S23" s="5">
        <f t="shared" si="4"/>
        <v>0.92435301924353019</v>
      </c>
      <c r="T23" s="5">
        <f t="shared" si="5"/>
        <v>0.94252873563218387</v>
      </c>
      <c r="U23" s="5">
        <f t="shared" si="6"/>
        <v>1600</v>
      </c>
      <c r="V23" s="5">
        <f t="shared" si="7"/>
        <v>0.87527352297592997</v>
      </c>
      <c r="W23" s="5">
        <f t="shared" si="8"/>
        <v>0.86486486486486491</v>
      </c>
    </row>
    <row r="24" spans="1:23" x14ac:dyDescent="0.5">
      <c r="A24" s="4" t="s">
        <v>37</v>
      </c>
      <c r="B24" s="5">
        <v>23</v>
      </c>
      <c r="C24" s="3" t="s">
        <v>40</v>
      </c>
      <c r="D24" s="5">
        <v>15</v>
      </c>
      <c r="E24" s="2">
        <v>4</v>
      </c>
      <c r="F24" s="5">
        <v>1</v>
      </c>
      <c r="G24" s="5">
        <v>28</v>
      </c>
      <c r="H24" s="6">
        <f t="shared" si="0"/>
        <v>23.571428571428569</v>
      </c>
      <c r="I24" s="2">
        <v>9</v>
      </c>
      <c r="J24" s="5">
        <v>57</v>
      </c>
      <c r="K24" s="5">
        <v>2042</v>
      </c>
      <c r="L24" s="6">
        <f t="shared" si="1"/>
        <v>0.1762977473065622</v>
      </c>
      <c r="M24" s="2">
        <v>15</v>
      </c>
      <c r="N24" s="5">
        <v>27</v>
      </c>
      <c r="O24" s="5">
        <v>1264</v>
      </c>
      <c r="P24" s="6">
        <f t="shared" si="2"/>
        <v>0</v>
      </c>
      <c r="Q24" s="5"/>
      <c r="R24" s="5">
        <f t="shared" si="3"/>
        <v>2014</v>
      </c>
      <c r="S24" s="5">
        <f t="shared" si="4"/>
        <v>0.98628795298726735</v>
      </c>
      <c r="T24" s="5">
        <f t="shared" si="5"/>
        <v>0.98245614035087714</v>
      </c>
      <c r="U24" s="5">
        <f t="shared" si="6"/>
        <v>1236</v>
      </c>
      <c r="V24" s="5">
        <f t="shared" si="7"/>
        <v>0.97784810126582278</v>
      </c>
      <c r="W24" s="5">
        <f t="shared" si="8"/>
        <v>0.96296296296296291</v>
      </c>
    </row>
    <row r="25" spans="1:23" x14ac:dyDescent="0.5">
      <c r="A25" s="4" t="s">
        <v>41</v>
      </c>
      <c r="B25" s="5">
        <v>24</v>
      </c>
      <c r="C25" s="3" t="s">
        <v>42</v>
      </c>
      <c r="D25" s="5">
        <v>52</v>
      </c>
      <c r="E25" s="2">
        <v>16</v>
      </c>
      <c r="F25" s="5">
        <v>1</v>
      </c>
      <c r="G25" s="5">
        <v>80</v>
      </c>
      <c r="H25" s="6">
        <f t="shared" si="0"/>
        <v>27</v>
      </c>
      <c r="I25" s="2">
        <v>14</v>
      </c>
      <c r="J25" s="5">
        <v>103</v>
      </c>
      <c r="K25" s="5">
        <v>7806</v>
      </c>
      <c r="L25" s="6">
        <f t="shared" si="1"/>
        <v>0.29208301306687168</v>
      </c>
      <c r="M25" s="2">
        <v>14</v>
      </c>
      <c r="N25" s="5">
        <v>45</v>
      </c>
      <c r="O25" s="5">
        <v>4438</v>
      </c>
      <c r="P25" s="6">
        <f t="shared" si="2"/>
        <v>0.51374493014871558</v>
      </c>
      <c r="Q25" s="5"/>
      <c r="R25" s="5">
        <f t="shared" si="3"/>
        <v>7726</v>
      </c>
      <c r="S25" s="5">
        <f t="shared" si="4"/>
        <v>0.98975147322572377</v>
      </c>
      <c r="T25" s="5">
        <f t="shared" si="5"/>
        <v>0.99029126213592233</v>
      </c>
      <c r="U25" s="5">
        <f t="shared" si="6"/>
        <v>4358</v>
      </c>
      <c r="V25" s="5">
        <f t="shared" si="7"/>
        <v>0.98197386210004511</v>
      </c>
      <c r="W25" s="5">
        <f t="shared" si="8"/>
        <v>0.97777777777777775</v>
      </c>
    </row>
    <row r="26" spans="1:23" x14ac:dyDescent="0.5">
      <c r="A26" s="4" t="s">
        <v>41</v>
      </c>
      <c r="B26" s="5">
        <v>25</v>
      </c>
      <c r="C26" s="3" t="s">
        <v>43</v>
      </c>
      <c r="D26" s="5">
        <v>57</v>
      </c>
      <c r="E26" s="2">
        <v>9</v>
      </c>
      <c r="F26" s="5">
        <v>1</v>
      </c>
      <c r="G26" s="5">
        <v>54</v>
      </c>
      <c r="H26" s="6">
        <f t="shared" si="0"/>
        <v>53.333333333333329</v>
      </c>
      <c r="I26" s="2">
        <v>13</v>
      </c>
      <c r="J26" s="5">
        <v>159</v>
      </c>
      <c r="K26" s="5">
        <v>16426</v>
      </c>
      <c r="L26" s="6">
        <f t="shared" si="1"/>
        <v>0.1607208084743699</v>
      </c>
      <c r="M26" s="2">
        <v>9</v>
      </c>
      <c r="N26" s="5">
        <v>31</v>
      </c>
      <c r="O26" s="5">
        <v>4366</v>
      </c>
      <c r="P26" s="6">
        <f t="shared" si="2"/>
        <v>0.65964269354099858</v>
      </c>
      <c r="Q26" s="5"/>
      <c r="R26" s="5">
        <f t="shared" si="3"/>
        <v>16372</v>
      </c>
      <c r="S26" s="5">
        <f t="shared" si="4"/>
        <v>0.99671252891756967</v>
      </c>
      <c r="T26" s="5">
        <f t="shared" si="5"/>
        <v>0.99371069182389937</v>
      </c>
      <c r="U26" s="5">
        <f t="shared" si="6"/>
        <v>4312</v>
      </c>
      <c r="V26" s="5">
        <f t="shared" si="7"/>
        <v>0.9876316994961063</v>
      </c>
      <c r="W26" s="5">
        <f t="shared" si="8"/>
        <v>0.967741935483871</v>
      </c>
    </row>
    <row r="27" spans="1:23" x14ac:dyDescent="0.5">
      <c r="A27" s="4" t="s">
        <v>41</v>
      </c>
      <c r="B27" s="5">
        <v>26</v>
      </c>
      <c r="C27" s="3" t="s">
        <v>44</v>
      </c>
      <c r="D27" s="5">
        <v>58</v>
      </c>
      <c r="E27" s="2">
        <v>6</v>
      </c>
      <c r="F27" s="5">
        <v>1</v>
      </c>
      <c r="G27" s="5">
        <v>34</v>
      </c>
      <c r="H27" s="6">
        <f t="shared" si="0"/>
        <v>91.764705882352942</v>
      </c>
      <c r="I27" s="2">
        <v>8</v>
      </c>
      <c r="J27" s="5">
        <v>56</v>
      </c>
      <c r="K27" s="5">
        <v>4676</v>
      </c>
      <c r="L27" s="6">
        <f t="shared" si="1"/>
        <v>0.64157399486740796</v>
      </c>
      <c r="M27" s="2">
        <v>7</v>
      </c>
      <c r="N27" s="5">
        <v>8</v>
      </c>
      <c r="O27" s="5">
        <v>722</v>
      </c>
      <c r="P27" s="6">
        <f t="shared" si="2"/>
        <v>4.2382271468144044</v>
      </c>
      <c r="Q27" s="5"/>
      <c r="R27" s="5">
        <f t="shared" si="3"/>
        <v>4642</v>
      </c>
      <c r="S27" s="5">
        <f t="shared" si="4"/>
        <v>0.99272882805816942</v>
      </c>
      <c r="T27" s="5">
        <f t="shared" si="5"/>
        <v>0.9821428571428571</v>
      </c>
      <c r="U27" s="5">
        <f t="shared" si="6"/>
        <v>688</v>
      </c>
      <c r="V27" s="5">
        <f t="shared" si="7"/>
        <v>0.95290858725761773</v>
      </c>
      <c r="W27" s="5">
        <f t="shared" si="8"/>
        <v>0.875</v>
      </c>
    </row>
    <row r="28" spans="1:23" x14ac:dyDescent="0.5">
      <c r="A28" s="4" t="s">
        <v>41</v>
      </c>
      <c r="B28" s="5">
        <v>27</v>
      </c>
      <c r="C28" s="3" t="s">
        <v>45</v>
      </c>
      <c r="D28" s="5">
        <v>36</v>
      </c>
      <c r="E28" s="2">
        <v>11</v>
      </c>
      <c r="F28" s="5">
        <v>3</v>
      </c>
      <c r="G28" s="5">
        <v>150</v>
      </c>
      <c r="H28" s="6">
        <f t="shared" si="0"/>
        <v>10</v>
      </c>
      <c r="I28" s="2">
        <v>10</v>
      </c>
      <c r="J28" s="5">
        <v>73</v>
      </c>
      <c r="K28" s="5">
        <v>3242</v>
      </c>
      <c r="L28" s="6">
        <f t="shared" si="1"/>
        <v>0.48118445404071564</v>
      </c>
      <c r="M28" s="2">
        <v>11</v>
      </c>
      <c r="N28" s="5">
        <v>28</v>
      </c>
      <c r="O28" s="5">
        <v>3014</v>
      </c>
      <c r="P28" s="6">
        <f t="shared" si="2"/>
        <v>0.49767750497677504</v>
      </c>
      <c r="Q28" s="5"/>
      <c r="R28" s="5">
        <f t="shared" si="3"/>
        <v>3092</v>
      </c>
      <c r="S28" s="5">
        <f t="shared" si="4"/>
        <v>0.95373226403454658</v>
      </c>
      <c r="T28" s="5">
        <f t="shared" si="5"/>
        <v>0.95890410958904104</v>
      </c>
      <c r="U28" s="5">
        <f t="shared" si="6"/>
        <v>2864</v>
      </c>
      <c r="V28" s="5">
        <f t="shared" si="7"/>
        <v>0.95023224950232255</v>
      </c>
      <c r="W28" s="5">
        <f t="shared" si="8"/>
        <v>0.8928571428571429</v>
      </c>
    </row>
    <row r="29" spans="1:23" x14ac:dyDescent="0.5">
      <c r="A29" s="4" t="s">
        <v>41</v>
      </c>
      <c r="B29" s="5">
        <v>28</v>
      </c>
      <c r="C29" s="3" t="s">
        <v>46</v>
      </c>
      <c r="D29" s="5">
        <v>33</v>
      </c>
      <c r="E29" s="2">
        <v>17</v>
      </c>
      <c r="F29" s="5">
        <v>1</v>
      </c>
      <c r="G29" s="5">
        <v>74</v>
      </c>
      <c r="H29" s="6">
        <f t="shared" si="0"/>
        <v>12.972972972972972</v>
      </c>
      <c r="I29" s="2">
        <v>20</v>
      </c>
      <c r="J29" s="5">
        <v>250</v>
      </c>
      <c r="K29" s="5">
        <v>31630</v>
      </c>
      <c r="L29" s="6">
        <f t="shared" si="1"/>
        <v>2.4660132785330385E-2</v>
      </c>
      <c r="M29" s="2">
        <v>21</v>
      </c>
      <c r="N29" s="5">
        <v>89</v>
      </c>
      <c r="O29" s="5">
        <v>8688</v>
      </c>
      <c r="P29" s="6">
        <f t="shared" si="2"/>
        <v>8.2872928176795577E-2</v>
      </c>
      <c r="Q29" s="5"/>
      <c r="R29" s="5">
        <f t="shared" si="3"/>
        <v>31556</v>
      </c>
      <c r="S29" s="5">
        <f t="shared" si="4"/>
        <v>0.99766044894087891</v>
      </c>
      <c r="T29" s="5">
        <f t="shared" si="5"/>
        <v>0.996</v>
      </c>
      <c r="U29" s="5">
        <f t="shared" si="6"/>
        <v>8614</v>
      </c>
      <c r="V29" s="5">
        <f t="shared" si="7"/>
        <v>0.99148250460405152</v>
      </c>
      <c r="W29" s="5">
        <f t="shared" si="8"/>
        <v>0.9887640449438202</v>
      </c>
    </row>
    <row r="30" spans="1:23" x14ac:dyDescent="0.5">
      <c r="A30" s="4" t="s">
        <v>47</v>
      </c>
      <c r="B30" s="5">
        <v>29</v>
      </c>
      <c r="C30" s="3" t="s">
        <v>48</v>
      </c>
      <c r="D30" s="5">
        <v>39</v>
      </c>
      <c r="E30" s="2">
        <v>12</v>
      </c>
      <c r="F30" s="5">
        <v>3</v>
      </c>
      <c r="G30" s="5">
        <v>128</v>
      </c>
      <c r="H30" s="6">
        <f t="shared" si="0"/>
        <v>12.65625</v>
      </c>
      <c r="I30" s="2">
        <v>6</v>
      </c>
      <c r="J30" s="5">
        <v>89</v>
      </c>
      <c r="K30" s="5">
        <v>3882</v>
      </c>
      <c r="L30" s="6">
        <f t="shared" si="1"/>
        <v>0.51004636785162283</v>
      </c>
      <c r="M30" s="2">
        <v>7</v>
      </c>
      <c r="N30" s="5">
        <v>28</v>
      </c>
      <c r="O30" s="5">
        <v>1162</v>
      </c>
      <c r="P30" s="6">
        <f t="shared" si="2"/>
        <v>1.6523235800344234</v>
      </c>
      <c r="Q30" s="5"/>
      <c r="R30" s="5">
        <f t="shared" si="3"/>
        <v>3754</v>
      </c>
      <c r="S30" s="5">
        <f t="shared" si="4"/>
        <v>0.96702730551262239</v>
      </c>
      <c r="T30" s="5">
        <f t="shared" si="5"/>
        <v>0.9662921348314607</v>
      </c>
      <c r="U30" s="5">
        <f t="shared" si="6"/>
        <v>1034</v>
      </c>
      <c r="V30" s="5">
        <f t="shared" si="7"/>
        <v>0.88984509466437178</v>
      </c>
      <c r="W30" s="5">
        <f t="shared" si="8"/>
        <v>0.8928571428571429</v>
      </c>
    </row>
    <row r="31" spans="1:23" x14ac:dyDescent="0.5">
      <c r="A31" s="4" t="s">
        <v>47</v>
      </c>
      <c r="B31" s="5">
        <v>30</v>
      </c>
      <c r="C31" s="3" t="s">
        <v>49</v>
      </c>
      <c r="D31" s="5">
        <v>34</v>
      </c>
      <c r="E31" s="2">
        <v>34</v>
      </c>
      <c r="F31" s="5">
        <v>12</v>
      </c>
      <c r="G31" s="5">
        <v>998</v>
      </c>
      <c r="H31" s="6">
        <f t="shared" si="0"/>
        <v>0</v>
      </c>
      <c r="I31" s="2">
        <v>34</v>
      </c>
      <c r="J31" s="5">
        <v>126</v>
      </c>
      <c r="K31" s="5">
        <v>11896</v>
      </c>
      <c r="L31" s="6">
        <f t="shared" si="1"/>
        <v>0</v>
      </c>
      <c r="M31" s="2">
        <v>34</v>
      </c>
      <c r="N31" s="5">
        <v>109</v>
      </c>
      <c r="O31" s="5">
        <v>16970</v>
      </c>
      <c r="P31" s="6">
        <f t="shared" si="2"/>
        <v>0</v>
      </c>
      <c r="Q31" s="5"/>
      <c r="R31" s="5">
        <f t="shared" si="3"/>
        <v>10898</v>
      </c>
      <c r="S31" s="5">
        <f t="shared" si="4"/>
        <v>0.91610625420309344</v>
      </c>
      <c r="T31" s="5">
        <f t="shared" si="5"/>
        <v>0.90476190476190477</v>
      </c>
      <c r="U31" s="5">
        <f t="shared" si="6"/>
        <v>15972</v>
      </c>
      <c r="V31" s="5">
        <f t="shared" si="7"/>
        <v>0.94119033588685919</v>
      </c>
      <c r="W31" s="5">
        <f t="shared" si="8"/>
        <v>0.88990825688073394</v>
      </c>
    </row>
    <row r="32" spans="1:23" x14ac:dyDescent="0.5">
      <c r="A32" s="4" t="s">
        <v>47</v>
      </c>
      <c r="B32" s="5">
        <v>31</v>
      </c>
      <c r="C32" s="3" t="s">
        <v>50</v>
      </c>
      <c r="D32" s="5">
        <v>40</v>
      </c>
      <c r="E32" s="2">
        <v>40</v>
      </c>
      <c r="F32" s="5">
        <v>6</v>
      </c>
      <c r="G32" s="5">
        <v>444</v>
      </c>
      <c r="H32" s="6">
        <f t="shared" si="0"/>
        <v>0</v>
      </c>
      <c r="I32" s="2">
        <v>15</v>
      </c>
      <c r="J32" s="5">
        <v>150</v>
      </c>
      <c r="K32" s="5">
        <v>14150</v>
      </c>
      <c r="L32" s="6">
        <f t="shared" si="1"/>
        <v>0.10600706713780918</v>
      </c>
      <c r="M32" s="2">
        <v>10</v>
      </c>
      <c r="N32" s="5">
        <v>114</v>
      </c>
      <c r="O32" s="5">
        <v>18706</v>
      </c>
      <c r="P32" s="6">
        <f t="shared" si="2"/>
        <v>9.6225809900566672E-2</v>
      </c>
      <c r="Q32" s="5"/>
      <c r="R32" s="5">
        <f t="shared" si="3"/>
        <v>13706</v>
      </c>
      <c r="S32" s="5">
        <f t="shared" si="4"/>
        <v>0.9686219081272085</v>
      </c>
      <c r="T32" s="5">
        <f t="shared" si="5"/>
        <v>0.96</v>
      </c>
      <c r="U32" s="5">
        <f t="shared" si="6"/>
        <v>18262</v>
      </c>
      <c r="V32" s="5">
        <f t="shared" si="7"/>
        <v>0.97626430022452693</v>
      </c>
      <c r="W32" s="5">
        <f t="shared" si="8"/>
        <v>0.94736842105263153</v>
      </c>
    </row>
    <row r="33" spans="1:23" x14ac:dyDescent="0.5">
      <c r="A33" s="4" t="s">
        <v>47</v>
      </c>
      <c r="B33" s="5">
        <v>32</v>
      </c>
      <c r="C33" s="3" t="s">
        <v>51</v>
      </c>
      <c r="D33" s="5">
        <v>24</v>
      </c>
      <c r="E33" s="2">
        <v>11</v>
      </c>
      <c r="F33" s="5">
        <v>2</v>
      </c>
      <c r="G33" s="5">
        <v>100</v>
      </c>
      <c r="H33" s="6">
        <f t="shared" si="0"/>
        <v>7.8</v>
      </c>
      <c r="I33" s="2">
        <v>9</v>
      </c>
      <c r="J33" s="5">
        <v>51</v>
      </c>
      <c r="K33" s="5">
        <v>3576</v>
      </c>
      <c r="L33" s="6">
        <f t="shared" si="1"/>
        <v>0.25167785234899326</v>
      </c>
      <c r="M33" s="2">
        <v>9</v>
      </c>
      <c r="N33" s="5">
        <v>24</v>
      </c>
      <c r="O33" s="5">
        <v>1240</v>
      </c>
      <c r="P33" s="6">
        <f t="shared" si="2"/>
        <v>0.72580645161290314</v>
      </c>
      <c r="Q33" s="5"/>
      <c r="R33" s="5">
        <f t="shared" si="3"/>
        <v>3476</v>
      </c>
      <c r="S33" s="5">
        <f t="shared" si="4"/>
        <v>0.97203579418344521</v>
      </c>
      <c r="T33" s="5">
        <f t="shared" si="5"/>
        <v>0.96078431372549022</v>
      </c>
      <c r="U33" s="5">
        <f t="shared" si="6"/>
        <v>1140</v>
      </c>
      <c r="V33" s="5">
        <f t="shared" si="7"/>
        <v>0.91935483870967738</v>
      </c>
      <c r="W33" s="5">
        <f t="shared" si="8"/>
        <v>0.91666666666666663</v>
      </c>
    </row>
    <row r="34" spans="1:23" x14ac:dyDescent="0.5">
      <c r="A34" s="4" t="s">
        <v>47</v>
      </c>
      <c r="B34" s="5">
        <v>33</v>
      </c>
      <c r="C34" s="3" t="s">
        <v>52</v>
      </c>
      <c r="D34" s="5">
        <v>18</v>
      </c>
      <c r="E34" s="2">
        <v>18</v>
      </c>
      <c r="F34" s="5">
        <v>9</v>
      </c>
      <c r="G34" s="5">
        <v>476</v>
      </c>
      <c r="H34" s="6">
        <f t="shared" si="0"/>
        <v>0</v>
      </c>
      <c r="I34" s="2">
        <v>18</v>
      </c>
      <c r="J34" s="5">
        <v>62</v>
      </c>
      <c r="K34" s="5">
        <v>3050</v>
      </c>
      <c r="L34" s="6">
        <f t="shared" si="1"/>
        <v>0</v>
      </c>
      <c r="M34" s="2">
        <v>18</v>
      </c>
      <c r="N34" s="5">
        <v>25</v>
      </c>
      <c r="O34" s="5">
        <v>1548</v>
      </c>
      <c r="P34" s="6">
        <f t="shared" si="2"/>
        <v>0</v>
      </c>
      <c r="Q34" s="5"/>
      <c r="R34" s="5">
        <f t="shared" si="3"/>
        <v>2574</v>
      </c>
      <c r="S34" s="5">
        <f t="shared" si="4"/>
        <v>0.84393442622950821</v>
      </c>
      <c r="T34" s="5">
        <f t="shared" si="5"/>
        <v>0.85483870967741937</v>
      </c>
      <c r="U34" s="5">
        <f t="shared" si="6"/>
        <v>1072</v>
      </c>
      <c r="V34" s="5">
        <f t="shared" si="7"/>
        <v>0.69250645994832039</v>
      </c>
      <c r="W34" s="5">
        <f t="shared" si="8"/>
        <v>0.64</v>
      </c>
    </row>
    <row r="35" spans="1:23" x14ac:dyDescent="0.5">
      <c r="A35" s="4" t="s">
        <v>53</v>
      </c>
      <c r="B35" s="5">
        <v>34</v>
      </c>
      <c r="C35" s="3" t="s">
        <v>54</v>
      </c>
      <c r="D35" s="5">
        <v>8</v>
      </c>
      <c r="E35" s="2">
        <v>8</v>
      </c>
      <c r="F35" s="5">
        <v>1</v>
      </c>
      <c r="G35" s="5">
        <v>28</v>
      </c>
      <c r="H35" s="6">
        <f t="shared" si="0"/>
        <v>0</v>
      </c>
      <c r="I35" s="2">
        <v>8</v>
      </c>
      <c r="J35" s="5">
        <v>26</v>
      </c>
      <c r="K35" s="5">
        <v>1522</v>
      </c>
      <c r="L35" s="6">
        <f t="shared" si="1"/>
        <v>0</v>
      </c>
      <c r="M35" s="2">
        <v>8</v>
      </c>
      <c r="N35" s="5">
        <v>13</v>
      </c>
      <c r="O35" s="5">
        <v>732</v>
      </c>
      <c r="P35" s="6">
        <f t="shared" si="2"/>
        <v>0</v>
      </c>
      <c r="Q35" s="5"/>
      <c r="R35" s="5">
        <f t="shared" si="3"/>
        <v>1494</v>
      </c>
      <c r="S35" s="5">
        <f t="shared" si="4"/>
        <v>0.98160315374507223</v>
      </c>
      <c r="T35" s="5">
        <f t="shared" si="5"/>
        <v>0.96153846153846156</v>
      </c>
      <c r="U35" s="5">
        <f t="shared" si="6"/>
        <v>704</v>
      </c>
      <c r="V35" s="5">
        <f t="shared" si="7"/>
        <v>0.96174863387978138</v>
      </c>
      <c r="W35" s="5">
        <f t="shared" si="8"/>
        <v>0.92307692307692313</v>
      </c>
    </row>
    <row r="36" spans="1:23" x14ac:dyDescent="0.5">
      <c r="A36" s="4" t="s">
        <v>53</v>
      </c>
      <c r="B36" s="5">
        <v>35</v>
      </c>
      <c r="C36" s="3" t="s">
        <v>55</v>
      </c>
      <c r="D36" s="5">
        <v>5</v>
      </c>
      <c r="E36" s="2">
        <v>5</v>
      </c>
      <c r="F36" s="5">
        <v>0</v>
      </c>
      <c r="G36" s="5">
        <v>0</v>
      </c>
      <c r="H36" s="6">
        <v>0</v>
      </c>
      <c r="I36" s="2">
        <v>5</v>
      </c>
      <c r="J36" s="5">
        <v>12</v>
      </c>
      <c r="K36" s="5">
        <v>358</v>
      </c>
      <c r="L36" s="6">
        <f t="shared" si="1"/>
        <v>0</v>
      </c>
      <c r="M36" s="2">
        <v>5</v>
      </c>
      <c r="N36" s="5">
        <v>5</v>
      </c>
      <c r="O36" s="5">
        <v>158</v>
      </c>
      <c r="P36" s="6">
        <f t="shared" si="2"/>
        <v>0</v>
      </c>
      <c r="Q36" s="5"/>
      <c r="R36" s="5">
        <f t="shared" si="3"/>
        <v>358</v>
      </c>
      <c r="S36" s="5">
        <f t="shared" si="4"/>
        <v>1</v>
      </c>
      <c r="T36" s="5">
        <f t="shared" si="5"/>
        <v>1</v>
      </c>
      <c r="U36" s="5">
        <f t="shared" si="6"/>
        <v>158</v>
      </c>
      <c r="V36" s="5">
        <f t="shared" si="7"/>
        <v>1</v>
      </c>
      <c r="W36" s="5">
        <f t="shared" si="8"/>
        <v>1</v>
      </c>
    </row>
    <row r="37" spans="1:23" x14ac:dyDescent="0.5">
      <c r="A37" s="4" t="s">
        <v>53</v>
      </c>
      <c r="B37" s="5">
        <v>36</v>
      </c>
      <c r="C37" s="3" t="s">
        <v>56</v>
      </c>
      <c r="D37" s="5">
        <v>7</v>
      </c>
      <c r="E37" s="2">
        <v>5</v>
      </c>
      <c r="F37" s="5">
        <v>1</v>
      </c>
      <c r="G37" s="5">
        <v>34</v>
      </c>
      <c r="H37" s="6">
        <f>(D37-E37)/(G37/60)</f>
        <v>3.5294117647058822</v>
      </c>
      <c r="I37" s="2">
        <v>3</v>
      </c>
      <c r="J37" s="5">
        <v>19</v>
      </c>
      <c r="K37" s="5">
        <v>1140</v>
      </c>
      <c r="L37" s="6">
        <f t="shared" si="1"/>
        <v>0.21052631578947367</v>
      </c>
      <c r="M37" s="2">
        <v>5</v>
      </c>
      <c r="N37" s="5">
        <v>3</v>
      </c>
      <c r="O37" s="5">
        <v>98</v>
      </c>
      <c r="P37" s="6">
        <f t="shared" si="2"/>
        <v>1.2244897959183674</v>
      </c>
      <c r="Q37" s="5"/>
      <c r="R37" s="5">
        <f t="shared" si="3"/>
        <v>1106</v>
      </c>
      <c r="S37" s="5">
        <f t="shared" si="4"/>
        <v>0.97017543859649125</v>
      </c>
      <c r="T37" s="5">
        <f t="shared" si="5"/>
        <v>0.94736842105263153</v>
      </c>
      <c r="U37" s="5">
        <f t="shared" si="6"/>
        <v>64</v>
      </c>
      <c r="V37" s="5">
        <f t="shared" si="7"/>
        <v>0.65306122448979587</v>
      </c>
      <c r="W37" s="5">
        <f t="shared" si="8"/>
        <v>0.66666666666666663</v>
      </c>
    </row>
    <row r="38" spans="1:23" x14ac:dyDescent="0.5">
      <c r="A38" s="4" t="s">
        <v>57</v>
      </c>
      <c r="B38" s="5">
        <v>37</v>
      </c>
      <c r="C38" s="3" t="s">
        <v>58</v>
      </c>
      <c r="D38" s="5">
        <v>28</v>
      </c>
      <c r="E38" s="2">
        <v>3</v>
      </c>
      <c r="F38" s="5">
        <v>1</v>
      </c>
      <c r="G38" s="5">
        <v>22</v>
      </c>
      <c r="H38" s="6">
        <f>(D38-E38)/(G38/60)</f>
        <v>68.181818181818187</v>
      </c>
      <c r="I38" s="2">
        <v>5</v>
      </c>
      <c r="J38" s="5">
        <v>45</v>
      </c>
      <c r="K38" s="5">
        <v>2614</v>
      </c>
      <c r="L38" s="6">
        <f t="shared" si="1"/>
        <v>0.52792654934965566</v>
      </c>
      <c r="M38" s="2">
        <v>3</v>
      </c>
      <c r="N38" s="5">
        <v>2</v>
      </c>
      <c r="O38" s="5">
        <v>74</v>
      </c>
      <c r="P38" s="6">
        <f t="shared" si="2"/>
        <v>20.27027027027027</v>
      </c>
      <c r="Q38" s="5"/>
      <c r="R38" s="5">
        <f t="shared" si="3"/>
        <v>2592</v>
      </c>
      <c r="S38" s="5">
        <f t="shared" si="4"/>
        <v>0.991583779648049</v>
      </c>
      <c r="T38" s="5">
        <f t="shared" si="5"/>
        <v>0.97777777777777775</v>
      </c>
      <c r="U38" s="5">
        <f t="shared" si="6"/>
        <v>52</v>
      </c>
      <c r="V38" s="5">
        <f t="shared" si="7"/>
        <v>0.70270270270270274</v>
      </c>
      <c r="W38" s="5">
        <f t="shared" si="8"/>
        <v>0.5</v>
      </c>
    </row>
    <row r="39" spans="1:23" x14ac:dyDescent="0.5">
      <c r="A39" s="4" t="s">
        <v>57</v>
      </c>
      <c r="B39" s="5">
        <v>38</v>
      </c>
      <c r="C39" s="3" t="s">
        <v>59</v>
      </c>
      <c r="D39" s="5">
        <v>47</v>
      </c>
      <c r="E39" s="2">
        <v>15</v>
      </c>
      <c r="F39" s="5">
        <v>1</v>
      </c>
      <c r="G39" s="5">
        <v>68</v>
      </c>
      <c r="H39" s="6">
        <f>(D39-E39)/(G39/60)</f>
        <v>28.235294117647058</v>
      </c>
      <c r="I39" s="2">
        <v>3</v>
      </c>
      <c r="J39" s="5">
        <v>22</v>
      </c>
      <c r="K39" s="5">
        <v>1342</v>
      </c>
      <c r="L39" s="6">
        <f t="shared" si="1"/>
        <v>1.9672131147540983</v>
      </c>
      <c r="M39" s="2">
        <v>3</v>
      </c>
      <c r="N39" s="5">
        <v>12</v>
      </c>
      <c r="O39" s="5">
        <v>472</v>
      </c>
      <c r="P39" s="6">
        <f t="shared" si="2"/>
        <v>5.593220338983051</v>
      </c>
      <c r="Q39" s="5"/>
      <c r="R39" s="5">
        <f t="shared" si="3"/>
        <v>1274</v>
      </c>
      <c r="S39" s="5">
        <f t="shared" si="4"/>
        <v>0.94932935916542471</v>
      </c>
      <c r="T39" s="5">
        <f t="shared" si="5"/>
        <v>0.95454545454545459</v>
      </c>
      <c r="U39" s="5">
        <f t="shared" si="6"/>
        <v>404</v>
      </c>
      <c r="V39" s="5">
        <f t="shared" si="7"/>
        <v>0.85593220338983056</v>
      </c>
      <c r="W39" s="5">
        <f t="shared" si="8"/>
        <v>0.91666666666666663</v>
      </c>
    </row>
    <row r="40" spans="1:23" x14ac:dyDescent="0.5">
      <c r="A40" s="4" t="s">
        <v>57</v>
      </c>
      <c r="B40" s="5">
        <v>39</v>
      </c>
      <c r="C40" s="3" t="s">
        <v>60</v>
      </c>
      <c r="D40" s="5">
        <v>57</v>
      </c>
      <c r="E40" s="2">
        <v>46</v>
      </c>
      <c r="F40" s="5">
        <v>1</v>
      </c>
      <c r="G40" s="5">
        <v>336</v>
      </c>
      <c r="H40" s="6">
        <f>(D40-E40)/(G40/60)</f>
        <v>1.9642857142857144</v>
      </c>
      <c r="I40" s="2">
        <v>17</v>
      </c>
      <c r="J40" s="5">
        <v>240</v>
      </c>
      <c r="K40" s="5">
        <v>38816</v>
      </c>
      <c r="L40" s="6">
        <f t="shared" si="1"/>
        <v>6.1830173124484751E-2</v>
      </c>
      <c r="M40" s="2">
        <v>17</v>
      </c>
      <c r="N40" s="5">
        <v>37</v>
      </c>
      <c r="O40" s="5">
        <v>3922</v>
      </c>
      <c r="P40" s="6">
        <f t="shared" si="2"/>
        <v>0.61193268740438556</v>
      </c>
      <c r="Q40" s="5"/>
      <c r="R40" s="5">
        <f t="shared" si="3"/>
        <v>38480</v>
      </c>
      <c r="S40" s="5">
        <f t="shared" si="4"/>
        <v>0.99134377576257215</v>
      </c>
      <c r="T40" s="5">
        <f t="shared" si="5"/>
        <v>0.99583333333333335</v>
      </c>
      <c r="U40" s="5">
        <f t="shared" si="6"/>
        <v>3586</v>
      </c>
      <c r="V40" s="5">
        <f t="shared" si="7"/>
        <v>0.914329423763386</v>
      </c>
      <c r="W40" s="5">
        <f t="shared" si="8"/>
        <v>0.97297297297297303</v>
      </c>
    </row>
    <row r="41" spans="1:23" x14ac:dyDescent="0.5">
      <c r="A41" s="2" t="s">
        <v>61</v>
      </c>
      <c r="B41" s="5"/>
      <c r="C41" s="5"/>
      <c r="D41" s="5"/>
      <c r="E41" s="5"/>
      <c r="F41" s="5"/>
      <c r="G41" s="5"/>
      <c r="H41" s="5">
        <f>AVERAGE(H2:H40)</f>
        <v>12.814441102823215</v>
      </c>
      <c r="I41" s="5"/>
      <c r="J41" s="5"/>
      <c r="K41" s="5"/>
      <c r="L41" s="5">
        <f>AVERAGE(L2:L40)</f>
        <v>0.19144269428031241</v>
      </c>
      <c r="M41" s="5"/>
      <c r="N41" s="5"/>
      <c r="O41" s="5"/>
      <c r="P41" s="5">
        <f>AVERAGE(P2:P40)</f>
        <v>1.7280789950144866</v>
      </c>
      <c r="Q41" s="5"/>
      <c r="R41" s="5">
        <f t="shared" ref="R41:W41" si="9">AVERAGE(R2:R40)</f>
        <v>6759.8974358974356</v>
      </c>
      <c r="S41" s="5">
        <f t="shared" si="9"/>
        <v>0.96998104470823876</v>
      </c>
      <c r="T41" s="5">
        <f t="shared" si="9"/>
        <v>0.9629660641256641</v>
      </c>
      <c r="U41" s="5">
        <f t="shared" si="9"/>
        <v>3452.7179487179487</v>
      </c>
      <c r="V41" s="5">
        <f t="shared" si="9"/>
        <v>0.89509436723631719</v>
      </c>
      <c r="W41" s="5">
        <f t="shared" si="9"/>
        <v>0.87105591394980819</v>
      </c>
    </row>
    <row r="42" spans="1:23" x14ac:dyDescent="0.55000000000000004">
      <c r="A42" s="7"/>
      <c r="B42" s="5"/>
      <c r="C42" s="5"/>
      <c r="D42" s="5"/>
      <c r="E42" s="5"/>
      <c r="F42" s="5"/>
      <c r="G42" s="5"/>
      <c r="H42" s="5">
        <f>H41/L41</f>
        <v>66.936171949503461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5">
      <c r="A43" s="5"/>
      <c r="B43" s="5"/>
      <c r="C43" s="5"/>
      <c r="D43" s="5"/>
      <c r="E43" s="5"/>
      <c r="F43" s="5"/>
      <c r="G43" s="5"/>
      <c r="H43" s="5">
        <f>H41/P41</f>
        <v>7.4154255330878502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刘宸绪</cp:lastModifiedBy>
  <dcterms:created xsi:type="dcterms:W3CDTF">2023-05-05T16:27:11Z</dcterms:created>
  <dcterms:modified xsi:type="dcterms:W3CDTF">2023-05-05T10:40:40Z</dcterms:modified>
</cp:coreProperties>
</file>