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37sqb\Documents\GitHub\P_Web295\frontend\Journal_de_Travail\"/>
    </mc:Choice>
  </mc:AlternateContent>
  <xr:revisionPtr revIDLastSave="0" documentId="13_ncr:1_{41C5A8FE-E5B7-4327-A587-101153E7A9CA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4620" yWindow="2205" windowWidth="21600" windowHeight="1138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<sst xmlns="http://schemas.openxmlformats.org/spreadsheetml/2006/main" count="56" uniqueCount="41">
  <si>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</si>
  <si>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</si>
  <si>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</si>
  <si>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</si>
  <si>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</si>
  <si>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</si>
  <si>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</si>
  <si>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</si>
  <si>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</si>
  <si>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</si>
  <si>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</si>
  <si>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</si>
  <si>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</si>
  <si>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</si>
  <si>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</si>
  <si>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</si>
  <si>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</si>
  <si>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</si>
  <si>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</si>
  <si>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</si>
  <si>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</si>
  <si>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</si>
  <si>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</si>
  <si>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</si>
  <si>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</si>
  <si>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</si>
  <si>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heure</t>
  </si>
  <si>
    <t>Activité</t>
  </si>
  <si>
    <t>Remarque / problème</t>
  </si>
  <si>
    <t>Mise en place du projet GitHub et du repo</t>
  </si>
  <si>
    <t>Maquette Figma</t>
  </si>
  <si>
    <t>Déplacer les issues dans le bon repo: elles ont étés crées dans P_GestProj_426 et ont étés déplacées dans P_Web295</t>
  </si>
  <si>
    <t>Déplacer mon JDT et améliorer le README du projet</t>
  </si>
  <si>
    <t>Création des views</t>
  </si>
  <si>
    <t>Header</t>
  </si>
  <si>
    <t>Page d'accueil</t>
  </si>
  <si>
    <t>Améliorer le style de la page d'accueil</t>
  </si>
  <si>
    <t>Services pour la recherche par catégorie. Récupération des livres dans la homeView pour tester</t>
  </si>
  <si>
    <t>CORS bloque la requête</t>
  </si>
  <si>
    <t>Récupérer les livres sur la page d'accueil. La mise en page est cassée</t>
  </si>
  <si>
    <t>Début de la page de détails d'un livre. Le composant ne fonctionne pas: problème au niveau d'un props(null)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</si>
</sst>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0.19097222222222221</c:v>
                </c:pt>
                <c:pt idx="2">
                  <c:v>0</c:v>
                </c:pt>
                <c:pt idx="3">
                  <c:v>1.0416666666666666E-2</c:v>
                </c:pt>
                <c:pt idx="4">
                  <c:v>2.0833333333333332E-2</c:v>
                </c:pt>
                <c:pt idx="5">
                  <c:v>0</c:v>
                </c:pt>
                <c:pt idx="6">
                  <c:v>7.6388888888888895E-2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9" activePane="bottomLeft" state="frozen"/>
      <selection pane="bottomLeft" activeCell="F20" sqref="F20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23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7 heurs 25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240</v>
      </c>
      <c r="D4" s="22">
        <f>SUBTOTAL(9,$D$7:$D$531)</f>
        <v>205</v>
      </c>
      <c r="E4" s="40">
        <f>SUM(C4:D4)</f>
        <v>445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15</v>
      </c>
      <c r="B7" s="42">
        <v>45755</v>
      </c>
      <c r="C7" s="43"/>
      <c r="D7" s="44">
        <v>30</v>
      </c>
      <c r="E7" s="45" t="s">
        <v>7</v>
      </c>
      <c r="F7" s="36" t="s">
        <v>29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>
        <v>1</v>
      </c>
      <c r="D8" s="48"/>
      <c r="E8" s="49" t="s">
        <v>21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ht="31.5" x14ac:dyDescent="0.25">
      <c r="A9" s="16">
        <f>IF(ISBLANK(B9),"",_xlfn.ISOWEEKNUM('Journal de travail'!$B9))</f>
        <v>15</v>
      </c>
      <c r="B9" s="50">
        <v>45756</v>
      </c>
      <c r="C9" s="51"/>
      <c r="D9" s="52">
        <v>15</v>
      </c>
      <c r="E9" s="53" t="s">
        <v>22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45756</v>
      </c>
      <c r="C10" s="47"/>
      <c r="D10" s="48">
        <v>15</v>
      </c>
      <c r="E10" s="49" t="s">
        <v>6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15</v>
      </c>
      <c r="B11" s="50">
        <v>45756</v>
      </c>
      <c r="C11" s="51"/>
      <c r="D11" s="52">
        <v>20</v>
      </c>
      <c r="E11" s="53" t="s">
        <v>21</v>
      </c>
      <c r="F11" s="36" t="s">
        <v>30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/>
      <c r="D12" s="48">
        <v>5</v>
      </c>
      <c r="E12" s="49" t="s">
        <v>4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30</v>
      </c>
      <c r="E13" s="53" t="s">
        <v>21</v>
      </c>
      <c r="F13" s="36" t="s">
        <v>30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15</v>
      </c>
      <c r="B14" s="46">
        <v>45756</v>
      </c>
      <c r="C14" s="47"/>
      <c r="D14" s="48">
        <v>30</v>
      </c>
      <c r="E14" s="49" t="s">
        <v>4</v>
      </c>
      <c r="F14" s="36" t="s">
        <v>34</v>
      </c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15</v>
      </c>
      <c r="B15" s="50">
        <v>45756</v>
      </c>
      <c r="C15" s="51"/>
      <c r="D15" s="52">
        <v>30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30</v>
      </c>
      <c r="E16" s="49" t="s">
        <v>4</v>
      </c>
      <c r="F16" s="36" t="s">
        <v>36</v>
      </c>
      <c r="G16" s="55"/>
      <c r="O16">
        <v>40</v>
      </c>
    </row>
    <row r="17" spans="1:15" x14ac:dyDescent="0.25">
      <c r="A17" s="16">
        <f>IF(ISBLANK(B17),"",_xlfn.ISOWEEKNUM('Journal de travail'!$B17))</f>
        <v>18</v>
      </c>
      <c r="B17" s="50">
        <v>45776</v>
      </c>
      <c r="C17" s="51">
        <v>1</v>
      </c>
      <c r="D17" s="52"/>
      <c r="E17" s="53" t="s">
        <v>4</v>
      </c>
      <c r="F17" s="36" t="s">
        <v>37</v>
      </c>
      <c r="G17" s="56" t="s">
        <v>38</v>
      </c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45777</v>
      </c>
      <c r="C18" s="47">
        <v>1</v>
      </c>
      <c r="D18" s="48"/>
      <c r="E18" s="49" t="s">
        <v>4</v>
      </c>
      <c r="F18" s="36" t="s">
        <v>39</v>
      </c>
      <c r="G18" s="55"/>
      <c r="O18">
        <v>50</v>
      </c>
    </row>
    <row r="19" spans="1:15" ht="31.5" x14ac:dyDescent="0.25">
      <c r="A19" s="16">
        <f>IF(ISBLANK(B19),"",_xlfn.ISOWEEKNUM('Journal de travail'!$B19))</f>
        <v>18</v>
      </c>
      <c r="B19" s="50">
        <v>45777</v>
      </c>
      <c r="C19" s="51">
        <v>1</v>
      </c>
      <c r="D19" s="52"/>
      <c r="E19" s="53" t="s">
        <v>4</v>
      </c>
      <c r="F19" s="36" t="s">
        <v>40</v>
      </c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 t="str">
        <f>IF(ISBLANK(B21),"",_xlfn.ISOWEEKNUM('Journal de travail'!$B21))</f>
        <v/>
      </c>
      <c r="B21" s="50"/>
      <c r="C21" s="51"/>
      <c r="D21" s="52"/>
      <c r="E21" s="53"/>
      <c r="F21" s="36"/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/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180</v>
      </c>
      <c r="B5">
        <f>SUMIF('Journal de travail'!$E$7:$E$532,Analyse!C5,'Journal de travail'!$D$7:$D$532)</f>
        <v>95</v>
      </c>
      <c r="C5" s="41" t="str">
        <f>'Journal de travail'!M9</f>
        <v>Développement</v>
      </c>
      <c r="D5" s="33">
        <f t="shared" ref="D5:D11" si="0">(A5+B5)/1440</f>
        <v>0.19097222222222221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27" t="str">
        <f>'Journal de travail'!M11</f>
        <v>Documentation</v>
      </c>
      <c r="D7" s="33">
        <f t="shared" si="0"/>
        <v>1.0416666666666666E-2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30</v>
      </c>
      <c r="C8" s="28" t="str">
        <f>'Journal de travail'!M12</f>
        <v>Meeting</v>
      </c>
      <c r="D8" s="33">
        <f t="shared" si="0"/>
        <v>2.0833333333333332E-2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50</v>
      </c>
      <c r="C10" s="37" t="str">
        <f>'Journal de travail'!M14</f>
        <v>Design</v>
      </c>
      <c r="D10" s="33">
        <f t="shared" si="0"/>
        <v>7.6388888888888895E-2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0.30902777777777779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Alban Alex Julien Segalen</cp:lastModifiedBy>
  <cp:revision/>
  <dcterms:created xsi:type="dcterms:W3CDTF">2023-11-21T20:00:34Z</dcterms:created>
  <dcterms:modified xsi:type="dcterms:W3CDTF">2025-04-30T09:26:21Z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