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Web295\frontend\Journal_de_Travail\"/>
    </mc:Choice>
  </mc:AlternateContent>
  <xr:revisionPtr revIDLastSave="0" documentId="13_ncr:1_{82702BC7-1CC2-4B82-8027-798708D4432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<sst xmlns="http://schemas.openxmlformats.org/spreadsheetml/2006/main" count="71" uniqueCount="49">
  <si>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</si>
  <si>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</si>
  <si>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</si>
  <si>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</si>
  <si>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</si>
  <si>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</si>
  <si>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</si>
  <si>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</si>
  <si>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</si>
  <si>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</si>
  <si>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</si>
  <si>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</si>
  <si>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</si>
  <si>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</si>
  <si>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</si>
  <si>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</si>
  <si>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</si>
  <si>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</si>
  <si>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</si>
  <si>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</si>
  <si>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</si>
  <si>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</si>
  <si>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</si>
  <si>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</si>
  <si>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</si>
  <si>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</si>
  <si>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</si>
  <si>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</si>
  <si>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</si>
  <si>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</si>
  <si>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</si>
  <si>
    <t>Commencement de la page de recherche avec VueJs</t>
  </si>
  <si>
    <t>finition de la page de recherche (juste du menu deroulant qui fait une requette quand on choisi quelque chose)</t>
  </si>
  <si>
    <t>ajout d'une page de connexion pour se connecter et recevoir un jeton JWT</t>
  </si>
  <si>
    <t>changement du backend pour que les jetons JWT soient envoyé dans les cookies et pas dans le headers</t>
  </si>
  <si>
    <t>Fin de la page de connexion</t>
  </si>
  <si>
    <t>Css de la page de connexion</t>
  </si>
  <si>
    <t>mise en place du backend plus page d'inscription</t>
  </si>
  <si>
    <t>Css de la page d'inscription</t>
  </si>
  <si>
    <t>ajustement du header et des bouton + css</t>
  </si>
  <si>
    <t xml:space="preserve">Création de la page de création de compte </t>
  </si>
  <si>
    <t xml:space="preserve">Création du service de post d'un livre + debug </t>
  </si>
  <si>
    <t>Ajout et debug sur la page de création de livre</t>
  </si>
  <si>
    <t>Création de Services</t>
  </si>
  <si>
    <t>Création de la page de compte</t>
  </si>
  <si>
    <t>Création de la route pour avoir l'id d'un utilisateur grace a son jeton jwt</t>
  </si>
  <si>
    <t>Création de route dans le backend pour Récupérer les commentaires , pour recuperer des livres</t>
  </si>
  <si>
    <t xml:space="preserve">Finition de la page de compte </t>
  </si>
  <si>
    <t>Création de Services pour la page de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</si>
</sst>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0.78125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7" sqref="F2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720</v>
      </c>
      <c r="D4" s="22">
        <f>SUBTOTAL(9,$D$7:$D$531)</f>
        <v>510</v>
      </c>
      <c r="E4" s="40">
        <f>SUM(C4:D4)</f>
        <v>1230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18</v>
      </c>
      <c r="B9" s="50">
        <v>45776</v>
      </c>
      <c r="C9" s="51"/>
      <c r="D9" s="52">
        <v>45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18</v>
      </c>
      <c r="B10" s="46">
        <v>45777</v>
      </c>
      <c r="C10" s="47"/>
      <c r="D10" s="48">
        <v>45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18</v>
      </c>
      <c r="B11" s="50">
        <v>45777</v>
      </c>
      <c r="C11" s="51">
        <v>1</v>
      </c>
      <c r="D11" s="52"/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18</v>
      </c>
      <c r="B12" s="46">
        <v>45777</v>
      </c>
      <c r="C12" s="47"/>
      <c r="D12" s="48">
        <v>30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19</v>
      </c>
      <c r="B13" s="50">
        <v>45783</v>
      </c>
      <c r="C13" s="51">
        <v>1</v>
      </c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19</v>
      </c>
      <c r="B14" s="46">
        <v>45783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19</v>
      </c>
      <c r="B15" s="50">
        <v>45784</v>
      </c>
      <c r="C15" s="51">
        <v>1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45784</v>
      </c>
      <c r="C16" s="47"/>
      <c r="D16" s="48">
        <v>30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>
        <f>IF(ISBLANK(B17),"",_xlfn.ISOWEEKNUM('Journal de travail'!$B17))</f>
        <v>19</v>
      </c>
      <c r="B17" s="50">
        <v>45784</v>
      </c>
      <c r="C17" s="51">
        <v>1</v>
      </c>
      <c r="D17" s="52"/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>
        <f>IF(ISBLANK(B18),"",_xlfn.ISOWEEKNUM('Journal de travail'!$B18))</f>
        <v>20</v>
      </c>
      <c r="B18" s="46">
        <v>45790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20</v>
      </c>
      <c r="B19" s="50">
        <v>45790</v>
      </c>
      <c r="C19" s="51">
        <v>2</v>
      </c>
      <c r="D19" s="52"/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20</v>
      </c>
      <c r="B20" s="46">
        <v>45790</v>
      </c>
      <c r="C20" s="47"/>
      <c r="D20" s="48">
        <v>15</v>
      </c>
      <c r="E20" s="49" t="s">
        <v>6</v>
      </c>
      <c r="F20" s="36" t="s">
        <v>0</v>
      </c>
      <c r="G20" s="55"/>
    </row>
    <row r="21" spans="1:15" x14ac:dyDescent="0.25">
      <c r="A21" s="16">
        <f>IF(ISBLANK(B21),"",_xlfn.ISOWEEKNUM('Journal de travail'!$B21))</f>
        <v>21</v>
      </c>
      <c r="B21" s="50">
        <v>45797</v>
      </c>
      <c r="C21" s="51">
        <v>1</v>
      </c>
      <c r="D21" s="52">
        <v>30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21</v>
      </c>
      <c r="B22" s="46">
        <v>45797</v>
      </c>
      <c r="C22" s="47">
        <v>1</v>
      </c>
      <c r="D22" s="48">
        <v>30</v>
      </c>
      <c r="E22" s="49" t="s">
        <v>4</v>
      </c>
      <c r="F22" s="36" t="s">
        <v>43</v>
      </c>
      <c r="G22" s="55"/>
    </row>
    <row r="23" spans="1:15" x14ac:dyDescent="0.25">
      <c r="A23" s="16">
        <f>IF(ISBLANK(B23),"",_xlfn.ISOWEEKNUM('Journal de travail'!$B23))</f>
        <v>21</v>
      </c>
      <c r="B23" s="50">
        <v>45797</v>
      </c>
      <c r="C23" s="51"/>
      <c r="D23" s="52">
        <v>15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21</v>
      </c>
      <c r="B24" s="46">
        <v>45797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21</v>
      </c>
      <c r="B25" s="50">
        <v>45798</v>
      </c>
      <c r="C25" s="51">
        <v>1</v>
      </c>
      <c r="D25" s="52">
        <v>30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21</v>
      </c>
      <c r="B26" s="46">
        <v>45798</v>
      </c>
      <c r="C26" s="47"/>
      <c r="D26" s="48">
        <v>45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21</v>
      </c>
      <c r="B27" s="50">
        <v>45798</v>
      </c>
      <c r="C27" s="51"/>
      <c r="D27" s="52">
        <v>45</v>
      </c>
      <c r="E27" s="53" t="s">
        <v>4</v>
      </c>
      <c r="F27" s="36" t="s">
        <v>48</v>
      </c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660</v>
      </c>
      <c r="B5">
        <f>SUMIF('Journal de travail'!$E$7:$E$532,Analyse!C5,'Journal de travail'!$D$7:$D$532)</f>
        <v>465</v>
      </c>
      <c r="C5" s="41" t="str">
        <f>'Journal de travail'!M9</f>
        <v>Développement</v>
      </c>
      <c r="D5" s="33">
        <f t="shared" ref="D5:D11" si="0">(A5+B5)/1440</f>
        <v>0.78125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0.85416666666666663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2025-05-21T09:24:27Z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