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s\P_Web295\frontend\Journal_de_Travail\"/>
    </mc:Choice>
  </mc:AlternateContent>
  <xr:revisionPtr revIDLastSave="0" documentId="13_ncr:1_{A583ECDD-56DD-4219-93B9-FD382EFB603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 Gabriel Thode</author>
  </authors>
  <commentList>
    <comment ref="F1" authorId="0" shapeId="0" xr:uid="{CF6E5554-7058-4E3F-9056-F767142DCE51}">
      <text>
        <r>
          <rPr>
            <b/>
            <sz val="9"/>
            <color indexed="81"/>
            <rFont val="Tahoma"/>
            <charset val="1"/>
          </rPr>
          <t>Mateo Gabriel Thode:</t>
        </r>
        <r>
          <rPr>
            <sz val="9"/>
            <color indexed="81"/>
            <rFont val="Tahoma"/>
            <charset val="1"/>
          </rPr>
          <t xml:space="preserve">
225m ou 4h</t>
        </r>
      </text>
    </comment>
    <comment ref="G1" authorId="0" shapeId="0" xr:uid="{0E6A8FB1-09AF-453E-8B87-CF7157F791DB}">
      <text>
        <r>
          <rPr>
            <b/>
            <sz val="9"/>
            <color indexed="81"/>
            <rFont val="Tahoma"/>
            <charset val="1"/>
          </rPr>
          <t>Mateo Gabriel Thode:</t>
        </r>
        <r>
          <rPr>
            <sz val="9"/>
            <color indexed="81"/>
            <rFont val="Tahoma"/>
            <charset val="1"/>
          </rPr>
          <t xml:space="preserve">
3h</t>
        </r>
      </text>
    </comment>
  </commentList>
</comments>
</file>

<file path=xl/sharedStrings.xml><?xml version="1.0" encoding="utf-8"?>
<sst xmlns="http://schemas.openxmlformats.org/spreadsheetml/2006/main" count="69" uniqueCount="46">
  <si>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</si>
  <si>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</si>
  <si>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</si>
  <si>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</si>
  <si>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</si>
  <si>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</si>
  <si>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</si>
  <si>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</si>
  <si>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</si>
  <si>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</si>
  <si>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</si>
  <si>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</si>
  <si>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</si>
  <si>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</si>
  <si>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</si>
  <si>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</si>
  <si>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</si>
  <si>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</si>
  <si>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</si>
  <si>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</si>
  <si>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</si>
  <si>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</si>
  <si>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</si>
  <si>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</si>
  <si>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</si>
  <si>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</si>
  <si>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</si>
  <si>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</si>
  <si>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Thode Mateo</t>
  </si>
  <si>
    <t>Discussion de ce que j'ai manqué lors des 4 séquences précédentes.</t>
  </si>
  <si>
    <t>J'ai beaucoup de retard (j'ai raté 2x19 périodes)</t>
  </si>
  <si>
    <t>Rattrapage de ce que j'ai manqué en théorie</t>
  </si>
  <si>
    <t>J'ai trop de retard dans le module pour pouvoir les aider dans le projet, j'ai donc avancer dans les exercices et la théorie.</t>
  </si>
  <si>
    <t>Daily scrum : répartition des tâches et plannification de la séquence de travail</t>
  </si>
  <si>
    <t>Retour des notes et daily scrum : répartition des tâches et plannification de la séquence de travail</t>
  </si>
  <si>
    <t>J'ai trop de retard dans le module pour pouvoir les aider *beaucoup* dans le projet, j'ai donc avancer dans les exercices et la théorie.</t>
  </si>
  <si>
    <t>Routes changent en fonction du filtre sélectionné sur la page de recherche</t>
  </si>
  <si>
    <t>Quasiment fonctionnel mais pas encore parfaitement.</t>
  </si>
  <si>
    <t>Pas encore fonctionnel</t>
  </si>
  <si>
    <t>Ecriture du rapport : points 1.0 à 4.2.1</t>
  </si>
  <si>
    <t>MAJ du JDT</t>
  </si>
  <si>
    <t>Document ci-présent</t>
  </si>
  <si>
    <t>Gestion des erreurs 400</t>
  </si>
  <si>
    <t>Gestion des erreurs 500 avec Axios</t>
  </si>
  <si>
    <t>Fonctionne</t>
  </si>
  <si>
    <t xml:space="preserve">Ne fonctionne pas encore.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</si>
</sst>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8.3333333333333329E-2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0</c:v>
                </c:pt>
                <c:pt idx="7">
                  <c:v>0.30902777777777779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D20" sqref="D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16 heurs 45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660</v>
      </c>
      <c r="D4" s="22">
        <f>SUBTOTAL(9,$D$7:$D$531)</f>
        <v>345</v>
      </c>
      <c r="E4" s="40">
        <f>SUM(C4:D4)</f>
        <v>1005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19</v>
      </c>
      <c r="B7" s="42">
        <v>45783</v>
      </c>
      <c r="C7" s="43"/>
      <c r="D7" s="44">
        <v>20</v>
      </c>
      <c r="E7" s="45" t="s">
        <v>7</v>
      </c>
      <c r="F7" s="36" t="s">
        <v>29</v>
      </c>
      <c r="G7" s="54" t="s">
        <v>30</v>
      </c>
    </row>
    <row r="8" spans="1:15" ht="31.5" x14ac:dyDescent="0.25">
      <c r="A8" s="8">
        <f>IF(ISBLANK(B8),"",_xlfn.ISOWEEKNUM('Journal de travail'!$B8))</f>
        <v>19</v>
      </c>
      <c r="B8" s="46">
        <v>45783</v>
      </c>
      <c r="C8" s="47">
        <v>3</v>
      </c>
      <c r="D8" s="48">
        <v>40</v>
      </c>
      <c r="E8" s="49" t="s">
        <v>22</v>
      </c>
      <c r="F8" s="36" t="s">
        <v>31</v>
      </c>
      <c r="G8" s="55" t="s">
        <v>32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19</v>
      </c>
      <c r="B9" s="50">
        <v>45784</v>
      </c>
      <c r="C9" s="51"/>
      <c r="D9" s="52">
        <v>10</v>
      </c>
      <c r="E9" s="53" t="s">
        <v>7</v>
      </c>
      <c r="F9" s="36" t="s">
        <v>33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19</v>
      </c>
      <c r="B10" s="46">
        <v>45784</v>
      </c>
      <c r="C10" s="47">
        <v>2</v>
      </c>
      <c r="D10" s="48">
        <v>5</v>
      </c>
      <c r="E10" s="49" t="s">
        <v>22</v>
      </c>
      <c r="F10" s="36" t="s">
        <v>31</v>
      </c>
      <c r="G10" s="55" t="s">
        <v>32</v>
      </c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20</v>
      </c>
      <c r="B11" s="50">
        <v>45790</v>
      </c>
      <c r="C11" s="51"/>
      <c r="D11" s="52">
        <v>10</v>
      </c>
      <c r="E11" s="53" t="s">
        <v>7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20</v>
      </c>
      <c r="B12" s="46">
        <v>45790</v>
      </c>
      <c r="C12" s="47">
        <v>1</v>
      </c>
      <c r="D12" s="48">
        <v>40</v>
      </c>
      <c r="E12" s="49" t="s">
        <v>22</v>
      </c>
      <c r="F12" s="36" t="s">
        <v>31</v>
      </c>
      <c r="G12" s="55" t="s">
        <v>35</v>
      </c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20</v>
      </c>
      <c r="B13" s="50">
        <v>45790</v>
      </c>
      <c r="C13" s="51">
        <v>2</v>
      </c>
      <c r="D13" s="52"/>
      <c r="E13" s="53" t="s">
        <v>4</v>
      </c>
      <c r="F13" s="36" t="s">
        <v>36</v>
      </c>
      <c r="G13" s="56" t="s">
        <v>38</v>
      </c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21</v>
      </c>
      <c r="B14" s="46">
        <v>45797</v>
      </c>
      <c r="C14" s="47"/>
      <c r="D14" s="48">
        <v>30</v>
      </c>
      <c r="E14" s="49" t="s">
        <v>7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21</v>
      </c>
      <c r="B15" s="50">
        <v>45797</v>
      </c>
      <c r="C15" s="51">
        <v>1</v>
      </c>
      <c r="D15" s="52">
        <v>40</v>
      </c>
      <c r="E15" s="53" t="s">
        <v>4</v>
      </c>
      <c r="F15" s="36" t="s">
        <v>36</v>
      </c>
      <c r="G15" s="56" t="s">
        <v>37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21</v>
      </c>
      <c r="B16" s="46">
        <v>45797</v>
      </c>
      <c r="C16" s="47">
        <v>1</v>
      </c>
      <c r="D16" s="48">
        <v>30</v>
      </c>
      <c r="E16" s="49" t="s">
        <v>6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21</v>
      </c>
      <c r="B17" s="50">
        <v>45797</v>
      </c>
      <c r="C17" s="51"/>
      <c r="D17" s="52">
        <v>20</v>
      </c>
      <c r="E17" s="53" t="s">
        <v>6</v>
      </c>
      <c r="F17" s="36" t="s">
        <v>40</v>
      </c>
      <c r="G17" s="56" t="s">
        <v>41</v>
      </c>
      <c r="O17">
        <v>45</v>
      </c>
    </row>
    <row r="18" spans="1:15" x14ac:dyDescent="0.25">
      <c r="A18" s="8">
        <f>IF(ISBLANK(B18),"",_xlfn.ISOWEEKNUM('Journal de travail'!$B18))</f>
        <v>21</v>
      </c>
      <c r="B18" s="46">
        <v>45798</v>
      </c>
      <c r="C18" s="47"/>
      <c r="D18" s="48">
        <v>10</v>
      </c>
      <c r="E18" s="49" t="s">
        <v>7</v>
      </c>
      <c r="F18" s="36" t="s">
        <v>33</v>
      </c>
      <c r="G18" s="55"/>
      <c r="O18">
        <v>50</v>
      </c>
    </row>
    <row r="19" spans="1:15" x14ac:dyDescent="0.25">
      <c r="A19" s="16">
        <f>IF(ISBLANK(B19),"",_xlfn.ISOWEEKNUM('Journal de travail'!$B19))</f>
        <v>21</v>
      </c>
      <c r="B19" s="50">
        <v>45798</v>
      </c>
      <c r="C19" s="51"/>
      <c r="D19" s="52">
        <v>45</v>
      </c>
      <c r="E19" s="53" t="s">
        <v>4</v>
      </c>
      <c r="F19" s="36" t="s">
        <v>42</v>
      </c>
      <c r="G19" s="56" t="s">
        <v>44</v>
      </c>
      <c r="O19">
        <v>55</v>
      </c>
    </row>
    <row r="20" spans="1:15" x14ac:dyDescent="0.25">
      <c r="A20" s="8">
        <f>IF(ISBLANK(B20),"",_xlfn.ISOWEEKNUM('Journal de travail'!$B20))</f>
        <v>21</v>
      </c>
      <c r="B20" s="46">
        <v>45798</v>
      </c>
      <c r="C20" s="47">
        <v>1</v>
      </c>
      <c r="D20" s="48">
        <v>35</v>
      </c>
      <c r="E20" s="49" t="s">
        <v>4</v>
      </c>
      <c r="F20" s="36" t="s">
        <v>43</v>
      </c>
      <c r="G20" s="55" t="s">
        <v>45</v>
      </c>
    </row>
    <row r="21" spans="1:15" x14ac:dyDescent="0.25">
      <c r="A21" s="16">
        <f>IF(ISBLANK(B21),"",_xlfn.ISOWEEKNUM('Journal de travail'!$B21))</f>
        <v>21</v>
      </c>
      <c r="B21" s="50">
        <v>45798</v>
      </c>
      <c r="C21" s="51"/>
      <c r="D21" s="52">
        <v>10</v>
      </c>
      <c r="E21" s="53" t="s">
        <v>6</v>
      </c>
      <c r="F21" s="36" t="s">
        <v>40</v>
      </c>
      <c r="G21" s="56" t="s">
        <v>41</v>
      </c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49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120</v>
      </c>
      <c r="C5" s="41" t="str">
        <f>'Journal de travail'!M9</f>
        <v>Développement</v>
      </c>
      <c r="D5" s="33">
        <f t="shared" ref="D5:D11" si="0">(A5+B5)/1440</f>
        <v>0.25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60</v>
      </c>
      <c r="C7" s="27" t="str">
        <f>'Journal de travail'!M11</f>
        <v>Documentation</v>
      </c>
      <c r="D7" s="33">
        <f t="shared" si="0"/>
        <v>8.3333333333333329E-2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80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360</v>
      </c>
      <c r="B11">
        <f>SUMIF('Journal de travail'!$E$7:$E$532,Analyse!C11,'Journal de travail'!$D$7:$D$532)</f>
        <v>85</v>
      </c>
      <c r="C11" s="39" t="str">
        <f>'Journal de travail'!M15</f>
        <v>Autre</v>
      </c>
      <c r="D11" s="33">
        <f t="shared" si="0"/>
        <v>0.30902777777777779</v>
      </c>
    </row>
    <row r="12" spans="1:4" x14ac:dyDescent="0.3">
      <c r="C12" s="23" t="s">
        <v>20</v>
      </c>
      <c r="D12" s="34">
        <f>SUM(D4:D11)</f>
        <v>0.69791666666666663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Mateo Gabriel Thode</cp:lastModifiedBy>
  <cp:revision/>
  <dcterms:created xsi:type="dcterms:W3CDTF">2023-11-21T20:00:34Z</dcterms:created>
  <dcterms:modified xsi:type="dcterms:W3CDTF">2025-05-21T10:23:57Z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