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52png\Documents\GitHub\P_Web295\frontend\Journal_de_Travail\"/>
    </mc:Choice>
  </mc:AlternateContent>
  <xr:revisionPtr revIDLastSave="0" documentId="13_ncr:1_{E6A68364-BAAC-4262-AF24-FB99768A2699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<sst xmlns="http://schemas.openxmlformats.org/spreadsheetml/2006/main" count="57" uniqueCount="42">
  <si>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</si>
  <si>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</si>
  <si>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</si>
  <si>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</si>
  <si>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</si>
  <si>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</si>
  <si>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</si>
  <si>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</si>
  <si>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</si>
  <si>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</si>
  <si>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</si>
  <si>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</si>
  <si>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</si>
  <si>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</si>
  <si>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</si>
  <si>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</si>
  <si>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</si>
  <si>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</si>
  <si>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</si>
  <si>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</si>
  <si>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</si>
  <si>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</si>
  <si>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</si>
  <si>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</si>
  <si>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</si>
  <si>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</si>
  <si>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</si>
  <si>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</si>
  <si>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</si>
  <si>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Préparation de GitHub Projet et du repo</t>
  </si>
  <si>
    <t>Maquette figma du frontend</t>
  </si>
  <si>
    <t>Commencement de la page de recherche avec VueJs</t>
  </si>
  <si>
    <t>finition de la page de recherche (juste du menu deroulant qui fait une requette quand on choisi quelque chose)</t>
  </si>
  <si>
    <t>ajout d'une page de connexion pour se connecter et recevoir un jeton JWT</t>
  </si>
  <si>
    <t>changement du backend pour que les jetons JWT soient envoyé dans les cookies et pas dans le headers</t>
  </si>
  <si>
    <t>Fin de la page de connexion</t>
  </si>
  <si>
    <t>Css de la page de connexion</t>
  </si>
  <si>
    <t>mise en place du backend plus page d'inscription</t>
  </si>
  <si>
    <t>Css de la page d'inscription</t>
  </si>
  <si>
    <t>ajustement du header et des bouton + css</t>
  </si>
  <si>
    <t xml:space="preserve">Création de la page de création de compte </t>
  </si>
  <si>
    <t xml:space="preserve">Création du service de post d'un livre + debug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</si>
</sst>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1.0416666666666666E-2</c:v>
                </c:pt>
                <c:pt idx="4">
                  <c:v>2.0833333333333332E-2</c:v>
                </c:pt>
                <c:pt idx="5">
                  <c:v>0</c:v>
                </c:pt>
                <c:pt idx="6">
                  <c:v>4.1666666666666664E-2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0" sqref="F20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13 heurs 45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540</v>
      </c>
      <c r="D4" s="22">
        <f>SUBTOTAL(9,$D$7:$D$531)</f>
        <v>285</v>
      </c>
      <c r="E4" s="40">
        <f>SUM(C4:D4)</f>
        <v>825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30</v>
      </c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>
        <v>1</v>
      </c>
      <c r="D8" s="48"/>
      <c r="E8" s="49" t="s">
        <v>21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18</v>
      </c>
      <c r="B9" s="50">
        <v>45776</v>
      </c>
      <c r="C9" s="51"/>
      <c r="D9" s="52">
        <v>45</v>
      </c>
      <c r="E9" s="53" t="s">
        <v>4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18</v>
      </c>
      <c r="B10" s="46">
        <v>45777</v>
      </c>
      <c r="C10" s="47"/>
      <c r="D10" s="48">
        <v>45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18</v>
      </c>
      <c r="B11" s="50">
        <v>45777</v>
      </c>
      <c r="C11" s="51">
        <v>1</v>
      </c>
      <c r="D11" s="52"/>
      <c r="E11" s="53" t="s">
        <v>4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ht="31.5" x14ac:dyDescent="0.25">
      <c r="A12" s="8">
        <f>IF(ISBLANK(B12),"",_xlfn.ISOWEEKNUM('Journal de travail'!$B12))</f>
        <v>18</v>
      </c>
      <c r="B12" s="46">
        <v>45777</v>
      </c>
      <c r="C12" s="47"/>
      <c r="D12" s="48">
        <v>30</v>
      </c>
      <c r="E12" s="49" t="s">
        <v>4</v>
      </c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19</v>
      </c>
      <c r="B13" s="50">
        <v>45783</v>
      </c>
      <c r="C13" s="51">
        <v>1</v>
      </c>
      <c r="D13" s="52">
        <v>30</v>
      </c>
      <c r="E13" s="53" t="s">
        <v>4</v>
      </c>
      <c r="F13" s="36" t="s">
        <v>35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19</v>
      </c>
      <c r="B14" s="46">
        <v>45783</v>
      </c>
      <c r="C14" s="47">
        <v>1</v>
      </c>
      <c r="D14" s="48"/>
      <c r="E14" s="49" t="s">
        <v>4</v>
      </c>
      <c r="F14" s="36" t="s">
        <v>36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19</v>
      </c>
      <c r="B15" s="50">
        <v>45784</v>
      </c>
      <c r="C15" s="51">
        <v>1</v>
      </c>
      <c r="D15" s="52">
        <v>30</v>
      </c>
      <c r="E15" s="53" t="s">
        <v>4</v>
      </c>
      <c r="F15" s="36" t="s">
        <v>37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19</v>
      </c>
      <c r="B16" s="46">
        <v>45784</v>
      </c>
      <c r="C16" s="47"/>
      <c r="D16" s="48">
        <v>30</v>
      </c>
      <c r="E16" s="49" t="s">
        <v>4</v>
      </c>
      <c r="F16" s="36" t="s">
        <v>38</v>
      </c>
      <c r="G16" s="55"/>
      <c r="O16">
        <v>40</v>
      </c>
    </row>
    <row r="17" spans="1:15" x14ac:dyDescent="0.25">
      <c r="A17" s="16">
        <f>IF(ISBLANK(B17),"",_xlfn.ISOWEEKNUM('Journal de travail'!$B17))</f>
        <v>19</v>
      </c>
      <c r="B17" s="50">
        <v>45784</v>
      </c>
      <c r="C17" s="51">
        <v>1</v>
      </c>
      <c r="D17" s="52"/>
      <c r="E17" s="53" t="s">
        <v>4</v>
      </c>
      <c r="F17" s="36" t="s">
        <v>39</v>
      </c>
      <c r="G17" s="56"/>
      <c r="O17">
        <v>45</v>
      </c>
    </row>
    <row r="18" spans="1:15" x14ac:dyDescent="0.25">
      <c r="A18" s="8">
        <f>IF(ISBLANK(B18),"",_xlfn.ISOWEEKNUM('Journal de travail'!$B18))</f>
        <v>20</v>
      </c>
      <c r="B18" s="46">
        <v>45790</v>
      </c>
      <c r="C18" s="47">
        <v>1</v>
      </c>
      <c r="D18" s="48">
        <v>30</v>
      </c>
      <c r="E18" s="49" t="s">
        <v>4</v>
      </c>
      <c r="F18" s="36" t="s">
        <v>40</v>
      </c>
      <c r="G18" s="55"/>
      <c r="O18">
        <v>50</v>
      </c>
    </row>
    <row r="19" spans="1:15" x14ac:dyDescent="0.25">
      <c r="A19" s="16">
        <f>IF(ISBLANK(B19),"",_xlfn.ISOWEEKNUM('Journal de travail'!$B19))</f>
        <v>20</v>
      </c>
      <c r="B19" s="50">
        <v>45790</v>
      </c>
      <c r="C19" s="51">
        <v>2</v>
      </c>
      <c r="D19" s="52"/>
      <c r="E19" s="53" t="s">
        <v>4</v>
      </c>
      <c r="F19" s="36" t="s">
        <v>41</v>
      </c>
      <c r="G19" s="56"/>
      <c r="O19">
        <v>55</v>
      </c>
    </row>
    <row r="20" spans="1:15" x14ac:dyDescent="0.25">
      <c r="A20" s="8">
        <f>IF(ISBLANK(B20),"",_xlfn.ISOWEEKNUM('Journal de travail'!$B20))</f>
        <v>20</v>
      </c>
      <c r="B20" s="46">
        <v>45790</v>
      </c>
      <c r="C20" s="47"/>
      <c r="D20" s="48">
        <v>15</v>
      </c>
      <c r="E20" s="49" t="s">
        <v>6</v>
      </c>
      <c r="F20" s="36" t="s">
        <v>0</v>
      </c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480</v>
      </c>
      <c r="B5">
        <f>SUMIF('Journal de travail'!$E$7:$E$532,Analyse!C5,'Journal de travail'!$D$7:$D$532)</f>
        <v>240</v>
      </c>
      <c r="C5" s="41" t="str">
        <f>'Journal de travail'!M9</f>
        <v>Développement</v>
      </c>
      <c r="D5" s="33">
        <f t="shared" ref="D5:D11" si="0">(A5+B5)/1440</f>
        <v>0.5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15</v>
      </c>
      <c r="C7" s="27" t="str">
        <f>'Journal de travail'!M11</f>
        <v>Documentation</v>
      </c>
      <c r="D7" s="33">
        <f t="shared" si="0"/>
        <v>1.0416666666666666E-2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30</v>
      </c>
      <c r="C8" s="28" t="str">
        <f>'Journal de travail'!M12</f>
        <v>Meeting</v>
      </c>
      <c r="D8" s="33">
        <f t="shared" si="0"/>
        <v>2.0833333333333332E-2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4.1666666666666664E-2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0.57291666666666663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Antoine Jean Fabre</cp:lastModifiedBy>
  <cp:revision/>
  <dcterms:created xsi:type="dcterms:W3CDTF">2023-11-21T20:00:34Z</dcterms:created>
  <dcterms:modified xsi:type="dcterms:W3CDTF">2025-05-13T15:01:59Z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