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t52png\Documents\GitHub\P_Web295\frontend\Journal_de_Travail\"/>
    </mc:Choice>
  </mc:AlternateContent>
  <xr:revisionPtr revIDLastSave="0" documentId="13_ncr:1_{C10E2046-B208-465B-9B21-FFB44467C41D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<sst xmlns="http://schemas.openxmlformats.org/spreadsheetml/2006/main" count="80" uniqueCount="54">
  <si>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</si>
  <si>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</si>
  <si>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</si>
  <si>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</si>
  <si>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</si>
  <si>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</si>
  <si>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</si>
  <si>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</si>
  <si>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</si>
  <si>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</si>
  <si>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</si>
  <si>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</si>
  <si>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</si>
  <si>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</si>
  <si>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</si>
  <si>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</si>
  <si>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</si>
  <si>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</si>
  <si>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</si>
  <si>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</si>
  <si>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</si>
  <si>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</si>
  <si>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</si>
  <si>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Nom Prénom</t>
  </si>
  <si>
    <t>18.03.2024  au 27.05.2024</t>
  </si>
  <si>
    <t>P_App - 335 - Passion Lecture</t>
  </si>
  <si>
    <t>heure</t>
  </si>
  <si>
    <t>Activité</t>
  </si>
  <si>
    <t>Remarque / problème</t>
  </si>
  <si>
    <t>Préparation de GitHub Projet et du repo</t>
  </si>
  <si>
    <t>Maquette figma du frontend</t>
  </si>
  <si>
    <t>Commencement de la page de recherche avec VueJs</t>
  </si>
  <si>
    <t>finition de la page de recherche (juste du menu deroulant qui fait une requette quand on choisi quelque chose)</t>
  </si>
  <si>
    <t>ajout d'une page de connexion pour se connecter et recevoir un jeton JWT</t>
  </si>
  <si>
    <t>changement du backend pour que les jetons JWT soient envoyé dans les cookies et pas dans le headers</t>
  </si>
  <si>
    <t>Fin de la page de connexion</t>
  </si>
  <si>
    <t>Css de la page de connexion</t>
  </si>
  <si>
    <t>mise en place du backend plus page d'inscription</t>
  </si>
  <si>
    <t>Css de la page d'inscription</t>
  </si>
  <si>
    <t>ajustement du header et des bouton + css</t>
  </si>
  <si>
    <t xml:space="preserve">Création de la page de création de compte </t>
  </si>
  <si>
    <t xml:space="preserve">Création du service de post d'un livre + debug </t>
  </si>
  <si>
    <t>Ajout et debug sur la page de création de livre</t>
  </si>
  <si>
    <t>Création de Services</t>
  </si>
  <si>
    <t>Création de la page de compte</t>
  </si>
  <si>
    <t>Création de la route pour avoir l'id d'un utilisateur grace a son jeton jwt</t>
  </si>
  <si>
    <t>Création de route dans le backend pour Récupérer les commentaires , pour recuperer des livres</t>
  </si>
  <si>
    <t xml:space="preserve">Finition de la page de compte </t>
  </si>
  <si>
    <t>Création de Services pour la page de compte</t>
  </si>
  <si>
    <t xml:space="preserve">Correction du backend pour recevoir plus d'information d'un utilisateur </t>
  </si>
  <si>
    <t>Création de la page de detail d'un utilisateur</t>
  </si>
  <si>
    <t xml:space="preserve">Écriture de ma conclusion dans le rapport </t>
  </si>
  <si>
    <t xml:space="preserve">Debug de la pull request </t>
  </si>
  <si>
    <t xml:space="preserve">Quand j'ai pull request il y avait quelques erreurs de superposition mais quand j'ai testé la version final alors toute l'application ne fonctionnait pas. Pour finir c'était une erreur qui a été introduite quand j'ai corrigé les erreurs de superposition.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</si>
</sst>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0.91666666666666663</c:v>
                </c:pt>
                <c:pt idx="2">
                  <c:v>0</c:v>
                </c:pt>
                <c:pt idx="3">
                  <c:v>3.125E-2</c:v>
                </c:pt>
                <c:pt idx="4">
                  <c:v>2.0833333333333332E-2</c:v>
                </c:pt>
                <c:pt idx="5">
                  <c:v>0</c:v>
                </c:pt>
                <c:pt idx="6">
                  <c:v>4.1666666666666664E-2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0" activePane="bottomLeft" state="frozen"/>
      <selection pane="bottomLeft" activeCell="G23" sqref="G23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23</v>
      </c>
      <c r="D2" s="57"/>
      <c r="E2" s="57"/>
      <c r="F2" s="5" t="s">
        <v>2</v>
      </c>
      <c r="G2" s="6" t="s">
        <v>25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1 jours 0 heurs 15 minutes</v>
      </c>
      <c r="D3" s="22"/>
      <c r="E3" s="3"/>
      <c r="F3" s="4" t="s">
        <v>10</v>
      </c>
      <c r="G3" s="7" t="s">
        <v>24</v>
      </c>
    </row>
    <row r="4" spans="1:15" ht="23.25" hidden="1" x14ac:dyDescent="0.35">
      <c r="B4" s="5"/>
      <c r="C4" s="22">
        <f>SUBTOTAL(9,$C$7:$C$531)*60</f>
        <v>840</v>
      </c>
      <c r="D4" s="22">
        <f>SUBTOTAL(9,$D$7:$D$531)</f>
        <v>615</v>
      </c>
      <c r="E4" s="40">
        <f>SUM(C4:D4)</f>
        <v>1455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26</v>
      </c>
      <c r="D6" s="21" t="s">
        <v>17</v>
      </c>
      <c r="E6" s="19" t="s">
        <v>27</v>
      </c>
      <c r="F6" s="19" t="s">
        <v>13</v>
      </c>
      <c r="G6" s="19" t="s">
        <v>28</v>
      </c>
    </row>
    <row r="7" spans="1:15" x14ac:dyDescent="0.25">
      <c r="A7" s="14">
        <f>IF(ISBLANK(B7),"",_xlfn.ISOWEEKNUM('Journal de travail'!$B7))</f>
        <v>15</v>
      </c>
      <c r="B7" s="42">
        <v>45755</v>
      </c>
      <c r="C7" s="43"/>
      <c r="D7" s="44">
        <v>30</v>
      </c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15</v>
      </c>
      <c r="B8" s="46">
        <v>45755</v>
      </c>
      <c r="C8" s="47">
        <v>1</v>
      </c>
      <c r="D8" s="48"/>
      <c r="E8" s="49" t="s">
        <v>21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18</v>
      </c>
      <c r="B9" s="50">
        <v>45776</v>
      </c>
      <c r="C9" s="51"/>
      <c r="D9" s="52">
        <v>45</v>
      </c>
      <c r="E9" s="53" t="s">
        <v>4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18</v>
      </c>
      <c r="B10" s="46">
        <v>45777</v>
      </c>
      <c r="C10" s="47"/>
      <c r="D10" s="48">
        <v>45</v>
      </c>
      <c r="E10" s="49" t="s">
        <v>4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18</v>
      </c>
      <c r="B11" s="50">
        <v>45777</v>
      </c>
      <c r="C11" s="51">
        <v>1</v>
      </c>
      <c r="D11" s="52"/>
      <c r="E11" s="53" t="s">
        <v>4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ht="31.5" x14ac:dyDescent="0.25">
      <c r="A12" s="8">
        <f>IF(ISBLANK(B12),"",_xlfn.ISOWEEKNUM('Journal de travail'!$B12))</f>
        <v>18</v>
      </c>
      <c r="B12" s="46">
        <v>45777</v>
      </c>
      <c r="C12" s="47"/>
      <c r="D12" s="48">
        <v>30</v>
      </c>
      <c r="E12" s="49" t="s">
        <v>4</v>
      </c>
      <c r="F12" s="36" t="s">
        <v>34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19</v>
      </c>
      <c r="B13" s="50">
        <v>45783</v>
      </c>
      <c r="C13" s="51">
        <v>1</v>
      </c>
      <c r="D13" s="52">
        <v>30</v>
      </c>
      <c r="E13" s="53" t="s">
        <v>4</v>
      </c>
      <c r="F13" s="36" t="s">
        <v>35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19</v>
      </c>
      <c r="B14" s="46">
        <v>45783</v>
      </c>
      <c r="C14" s="47">
        <v>1</v>
      </c>
      <c r="D14" s="48"/>
      <c r="E14" s="49" t="s">
        <v>4</v>
      </c>
      <c r="F14" s="36" t="s">
        <v>36</v>
      </c>
      <c r="G14" s="55"/>
      <c r="M14" t="s">
        <v>21</v>
      </c>
      <c r="N14">
        <v>7</v>
      </c>
      <c r="O14">
        <v>30</v>
      </c>
    </row>
    <row r="15" spans="1:15" x14ac:dyDescent="0.25">
      <c r="A15" s="16">
        <f>IF(ISBLANK(B15),"",_xlfn.ISOWEEKNUM('Journal de travail'!$B15))</f>
        <v>19</v>
      </c>
      <c r="B15" s="50">
        <v>45784</v>
      </c>
      <c r="C15" s="51">
        <v>1</v>
      </c>
      <c r="D15" s="52">
        <v>30</v>
      </c>
      <c r="E15" s="53" t="s">
        <v>4</v>
      </c>
      <c r="F15" s="36" t="s">
        <v>37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19</v>
      </c>
      <c r="B16" s="46">
        <v>45784</v>
      </c>
      <c r="C16" s="47"/>
      <c r="D16" s="48">
        <v>30</v>
      </c>
      <c r="E16" s="49" t="s">
        <v>4</v>
      </c>
      <c r="F16" s="36" t="s">
        <v>38</v>
      </c>
      <c r="G16" s="55"/>
      <c r="O16">
        <v>40</v>
      </c>
    </row>
    <row r="17" spans="1:15" x14ac:dyDescent="0.25">
      <c r="A17" s="16">
        <f>IF(ISBLANK(B17),"",_xlfn.ISOWEEKNUM('Journal de travail'!$B17))</f>
        <v>19</v>
      </c>
      <c r="B17" s="50">
        <v>45784</v>
      </c>
      <c r="C17" s="51">
        <v>1</v>
      </c>
      <c r="D17" s="52"/>
      <c r="E17" s="53" t="s">
        <v>4</v>
      </c>
      <c r="F17" s="36" t="s">
        <v>39</v>
      </c>
      <c r="G17" s="56"/>
      <c r="O17">
        <v>45</v>
      </c>
    </row>
    <row r="18" spans="1:15" x14ac:dyDescent="0.25">
      <c r="A18" s="8">
        <f>IF(ISBLANK(B18),"",_xlfn.ISOWEEKNUM('Journal de travail'!$B18))</f>
        <v>20</v>
      </c>
      <c r="B18" s="46">
        <v>45790</v>
      </c>
      <c r="C18" s="47">
        <v>1</v>
      </c>
      <c r="D18" s="48">
        <v>30</v>
      </c>
      <c r="E18" s="49" t="s">
        <v>4</v>
      </c>
      <c r="F18" s="36" t="s">
        <v>40</v>
      </c>
      <c r="G18" s="55"/>
      <c r="O18">
        <v>50</v>
      </c>
    </row>
    <row r="19" spans="1:15" x14ac:dyDescent="0.25">
      <c r="A19" s="16">
        <f>IF(ISBLANK(B19),"",_xlfn.ISOWEEKNUM('Journal de travail'!$B19))</f>
        <v>20</v>
      </c>
      <c r="B19" s="50">
        <v>45790</v>
      </c>
      <c r="C19" s="51">
        <v>2</v>
      </c>
      <c r="D19" s="52"/>
      <c r="E19" s="53" t="s">
        <v>4</v>
      </c>
      <c r="F19" s="36" t="s">
        <v>41</v>
      </c>
      <c r="G19" s="56"/>
      <c r="O19">
        <v>55</v>
      </c>
    </row>
    <row r="20" spans="1:15" x14ac:dyDescent="0.25">
      <c r="A20" s="8">
        <f>IF(ISBLANK(B20),"",_xlfn.ISOWEEKNUM('Journal de travail'!$B20))</f>
        <v>20</v>
      </c>
      <c r="B20" s="46">
        <v>45790</v>
      </c>
      <c r="C20" s="47"/>
      <c r="D20" s="48">
        <v>15</v>
      </c>
      <c r="E20" s="49" t="s">
        <v>6</v>
      </c>
      <c r="F20" s="36" t="s">
        <v>0</v>
      </c>
      <c r="G20" s="55"/>
    </row>
    <row r="21" spans="1:15" x14ac:dyDescent="0.25">
      <c r="A21" s="16">
        <f>IF(ISBLANK(B21),"",_xlfn.ISOWEEKNUM('Journal de travail'!$B21))</f>
        <v>21</v>
      </c>
      <c r="B21" s="50">
        <v>45797</v>
      </c>
      <c r="C21" s="51">
        <v>1</v>
      </c>
      <c r="D21" s="52">
        <v>30</v>
      </c>
      <c r="E21" s="53" t="s">
        <v>4</v>
      </c>
      <c r="F21" s="36" t="s">
        <v>42</v>
      </c>
      <c r="G21" s="56"/>
    </row>
    <row r="22" spans="1:15" x14ac:dyDescent="0.25">
      <c r="A22" s="8">
        <f>IF(ISBLANK(B22),"",_xlfn.ISOWEEKNUM('Journal de travail'!$B22))</f>
        <v>21</v>
      </c>
      <c r="B22" s="46">
        <v>45797</v>
      </c>
      <c r="C22" s="47">
        <v>1</v>
      </c>
      <c r="D22" s="48">
        <v>30</v>
      </c>
      <c r="E22" s="49" t="s">
        <v>4</v>
      </c>
      <c r="F22" s="36" t="s">
        <v>43</v>
      </c>
      <c r="G22" s="55"/>
    </row>
    <row r="23" spans="1:15" x14ac:dyDescent="0.25">
      <c r="A23" s="16">
        <f>IF(ISBLANK(B23),"",_xlfn.ISOWEEKNUM('Journal de travail'!$B23))</f>
        <v>21</v>
      </c>
      <c r="B23" s="50">
        <v>45797</v>
      </c>
      <c r="C23" s="51"/>
      <c r="D23" s="52">
        <v>15</v>
      </c>
      <c r="E23" s="53" t="s">
        <v>4</v>
      </c>
      <c r="F23" s="36" t="s">
        <v>44</v>
      </c>
      <c r="G23" s="56"/>
    </row>
    <row r="24" spans="1:15" x14ac:dyDescent="0.25">
      <c r="A24" s="8">
        <f>IF(ISBLANK(B24),"",_xlfn.ISOWEEKNUM('Journal de travail'!$B24))</f>
        <v>21</v>
      </c>
      <c r="B24" s="46">
        <v>45797</v>
      </c>
      <c r="C24" s="47"/>
      <c r="D24" s="48">
        <v>30</v>
      </c>
      <c r="E24" s="49" t="s">
        <v>4</v>
      </c>
      <c r="F24" s="36" t="s">
        <v>45</v>
      </c>
      <c r="G24" s="55"/>
    </row>
    <row r="25" spans="1:15" x14ac:dyDescent="0.25">
      <c r="A25" s="16">
        <f>IF(ISBLANK(B25),"",_xlfn.ISOWEEKNUM('Journal de travail'!$B25))</f>
        <v>21</v>
      </c>
      <c r="B25" s="50">
        <v>45798</v>
      </c>
      <c r="C25" s="51">
        <v>1</v>
      </c>
      <c r="D25" s="52">
        <v>30</v>
      </c>
      <c r="E25" s="53" t="s">
        <v>4</v>
      </c>
      <c r="F25" s="36" t="s">
        <v>46</v>
      </c>
      <c r="G25" s="56"/>
    </row>
    <row r="26" spans="1:15" x14ac:dyDescent="0.25">
      <c r="A26" s="8">
        <f>IF(ISBLANK(B26),"",_xlfn.ISOWEEKNUM('Journal de travail'!$B26))</f>
        <v>21</v>
      </c>
      <c r="B26" s="46">
        <v>45798</v>
      </c>
      <c r="C26" s="47"/>
      <c r="D26" s="48">
        <v>45</v>
      </c>
      <c r="E26" s="49" t="s">
        <v>4</v>
      </c>
      <c r="F26" s="36" t="s">
        <v>47</v>
      </c>
      <c r="G26" s="55"/>
    </row>
    <row r="27" spans="1:15" x14ac:dyDescent="0.25">
      <c r="A27" s="16">
        <f>IF(ISBLANK(B27),"",_xlfn.ISOWEEKNUM('Journal de travail'!$B27))</f>
        <v>21</v>
      </c>
      <c r="B27" s="50">
        <v>45798</v>
      </c>
      <c r="C27" s="51"/>
      <c r="D27" s="52">
        <v>45</v>
      </c>
      <c r="E27" s="53" t="s">
        <v>4</v>
      </c>
      <c r="F27" s="36" t="s">
        <v>48</v>
      </c>
      <c r="G27" s="56"/>
    </row>
    <row r="28" spans="1:15" x14ac:dyDescent="0.25">
      <c r="A28" s="8">
        <f>IF(ISBLANK(B28),"",_xlfn.ISOWEEKNUM('Journal de travail'!$B28))</f>
        <v>22</v>
      </c>
      <c r="B28" s="46">
        <v>45804</v>
      </c>
      <c r="C28" s="47">
        <v>1</v>
      </c>
      <c r="D28" s="48">
        <v>0</v>
      </c>
      <c r="E28" s="49" t="s">
        <v>4</v>
      </c>
      <c r="F28" s="35" t="s">
        <v>49</v>
      </c>
      <c r="G28" s="55"/>
    </row>
    <row r="29" spans="1:15" x14ac:dyDescent="0.25">
      <c r="A29" s="16">
        <f>IF(ISBLANK(B29),"",_xlfn.ISOWEEKNUM('Journal de travail'!$B29))</f>
        <v>22</v>
      </c>
      <c r="B29" s="50">
        <v>45804</v>
      </c>
      <c r="C29" s="51">
        <v>1</v>
      </c>
      <c r="D29" s="52">
        <v>30</v>
      </c>
      <c r="E29" s="53" t="s">
        <v>4</v>
      </c>
      <c r="F29" s="35" t="s">
        <v>50</v>
      </c>
      <c r="G29" s="56"/>
    </row>
    <row r="30" spans="1:15" x14ac:dyDescent="0.25">
      <c r="A30" s="8">
        <f>IF(ISBLANK(B30),"",_xlfn.ISOWEEKNUM('Journal de travail'!$B30))</f>
        <v>22</v>
      </c>
      <c r="B30" s="46">
        <v>45804</v>
      </c>
      <c r="C30" s="47"/>
      <c r="D30" s="48">
        <v>30</v>
      </c>
      <c r="E30" s="49" t="s">
        <v>6</v>
      </c>
      <c r="F30" s="36" t="s">
        <v>51</v>
      </c>
      <c r="G30" s="55"/>
    </row>
    <row r="31" spans="1:15" ht="47.25" x14ac:dyDescent="0.25">
      <c r="A31" s="16">
        <f>IF(ISBLANK(B31),"",_xlfn.ISOWEEKNUM('Journal de travail'!$B31))</f>
        <v>22</v>
      </c>
      <c r="B31" s="50">
        <v>45804</v>
      </c>
      <c r="C31" s="51"/>
      <c r="D31" s="52">
        <v>45</v>
      </c>
      <c r="E31" s="53" t="s">
        <v>4</v>
      </c>
      <c r="F31" s="35" t="s">
        <v>52</v>
      </c>
      <c r="G31" s="56" t="s">
        <v>53</v>
      </c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780</v>
      </c>
      <c r="B5">
        <f>SUMIF('Journal de travail'!$E$7:$E$532,Analyse!C5,'Journal de travail'!$D$7:$D$532)</f>
        <v>540</v>
      </c>
      <c r="C5" s="41" t="str">
        <f>'Journal de travail'!M9</f>
        <v>Développement</v>
      </c>
      <c r="D5" s="33">
        <f t="shared" ref="D5:D11" si="0">(A5+B5)/1440</f>
        <v>0.91666666666666663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45</v>
      </c>
      <c r="C7" s="27" t="str">
        <f>'Journal de travail'!M11</f>
        <v>Documentation</v>
      </c>
      <c r="D7" s="33">
        <f t="shared" si="0"/>
        <v>3.125E-2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30</v>
      </c>
      <c r="C8" s="28" t="str">
        <f>'Journal de travail'!M12</f>
        <v>Meeting</v>
      </c>
      <c r="D8" s="33">
        <f t="shared" si="0"/>
        <v>2.0833333333333332E-2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60</v>
      </c>
      <c r="B10">
        <f>SUMIF('Journal de travail'!$E$7:$E$532,Analyse!C10,'Journal de travail'!$D$7:$D$532)</f>
        <v>0</v>
      </c>
      <c r="C10" s="37" t="str">
        <f>'Journal de travail'!M14</f>
        <v>Design</v>
      </c>
      <c r="D10" s="33">
        <f t="shared" si="0"/>
        <v>4.1666666666666664E-2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0</v>
      </c>
      <c r="C11" s="39" t="str">
        <f>'Journal de travail'!M15</f>
        <v>Autre</v>
      </c>
      <c r="D11" s="33">
        <f t="shared" si="0"/>
        <v>0</v>
      </c>
    </row>
    <row r="12" spans="1:4" x14ac:dyDescent="0.3">
      <c r="C12" s="23" t="s">
        <v>20</v>
      </c>
      <c r="D12" s="34">
        <f>SUM(D4:D11)</f>
        <v>1.0104166666666667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Antoine Jean Fabre</cp:lastModifiedBy>
  <cp:revision/>
  <dcterms:created xsi:type="dcterms:W3CDTF">2023-11-21T20:00:34Z</dcterms:created>
  <dcterms:modified xsi:type="dcterms:W3CDTF">2025-05-28T06:18:15Z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