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3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617eb9eaff249778/Desktop/esale analyze/"/>
    </mc:Choice>
  </mc:AlternateContent>
  <xr:revisionPtr revIDLastSave="389" documentId="13_ncr:1_{42E65148-BB1A-4FE6-BC0C-0C6F3382023F}" xr6:coauthVersionLast="47" xr6:coauthVersionMax="47" xr10:uidLastSave="{03E37184-9F0C-4567-9CEF-7D037173E0A9}"/>
  <bookViews>
    <workbookView xWindow="-110" yWindow="-110" windowWidth="19420" windowHeight="10420" firstSheet="3" activeTab="8" xr2:uid="{00000000-000D-0000-FFFF-FFFF00000000}"/>
  </bookViews>
  <sheets>
    <sheet name="COMBO CHART" sheetId="3" r:id="rId1"/>
    <sheet name="WATERFALL CHART" sheetId="4" r:id="rId2"/>
    <sheet name="PIE CHART" sheetId="5" r:id="rId3"/>
    <sheet name="MAP CHART" sheetId="6" r:id="rId4"/>
    <sheet name="BAR " sheetId="7" r:id="rId5"/>
    <sheet name="SPARK" sheetId="8" r:id="rId6"/>
    <sheet name="YOY" sheetId="9" r:id="rId7"/>
    <sheet name="Data" sheetId="1" r:id="rId8"/>
    <sheet name="Sheet1" sheetId="10" r:id="rId9"/>
    <sheet name="Sheet2" sheetId="11" r:id="rId10"/>
    <sheet name="layout" sheetId="2" r:id="rId11"/>
  </sheets>
  <definedNames>
    <definedName name="_xlchart.v1.0" hidden="1">'WATERFALL CHART'!$D$4:$D$7</definedName>
    <definedName name="_xlchart.v1.1" hidden="1">'WATERFALL CHART'!$E$3</definedName>
    <definedName name="_xlchart.v1.11" hidden="1">'WATERFALL CHART'!$D$4:$D$7</definedName>
    <definedName name="_xlchart.v1.12" hidden="1">'WATERFALL CHART'!$E$3</definedName>
    <definedName name="_xlchart.v1.13" hidden="1">'WATERFALL CHART'!$E$4:$E$7</definedName>
    <definedName name="_xlchart.v1.2" hidden="1">'WATERFALL CHART'!$E$4:$E$7</definedName>
    <definedName name="_xlchart.v5.10" hidden="1">'MAP CHART'!$E$3:$E$52</definedName>
    <definedName name="_xlchart.v5.14" hidden="1">'MAP CHART'!$D$2</definedName>
    <definedName name="_xlchart.v5.15" hidden="1">'MAP CHART'!$D$3:$D$52</definedName>
    <definedName name="_xlchart.v5.16" hidden="1">'MAP CHART'!$E$2</definedName>
    <definedName name="_xlchart.v5.17" hidden="1">'MAP CHART'!$E$3:$E$52</definedName>
    <definedName name="_xlchart.v5.3" hidden="1">'MAP CHART'!$D$2</definedName>
    <definedName name="_xlchart.v5.4" hidden="1">'MAP CHART'!$D$3:$D$52</definedName>
    <definedName name="_xlchart.v5.5" hidden="1">'MAP CHART'!$E$2</definedName>
    <definedName name="_xlchart.v5.6" hidden="1">'MAP CHART'!$E$3:$E$52</definedName>
    <definedName name="_xlchart.v5.7" hidden="1">'MAP CHART'!$D$2</definedName>
    <definedName name="_xlchart.v5.8" hidden="1">'MAP CHART'!$D$3:$D$52</definedName>
    <definedName name="_xlchart.v5.9" hidden="1">'MAP CHART'!$E$2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3" roundtripDataSignature="AMtx7mgYS6wfnPy0iIjdhtUlD2xFm8j14w=="/>
    </ext>
  </extLst>
</workbook>
</file>

<file path=xl/calcChain.xml><?xml version="1.0" encoding="utf-8"?>
<calcChain xmlns="http://schemas.openxmlformats.org/spreadsheetml/2006/main">
  <c r="F9" i="9" l="1"/>
  <c r="D9" i="9"/>
  <c r="C9" i="9"/>
  <c r="K18" i="8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2" i="6"/>
  <c r="D51" i="6"/>
  <c r="D7" i="4"/>
  <c r="D6" i="4"/>
  <c r="D5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Q18" i="8"/>
  <c r="N18" i="8"/>
  <c r="H17" i="8"/>
  <c r="B17" i="8"/>
  <c r="E36" i="6"/>
  <c r="E41" i="6"/>
  <c r="E31" i="6"/>
  <c r="E13" i="6"/>
  <c r="E15" i="6"/>
  <c r="E26" i="6"/>
  <c r="E11" i="6"/>
  <c r="E43" i="6"/>
  <c r="E46" i="6"/>
  <c r="E3" i="6"/>
  <c r="E44" i="6"/>
  <c r="E42" i="6"/>
  <c r="E32" i="6"/>
  <c r="E21" i="6"/>
  <c r="E23" i="6"/>
  <c r="E37" i="6"/>
  <c r="E25" i="6"/>
  <c r="E19" i="6"/>
  <c r="E12" i="6"/>
  <c r="E52" i="6"/>
  <c r="E9" i="6"/>
  <c r="E47" i="6"/>
  <c r="E45" i="6"/>
  <c r="E27" i="6"/>
  <c r="E34" i="6"/>
  <c r="E6" i="6"/>
  <c r="E16" i="6"/>
  <c r="E20" i="6"/>
  <c r="E48" i="6"/>
  <c r="E38" i="6"/>
  <c r="E35" i="6"/>
  <c r="E4" i="6"/>
  <c r="E14" i="6"/>
  <c r="E24" i="6"/>
  <c r="E22" i="6"/>
  <c r="E17" i="6"/>
  <c r="E49" i="6"/>
  <c r="E39" i="6"/>
  <c r="E50" i="6"/>
  <c r="E10" i="6"/>
  <c r="E51" i="6"/>
  <c r="E40" i="6"/>
  <c r="E30" i="6"/>
  <c r="E5" i="6"/>
  <c r="E7" i="6"/>
  <c r="E18" i="6"/>
  <c r="E33" i="6"/>
  <c r="E8" i="6"/>
  <c r="E28" i="6"/>
  <c r="E29" i="6"/>
  <c r="E9" i="9"/>
  <c r="B9" i="9"/>
  <c r="E4" i="4"/>
  <c r="E5" i="4"/>
  <c r="E6" i="4"/>
  <c r="E7" i="4"/>
</calcChain>
</file>

<file path=xl/sharedStrings.xml><?xml version="1.0" encoding="utf-8"?>
<sst xmlns="http://schemas.openxmlformats.org/spreadsheetml/2006/main" count="130134" uniqueCount="10961">
  <si>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</si>
  <si>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</si>
  <si>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</si>
  <si>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</si>
  <si>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</si>
  <si>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</si>
  <si>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</si>
  <si>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</si>
  <si>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</si>
  <si>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</si>
  <si>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</si>
  <si>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</si>
  <si>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</si>
  <si>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</si>
  <si>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</si>
  <si>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</si>
  <si>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</si>
  <si>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</si>
  <si>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</si>
  <si>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</si>
  <si>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</si>
  <si>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</si>
  <si>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</si>
  <si>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</si>
  <si>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</si>
  <si>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</si>
  <si>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</si>
  <si>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</si>
  <si>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</si>
  <si>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</si>
  <si>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</si>
  <si>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</si>
  <si>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</si>
  <si>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</si>
  <si>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</si>
  <si>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</si>
  <si>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</si>
  <si>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</si>
  <si>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</si>
  <si>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</si>
  <si>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</si>
  <si>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</si>
  <si>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</si>
  <si>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</si>
  <si>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</si>
  <si>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</si>
  <si>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</si>
  <si>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</si>
  <si>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</si>
  <si>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</si>
  <si>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</si>
  <si>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</si>
  <si>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</si>
  <si>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</si>
  <si>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</si>
  <si>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</si>
  <si>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</si>
  <si>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</si>
  <si>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</si>
  <si>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</si>
  <si>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</si>
  <si>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</si>
  <si>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</si>
  <si>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</si>
  <si>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</si>
  <si>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</si>
  <si>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</si>
  <si>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</si>
  <si>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</si>
  <si>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</si>
  <si>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</si>
  <si>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</si>
  <si>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</si>
  <si>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</si>
  <si>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</si>
  <si>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</si>
  <si>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</si>
  <si>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</si>
  <si>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</si>
  <si>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</si>
  <si>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</si>
  <si>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</si>
  <si>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</si>
  <si>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</si>
  <si>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</si>
  <si>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</si>
  <si>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</si>
  <si>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</si>
  <si>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</si>
  <si>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</si>
  <si>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</si>
  <si>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</si>
  <si>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</si>
  <si>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</si>
  <si>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</si>
  <si>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</si>
  <si>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</si>
  <si>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</si>
  <si>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</si>
  <si>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</si>
  <si>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</si>
  <si>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</si>
  <si>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</si>
  <si>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</si>
  <si>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</si>
  <si>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</si>
  <si>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</si>
  <si>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</si>
  <si>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</si>
  <si>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</si>
  <si>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</si>
  <si>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</si>
  <si>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</si>
  <si>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</si>
  <si>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</si>
  <si>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</si>
  <si>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</si>
  <si>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</si>
  <si>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</si>
  <si>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</si>
  <si>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</si>
  <si>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</si>
  <si>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</si>
  <si>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</si>
  <si>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</si>
  <si>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</si>
  <si>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</si>
  <si>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</si>
  <si>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</si>
  <si>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</si>
  <si>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</si>
  <si>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</si>
  <si>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</si>
  <si>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</si>
  <si>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</si>
  <si>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</si>
  <si>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</si>
  <si>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</si>
  <si>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</si>
  <si>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</si>
  <si>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</si>
  <si>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</si>
  <si>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</si>
  <si>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</si>
  <si>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</si>
  <si>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</si>
  <si>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</si>
  <si>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</si>
  <si>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</si>
  <si>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</si>
  <si>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</si>
  <si>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</si>
  <si>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</si>
  <si>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</si>
  <si>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</si>
  <si>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</si>
  <si>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</si>
  <si>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</si>
  <si>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</si>
  <si>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</si>
  <si>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</si>
  <si>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</si>
  <si>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</si>
  <si>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</si>
  <si>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</si>
  <si>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</si>
  <si>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</si>
  <si>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</si>
  <si>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</si>
  <si>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</si>
  <si>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</si>
  <si>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</si>
  <si>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</si>
  <si>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</si>
  <si>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</si>
  <si>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</si>
  <si>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</si>
  <si>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</si>
  <si>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</si>
  <si>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</si>
  <si>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</si>
  <si>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</si>
  <si>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</si>
  <si>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</si>
  <si>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</si>
  <si>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</si>
  <si>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</si>
  <si>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</si>
  <si>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</si>
  <si>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</si>
  <si>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</si>
  <si>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</si>
  <si>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</si>
  <si>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</si>
  <si>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</si>
  <si>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</si>
  <si>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</si>
  <si>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</si>
  <si>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</si>
  <si>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</si>
  <si>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</si>
  <si>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</si>
  <si>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</si>
  <si>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</si>
  <si>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</si>
  <si>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</si>
  <si>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</si>
  <si>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</si>
  <si>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</si>
  <si>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</si>
  <si>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</si>
  <si>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</si>
  <si>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</si>
  <si>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</si>
  <si>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</si>
  <si>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</si>
  <si>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</si>
  <si>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</si>
  <si>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</si>
  <si>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</si>
  <si>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</si>
  <si>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</si>
  <si>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</si>
  <si>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</si>
  <si>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</si>
  <si>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</si>
  <si>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</si>
  <si>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</si>
  <si>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</si>
  <si>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</si>
  <si>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</si>
  <si>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</si>
  <si>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</si>
  <si>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</si>
  <si>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</si>
  <si>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</si>
  <si>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</si>
  <si>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</si>
  <si>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</si>
  <si>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</si>
  <si>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</si>
  <si>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</si>
  <si>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</si>
  <si>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</si>
  <si>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</si>
  <si>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</si>
  <si>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</si>
  <si>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</si>
  <si>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</si>
  <si>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</si>
  <si>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</si>
  <si>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</si>
  <si>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</si>
  <si>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</si>
  <si>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</si>
  <si>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</si>
  <si>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</si>
  <si>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</si>
  <si>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</si>
  <si>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</si>
  <si>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</si>
  <si>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</si>
  <si>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</si>
  <si>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</si>
  <si>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</si>
  <si>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</si>
  <si>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</si>
  <si>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</si>
  <si>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</si>
  <si>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</si>
  <si>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</si>
  <si>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</si>
  <si>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</si>
  <si>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</si>
  <si>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</si>
  <si>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</si>
  <si>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</si>
  <si>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</si>
  <si>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</si>
  <si>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</si>
  <si>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</si>
  <si>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</si>
  <si>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</si>
  <si>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</si>
  <si>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</si>
  <si>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</si>
  <si>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</si>
  <si>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</si>
  <si>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</si>
  <si>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</si>
  <si>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</si>
  <si>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</si>
  <si>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</si>
  <si>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</si>
  <si>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</si>
  <si>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</si>
  <si>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</si>
  <si>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</si>
  <si>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</si>
  <si>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</si>
  <si>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</si>
  <si>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</si>
  <si>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</si>
  <si>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</si>
  <si>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</si>
  <si>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</si>
  <si>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</si>
  <si>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</si>
  <si>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</si>
  <si>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</si>
  <si>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</si>
  <si>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</si>
  <si>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</si>
  <si>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</si>
  <si>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</si>
  <si>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</si>
  <si>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</si>
  <si>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</si>
  <si>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</si>
  <si>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</si>
  <si>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</si>
  <si>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</si>
  <si>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</si>
  <si>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</si>
  <si>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</si>
  <si>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</si>
  <si>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</si>
  <si>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</si>
  <si>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</si>
  <si>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</si>
  <si>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</si>
  <si>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</si>
  <si>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</si>
  <si>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</si>
  <si>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</si>
  <si>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</si>
  <si>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</si>
  <si>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</si>
  <si>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</si>
  <si>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</si>
  <si>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</si>
  <si>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</si>
  <si>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</si>
  <si>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</si>
  <si>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</si>
  <si>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</si>
  <si>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</si>
  <si>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</si>
  <si>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</si>
  <si>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</si>
  <si>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</si>
  <si>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</si>
  <si>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</si>
  <si>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</si>
  <si>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</si>
  <si>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</si>
  <si>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</si>
  <si>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</si>
  <si>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</si>
  <si>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</si>
  <si>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</si>
  <si>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</si>
  <si>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</si>
  <si>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</si>
  <si>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</si>
  <si>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</si>
  <si>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</si>
  <si>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</si>
  <si>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</si>
  <si>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</si>
  <si>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</si>
  <si>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</si>
  <si>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</si>
  <si>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</si>
  <si>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</si>
  <si>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</si>
  <si>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</si>
  <si>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</si>
  <si>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</si>
  <si>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</si>
  <si>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</si>
  <si>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</si>
  <si>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</si>
  <si>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</si>
  <si>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</si>
  <si>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</si>
  <si>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</si>
  <si>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</si>
  <si>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</si>
  <si>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</si>
  <si>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</si>
  <si>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</si>
  <si>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</si>
  <si>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</si>
  <si>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</si>
  <si>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</si>
  <si>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</si>
  <si>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</si>
  <si>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</si>
  <si>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</si>
  <si>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</si>
  <si>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</si>
  <si>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</si>
  <si>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</si>
  <si>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</si>
  <si>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</si>
  <si>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</si>
  <si>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</si>
  <si>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</si>
  <si>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</si>
  <si>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</si>
  <si>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</si>
  <si>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</si>
  <si>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</si>
  <si>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</si>
  <si>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</si>
  <si>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</si>
  <si>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</si>
  <si>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</si>
  <si>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</si>
  <si>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</si>
  <si>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</si>
  <si>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</si>
  <si>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</si>
  <si>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</si>
  <si>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</si>
  <si>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</si>
  <si>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</si>
  <si>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</si>
  <si>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</si>
  <si>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</si>
  <si>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</si>
  <si>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</si>
  <si>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</si>
  <si>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</si>
  <si>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</si>
  <si>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</si>
  <si>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</si>
  <si>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</si>
  <si>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</si>
  <si>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</si>
  <si>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</si>
  <si>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</si>
  <si>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</si>
  <si>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</si>
  <si>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</si>
  <si>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</si>
  <si>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</si>
  <si>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</si>
  <si>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</si>
  <si>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</si>
  <si>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</si>
  <si>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</si>
  <si>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</si>
  <si>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</si>
  <si>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</si>
  <si>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</si>
  <si>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</si>
  <si>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</si>
  <si>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</si>
  <si>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</si>
  <si>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</si>
  <si>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</si>
  <si>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</si>
  <si>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</si>
  <si>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</si>
  <si>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</si>
  <si>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</si>
  <si>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</si>
  <si>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</si>
  <si>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</si>
  <si>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</si>
  <si>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</si>
  <si>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</si>
  <si>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</si>
  <si>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</si>
  <si>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</si>
  <si>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</si>
  <si>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</si>
  <si>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</si>
  <si>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</si>
  <si>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</si>
  <si>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</si>
  <si>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</si>
  <si>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</si>
  <si>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</si>
  <si>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</si>
  <si>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</si>
  <si>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</si>
  <si>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</si>
  <si>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</si>
  <si>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</si>
  <si>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</si>
  <si>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</si>
  <si>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</si>
  <si>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</si>
  <si>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</si>
  <si>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</si>
  <si>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</si>
  <si>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</si>
  <si>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</si>
  <si>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</si>
  <si>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</si>
  <si>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</si>
  <si>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</si>
  <si>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</si>
  <si>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</si>
  <si>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</si>
  <si>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</si>
  <si>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</si>
  <si>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</si>
  <si>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</si>
  <si>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</si>
  <si>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</si>
  <si>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</si>
  <si>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</si>
  <si>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</si>
  <si>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</si>
  <si>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</si>
  <si>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</si>
  <si>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</si>
  <si>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</si>
  <si>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</si>
  <si>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</si>
  <si>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</si>
  <si>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</si>
  <si>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</si>
  <si>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</si>
  <si>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</si>
  <si>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</si>
  <si>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</si>
  <si>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</si>
  <si>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</si>
  <si>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</si>
  <si>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</si>
  <si>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</si>
  <si>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</si>
  <si>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</si>
  <si>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</si>
  <si>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</si>
  <si>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</si>
  <si>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</si>
  <si>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</si>
  <si>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</si>
  <si>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</si>
  <si>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</si>
  <si>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</si>
  <si>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</si>
  <si>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</si>
  <si>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</si>
  <si>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</si>
  <si>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</si>
  <si>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</si>
  <si>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</si>
  <si>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</si>
  <si>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</si>
  <si>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</si>
  <si>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</si>
  <si>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</si>
  <si>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</si>
  <si>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</si>
  <si>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</si>
  <si>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</si>
  <si>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</si>
  <si>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</si>
  <si>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</si>
  <si>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</si>
  <si>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</si>
  <si>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</si>
  <si>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</si>
  <si>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</si>
  <si>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</si>
  <si>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</si>
  <si>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</si>
  <si>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</si>
  <si>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</si>
  <si>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</si>
  <si>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</si>
  <si>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</si>
  <si>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</si>
  <si>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</si>
  <si>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</si>
  <si>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</si>
  <si>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</si>
  <si>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</si>
  <si>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</si>
  <si>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</si>
  <si>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</si>
  <si>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</si>
  <si>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</si>
  <si>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</si>
  <si>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</si>
  <si>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</si>
  <si>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</si>
  <si>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</si>
  <si>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</si>
  <si>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</si>
  <si>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</si>
  <si>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</si>
  <si>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</si>
  <si>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</si>
  <si>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</si>
  <si>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</si>
  <si>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</si>
  <si>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</si>
  <si>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</si>
  <si>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</si>
  <si>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</si>
  <si>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</si>
  <si>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</si>
  <si>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</si>
  <si>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</si>
  <si>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</si>
  <si>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</si>
  <si>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</si>
  <si>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</si>
  <si>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</si>
  <si>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</si>
  <si>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</si>
  <si>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</si>
  <si>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</si>
  <si>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</si>
  <si>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</si>
  <si>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</si>
  <si>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</si>
  <si>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</si>
  <si>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</si>
  <si>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</si>
  <si>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</si>
  <si>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</si>
  <si>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</si>
  <si>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</si>
  <si>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</si>
  <si>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</si>
  <si>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</si>
  <si>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</si>
  <si>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</si>
  <si>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</si>
  <si>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</si>
  <si>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</si>
  <si>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</si>
  <si>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</si>
  <si>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</si>
  <si>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</si>
  <si>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</si>
  <si>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</si>
  <si>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</si>
  <si>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</si>
  <si>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</si>
  <si>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</si>
  <si>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</si>
  <si>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</si>
  <si>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</si>
  <si>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</si>
  <si>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</si>
  <si>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</si>
  <si>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</si>
  <si>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</si>
  <si>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</si>
  <si>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</si>
  <si>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</si>
  <si>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</si>
  <si>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</si>
  <si>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</si>
  <si>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</si>
  <si>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</si>
  <si>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</si>
  <si>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</si>
  <si>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</si>
  <si>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</si>
  <si>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</si>
  <si>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</si>
  <si>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</si>
  <si>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</si>
  <si>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</si>
  <si>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</si>
  <si>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</si>
  <si>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</si>
  <si>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</si>
  <si>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</si>
  <si>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</si>
  <si>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</si>
  <si>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</si>
  <si>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</si>
  <si>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</si>
  <si>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</si>
  <si>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</si>
  <si>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</si>
  <si>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</si>
  <si>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</si>
  <si>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</si>
  <si>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</si>
  <si>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</si>
  <si>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</si>
  <si>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</si>
  <si>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</si>
  <si>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</si>
  <si>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</si>
  <si>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</si>
  <si>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</si>
  <si>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</si>
  <si>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</si>
  <si>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</si>
  <si>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</si>
  <si>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</si>
  <si>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</si>
  <si>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</si>
  <si>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</si>
  <si>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</si>
  <si>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</si>
  <si>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</si>
  <si>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</si>
  <si>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</si>
  <si>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</si>
  <si>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</si>
  <si>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</si>
  <si>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</si>
  <si>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</si>
  <si>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</si>
  <si>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</si>
  <si>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</si>
  <si>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</si>
  <si>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</si>
  <si>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</si>
  <si>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</si>
  <si>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</si>
  <si>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</si>
  <si>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</si>
  <si>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</si>
  <si>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</si>
  <si>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</si>
  <si>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</si>
  <si>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</si>
  <si>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</si>
  <si>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</si>
  <si>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</si>
  <si>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</si>
  <si>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</si>
  <si>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</si>
  <si>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</si>
  <si>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</si>
  <si>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</si>
  <si>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</si>
  <si>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</si>
  <si>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</si>
  <si>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</si>
  <si>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</si>
  <si>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</si>
  <si>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</si>
  <si>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</si>
  <si>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</si>
  <si>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</si>
  <si>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</si>
  <si>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</si>
  <si>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</si>
  <si>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</si>
  <si>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</si>
  <si>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</si>
  <si>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</si>
  <si>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</si>
  <si>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</si>
  <si>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</si>
  <si>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</si>
  <si>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</si>
  <si>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</si>
  <si>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</si>
  <si>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</si>
  <si>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</si>
  <si>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</si>
  <si>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</si>
  <si>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</si>
  <si>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</si>
  <si>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</si>
  <si>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</si>
  <si>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</si>
  <si>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</si>
  <si>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</si>
  <si>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</si>
  <si>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</si>
  <si>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</si>
  <si>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</si>
  <si>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</si>
  <si>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</si>
  <si>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</si>
  <si>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</si>
  <si>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</si>
  <si>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</si>
  <si>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</si>
  <si>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</si>
  <si>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</si>
  <si>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</si>
  <si>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</si>
  <si>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</si>
  <si>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</si>
  <si>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</si>
  <si>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</si>
  <si>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</si>
  <si>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</si>
  <si>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</si>
  <si>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</si>
  <si>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</si>
  <si>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</si>
  <si>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</si>
  <si>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</si>
  <si>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</si>
  <si>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</si>
  <si>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</si>
  <si>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</si>
  <si>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</si>
  <si>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</si>
  <si>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</si>
  <si>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</si>
  <si>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</si>
  <si>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</si>
  <si>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</si>
  <si>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</si>
  <si>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</si>
  <si>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</si>
  <si>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</si>
  <si>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</si>
  <si>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</si>
  <si>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</si>
  <si>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</si>
  <si>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</si>
  <si>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</si>
  <si>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</si>
  <si>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</si>
  <si>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</si>
  <si>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</si>
  <si>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</si>
  <si>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</si>
  <si>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</si>
  <si>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</si>
  <si>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</si>
  <si>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</si>
  <si>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</si>
  <si>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</si>
  <si>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</si>
  <si>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</si>
  <si>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</si>
  <si>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</si>
  <si>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</si>
  <si>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</si>
  <si>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</si>
  <si>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</si>
  <si>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</si>
  <si>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</si>
  <si>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</si>
  <si>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</si>
  <si>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</si>
  <si>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</si>
  <si>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</si>
  <si>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</si>
  <si>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</si>
  <si>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</si>
  <si>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</si>
  <si>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</si>
  <si>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</si>
  <si>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</si>
  <si>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</si>
  <si>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</si>
  <si>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</si>
  <si>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</si>
  <si>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</si>
  <si>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</si>
  <si>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</si>
  <si>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</si>
  <si>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</si>
  <si>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</si>
  <si>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</si>
  <si>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</si>
  <si>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</si>
  <si>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</si>
  <si>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</si>
  <si>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</si>
  <si>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</si>
  <si>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</si>
  <si>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</si>
  <si>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</si>
  <si>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</si>
  <si>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</si>
  <si>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</si>
  <si>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</si>
  <si>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</si>
  <si>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</si>
  <si>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</si>
  <si>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</si>
  <si>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</si>
  <si>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</si>
  <si>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</si>
  <si>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</si>
  <si>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</si>
  <si>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</si>
  <si>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</si>
  <si>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</si>
  <si>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</si>
  <si>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</si>
  <si>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</si>
  <si>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</si>
  <si>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</si>
  <si>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</si>
  <si>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</si>
  <si>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</si>
  <si>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</si>
  <si>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</si>
  <si>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</si>
  <si>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</si>
  <si>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</si>
  <si>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</si>
  <si>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</si>
  <si>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</si>
  <si>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</si>
  <si>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</si>
  <si>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</si>
  <si>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</si>
  <si>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</si>
  <si>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</si>
  <si>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</si>
  <si>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</si>
  <si>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</si>
  <si>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</si>
  <si>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</si>
  <si>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</si>
  <si>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</si>
  <si>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</si>
  <si>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</si>
  <si>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</si>
  <si>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</si>
  <si>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</si>
  <si>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</si>
  <si>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</si>
  <si>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</si>
  <si>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</si>
  <si>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</si>
  <si>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</si>
  <si>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</si>
  <si>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</si>
  <si>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</si>
  <si>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</si>
  <si>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</si>
  <si>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</si>
  <si>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</si>
  <si>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</si>
  <si>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</si>
  <si>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</si>
  <si>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</si>
  <si>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</si>
  <si>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</si>
  <si>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</si>
  <si>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</si>
  <si>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</si>
  <si>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</si>
  <si>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</si>
  <si>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</si>
  <si>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</si>
  <si>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</si>
  <si>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</si>
  <si>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</si>
  <si>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</si>
  <si>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</si>
  <si>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</si>
  <si>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</si>
  <si>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</si>
  <si>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</si>
  <si>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</si>
  <si>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</si>
  <si>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</si>
  <si>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</si>
  <si>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</si>
  <si>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</si>
  <si>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</si>
  <si>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</si>
  <si>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</si>
  <si>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</si>
  <si>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</si>
  <si>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</si>
  <si>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</si>
  <si>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</si>
  <si>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</si>
  <si>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</si>
  <si>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</si>
  <si>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</si>
  <si>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</si>
  <si>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</si>
  <si>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</si>
  <si>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</si>
  <si>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</si>
  <si>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</si>
  <si>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</si>
  <si>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</si>
  <si>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</si>
  <si>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</si>
  <si>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</si>
  <si>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</si>
  <si>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</si>
  <si>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</si>
  <si>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</si>
  <si>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</si>
  <si>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</si>
  <si>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</si>
  <si>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</si>
  <si>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</si>
  <si>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</si>
  <si>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</si>
  <si>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</si>
  <si>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</si>
  <si>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</si>
  <si>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</si>
  <si>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</si>
  <si>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</si>
  <si>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</si>
  <si>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</si>
  <si>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</si>
  <si>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</si>
  <si>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</si>
  <si>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</si>
  <si>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</si>
  <si>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</si>
  <si>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</si>
  <si>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</si>
  <si>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</si>
  <si>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</si>
  <si>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</si>
  <si>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</si>
  <si>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</si>
  <si>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</si>
  <si>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</si>
  <si>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</si>
  <si>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</si>
  <si>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</si>
  <si>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</si>
  <si>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</si>
  <si>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</si>
  <si>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</si>
  <si>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</si>
  <si>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</si>
  <si>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</si>
  <si>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</si>
  <si>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</si>
  <si>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</si>
  <si>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</si>
  <si>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</si>
  <si>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</si>
  <si>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</si>
  <si>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</si>
  <si>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</si>
  <si>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</si>
  <si>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</si>
  <si>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</si>
  <si>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</si>
  <si>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</si>
  <si>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</si>
  <si>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</si>
  <si>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</si>
  <si>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</si>
  <si>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</si>
  <si>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</si>
  <si>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</si>
  <si>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</si>
  <si>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</si>
  <si>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</si>
  <si>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</si>
  <si>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</si>
  <si>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</si>
  <si>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</si>
  <si>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</si>
  <si>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</si>
  <si>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</si>
  <si>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</si>
  <si>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</si>
  <si>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</si>
  <si>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</si>
  <si>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</si>
  <si>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</si>
  <si>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</si>
  <si>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</si>
  <si>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</si>
  <si>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</si>
  <si>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</si>
  <si>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</si>
  <si>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</si>
  <si>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</si>
  <si>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</si>
  <si>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</si>
  <si>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</si>
  <si>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</si>
  <si>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</si>
  <si>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</si>
  <si>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</si>
  <si>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</si>
  <si>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</si>
  <si>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</si>
  <si>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</si>
  <si>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</si>
  <si>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</si>
  <si>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</si>
  <si>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</si>
  <si>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</si>
  <si>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</si>
  <si>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</si>
  <si>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</si>
  <si>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</si>
  <si>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</si>
  <si>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</si>
  <si>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</si>
  <si>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</si>
  <si>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</si>
  <si>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</si>
  <si>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</si>
  <si>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</si>
  <si>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</si>
  <si>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</si>
  <si>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</si>
  <si>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</si>
  <si>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</si>
  <si>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</si>
  <si>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</si>
  <si>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</si>
  <si>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</si>
  <si>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</si>
  <si>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</si>
  <si>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</si>
  <si>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</si>
  <si>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</si>
  <si>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</si>
  <si>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</si>
  <si>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</si>
  <si>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</si>
  <si>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</si>
  <si>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</si>
  <si>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</si>
  <si>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</si>
  <si>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</si>
  <si>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</si>
  <si>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</si>
  <si>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</si>
  <si>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</si>
  <si>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</si>
  <si>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</si>
  <si>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</si>
  <si>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</si>
  <si>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</si>
  <si>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</si>
  <si>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</si>
  <si>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</si>
  <si>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</si>
  <si>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</si>
  <si>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</si>
  <si>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</si>
  <si>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</si>
  <si>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</si>
  <si>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</si>
  <si>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</si>
  <si>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</si>
  <si>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</si>
  <si>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</si>
  <si>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</si>
  <si>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</si>
  <si>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</si>
  <si>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</si>
  <si>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</si>
  <si>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</si>
  <si>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</si>
  <si>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</si>
  <si>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</si>
  <si>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</si>
  <si>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</si>
  <si>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</si>
  <si>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</si>
  <si>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</si>
  <si>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</si>
  <si>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</si>
  <si>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</si>
  <si>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</si>
  <si>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</si>
  <si>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</si>
  <si>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</si>
  <si>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</si>
  <si>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</si>
  <si>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</si>
  <si>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</si>
  <si>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</si>
  <si>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</si>
  <si>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</si>
  <si>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</si>
  <si>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</si>
  <si>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</si>
  <si>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</si>
  <si>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</si>
  <si>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</si>
  <si>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</si>
  <si>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</si>
  <si>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</si>
  <si>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</si>
  <si>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</si>
  <si>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</si>
  <si>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</si>
  <si>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</si>
  <si>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</si>
  <si>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</si>
  <si>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</si>
  <si>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</si>
  <si>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</si>
  <si>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</si>
  <si>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</si>
  <si>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</si>
  <si>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</si>
  <si>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</si>
  <si>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</si>
  <si>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</si>
  <si>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</si>
  <si>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</si>
  <si>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</si>
  <si>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</si>
  <si>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</si>
  <si>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</si>
  <si>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</si>
  <si>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</si>
  <si>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</si>
  <si>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</si>
  <si>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</si>
  <si>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</si>
  <si>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</si>
  <si>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</si>
  <si>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</si>
  <si>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</si>
  <si>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</si>
  <si>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</si>
  <si>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</si>
  <si>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</si>
  <si>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</si>
  <si>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</si>
  <si>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</si>
  <si>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</si>
  <si>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</si>
  <si>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</si>
  <si>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</si>
  <si>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</si>
  <si>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</si>
  <si>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</si>
  <si>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</si>
  <si>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</si>
  <si>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</si>
  <si>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</si>
  <si>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</si>
  <si>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</si>
  <si>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</si>
  <si>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</si>
  <si>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</si>
  <si>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</si>
  <si>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</si>
  <si>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</si>
  <si>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</si>
  <si>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</si>
  <si>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</si>
  <si>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</si>
  <si>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</si>
  <si>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</si>
  <si>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</si>
  <si>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</si>
  <si>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</si>
  <si>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</si>
  <si>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</si>
  <si>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</si>
  <si>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</si>
  <si>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</si>
  <si>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</si>
  <si>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</si>
  <si>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</si>
  <si>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</si>
  <si>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</si>
  <si>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</si>
  <si>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</si>
  <si>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</si>
  <si>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</si>
  <si>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</si>
  <si>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</si>
  <si>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</si>
  <si>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</si>
  <si>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</si>
  <si>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</si>
  <si>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</si>
  <si>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</si>
  <si>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</si>
  <si>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</si>
  <si>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</si>
  <si>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</si>
  <si>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</si>
  <si>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</si>
  <si>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</si>
  <si>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</si>
  <si>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</si>
  <si>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</si>
  <si>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</si>
  <si>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</si>
  <si>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</si>
  <si>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</si>
  <si>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</si>
  <si>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</si>
  <si>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</si>
  <si>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</si>
  <si>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</si>
  <si>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</si>
  <si>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</si>
  <si>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</si>
  <si>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</si>
  <si>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</si>
  <si>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</si>
  <si>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</si>
  <si>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</si>
  <si>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</si>
  <si>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</si>
  <si>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</si>
  <si>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</si>
  <si>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</si>
  <si>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</si>
  <si>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</si>
  <si>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</si>
  <si>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</si>
  <si>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</si>
  <si>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</si>
  <si>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</si>
  <si>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</si>
  <si>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</si>
  <si>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</si>
  <si>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</si>
  <si>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</si>
  <si>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</si>
  <si>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</si>
  <si>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</si>
  <si>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</si>
  <si>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</si>
  <si>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</si>
  <si>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</si>
  <si>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</si>
  <si>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</si>
  <si>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</si>
  <si>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</si>
  <si>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</si>
  <si>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</si>
  <si>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</si>
  <si>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</si>
  <si>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</si>
  <si>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</si>
  <si>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</si>
  <si>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</si>
  <si>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</si>
  <si>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</si>
  <si>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</si>
  <si>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</si>
  <si>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</si>
  <si>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</si>
  <si>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</si>
  <si>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</si>
  <si>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</si>
  <si>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</si>
  <si>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</si>
  <si>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</si>
  <si>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</si>
  <si>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</si>
  <si>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</si>
  <si>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</si>
  <si>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</si>
  <si>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</si>
  <si>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</si>
  <si>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</si>
  <si>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</si>
  <si>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</si>
  <si>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</si>
  <si>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</si>
  <si>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</si>
  <si>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</si>
  <si>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</si>
  <si>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</si>
  <si>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</si>
  <si>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</si>
  <si>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</si>
  <si>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</si>
  <si>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</si>
  <si>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</si>
  <si>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</si>
  <si>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</si>
  <si>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</si>
  <si>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</si>
  <si>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</si>
  <si>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</si>
  <si>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</si>
  <si>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</si>
  <si>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</si>
  <si>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</si>
  <si>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</si>
  <si>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</si>
  <si>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</si>
  <si>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</si>
  <si>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</si>
  <si>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</si>
  <si>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</si>
  <si>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</si>
  <si>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</si>
  <si>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</si>
  <si>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</si>
  <si>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</si>
  <si>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</si>
  <si>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</si>
  <si>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</si>
  <si>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</si>
  <si>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</si>
  <si>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</si>
  <si>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</si>
  <si>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</si>
  <si>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</si>
  <si>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</si>
  <si>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</si>
  <si>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</si>
  <si>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</si>
  <si>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</si>
  <si>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</si>
  <si>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</si>
  <si>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</si>
  <si>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</si>
  <si>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</si>
  <si>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</si>
  <si>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</si>
  <si>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</si>
  <si>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</si>
  <si>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</si>
  <si>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</si>
  <si>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</si>
  <si>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</si>
  <si>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</si>
  <si>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</si>
  <si>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</si>
  <si>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</si>
  <si>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</si>
  <si>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</si>
  <si>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</si>
  <si>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</si>
  <si>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</si>
  <si>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</si>
  <si>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</si>
  <si>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</si>
  <si>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</si>
  <si>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</si>
  <si>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</si>
  <si>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</si>
  <si>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</si>
  <si>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</si>
  <si>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</si>
  <si>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</si>
  <si>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</si>
  <si>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</si>
  <si>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</si>
  <si>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</si>
  <si>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</si>
  <si>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</si>
  <si>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</si>
  <si>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</si>
  <si>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</si>
  <si>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</si>
  <si>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</si>
  <si>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</si>
  <si>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</si>
  <si>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</si>
  <si>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</si>
  <si>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</si>
  <si>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</si>
  <si>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</si>
  <si>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</si>
  <si>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</si>
  <si>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</si>
  <si>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</si>
  <si>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</si>
  <si>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</si>
  <si>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</si>
  <si>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</si>
  <si>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</si>
  <si>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</si>
  <si>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</si>
  <si>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</si>
  <si>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</si>
  <si>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</si>
  <si>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</si>
  <si>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</si>
  <si>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</si>
  <si>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</si>
  <si>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</si>
  <si>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</si>
  <si>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</si>
  <si>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</si>
  <si>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</si>
  <si>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</si>
  <si>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</si>
  <si>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</si>
  <si>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</si>
  <si>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</si>
  <si>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</si>
  <si>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</si>
  <si>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</si>
  <si>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</si>
  <si>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</si>
  <si>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</si>
  <si>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</si>
  <si>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</si>
  <si>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</si>
  <si>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</si>
  <si>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</si>
  <si>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</si>
  <si>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</si>
  <si>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</si>
  <si>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</si>
  <si>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</si>
  <si>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</si>
  <si>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</si>
  <si>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</si>
  <si>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</si>
  <si>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</si>
  <si>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</si>
  <si>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</si>
  <si>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</si>
  <si>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</si>
  <si>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</si>
  <si>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</si>
  <si>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</si>
  <si>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</si>
  <si>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</si>
  <si>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</si>
  <si>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</si>
  <si>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</si>
  <si>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</si>
  <si>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</si>
  <si>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</si>
  <si>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</si>
  <si>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</si>
  <si>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</si>
  <si>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</si>
  <si>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</si>
  <si>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</si>
  <si>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</si>
  <si>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</si>
  <si>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</si>
  <si>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</si>
  <si>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</si>
  <si>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</si>
  <si>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</si>
  <si>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</si>
  <si>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</si>
  <si>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</si>
  <si>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</si>
  <si>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</si>
  <si>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</si>
  <si>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</si>
  <si>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</si>
  <si>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</si>
  <si>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</si>
  <si>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</si>
  <si>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</si>
  <si>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</si>
  <si>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</si>
  <si>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</si>
  <si>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</si>
  <si>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</si>
  <si>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</si>
  <si>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</si>
  <si>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</si>
  <si>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</si>
  <si>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</si>
  <si>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</si>
  <si>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</si>
  <si>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</si>
  <si>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</si>
  <si>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</si>
  <si>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</si>
  <si>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</si>
  <si>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</si>
  <si>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</si>
  <si>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</si>
  <si>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</si>
  <si>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</si>
  <si>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</si>
  <si>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</si>
  <si>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</si>
  <si>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</si>
  <si>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</si>
  <si>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</si>
  <si>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</si>
  <si>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</si>
  <si>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</si>
  <si>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</si>
  <si>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</si>
  <si>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</si>
  <si>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</si>
  <si>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</si>
  <si>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</si>
  <si>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</si>
  <si>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</si>
  <si>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</si>
  <si>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</si>
  <si>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</si>
  <si>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</si>
  <si>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</si>
  <si>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</si>
  <si>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</si>
  <si>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</si>
  <si>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</si>
  <si>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</si>
  <si>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</si>
  <si>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</si>
  <si>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</si>
  <si>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</si>
  <si>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</si>
  <si>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</si>
  <si>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</si>
  <si>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</si>
  <si>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</si>
  <si>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</si>
  <si>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</si>
  <si>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</si>
  <si>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</si>
  <si>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</si>
  <si>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</si>
  <si>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</si>
  <si>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</si>
  <si>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</si>
  <si>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</si>
  <si>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</si>
  <si>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</si>
  <si>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</si>
  <si>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</si>
  <si>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</si>
  <si>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</si>
  <si>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</si>
  <si>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</si>
  <si>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</si>
  <si>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</si>
  <si>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</si>
  <si>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</si>
  <si>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</si>
  <si>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</si>
  <si>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</si>
  <si>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</si>
  <si>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</si>
  <si>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</si>
  <si>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</si>
  <si>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</si>
  <si>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</si>
  <si>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</si>
  <si>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</si>
  <si>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</si>
  <si>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</si>
  <si>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</si>
  <si>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</si>
  <si>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</si>
  <si>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</si>
  <si>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</si>
  <si>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</si>
  <si>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</si>
  <si>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</si>
  <si>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</si>
  <si>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</si>
  <si>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</si>
  <si>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</si>
  <si>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</si>
  <si>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</si>
  <si>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</si>
  <si>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</si>
  <si>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</si>
  <si>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</si>
  <si>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</si>
  <si>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</si>
  <si>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</si>
  <si>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</si>
  <si>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</si>
  <si>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</si>
  <si>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</si>
  <si>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</si>
  <si>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</si>
  <si>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</si>
  <si>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</si>
  <si>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</si>
  <si>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</si>
  <si>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</si>
  <si>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</si>
  <si>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</si>
  <si>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</si>
  <si>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</si>
  <si>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</si>
  <si>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</si>
  <si>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</si>
  <si>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</si>
  <si>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</si>
  <si>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</si>
  <si>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</si>
  <si>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</si>
  <si>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</si>
  <si>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</si>
  <si>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</si>
  <si>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</si>
  <si>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</si>
  <si>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</si>
  <si>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</si>
  <si>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</si>
  <si>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</si>
  <si>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</si>
  <si>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</si>
  <si>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</si>
  <si>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</si>
  <si>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</si>
  <si>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</si>
  <si>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</si>
  <si>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</si>
  <si>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</si>
  <si>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</si>
  <si>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</si>
  <si>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</si>
  <si>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</si>
  <si>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</si>
  <si>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</si>
  <si>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</si>
  <si>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</si>
  <si>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</si>
  <si>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</si>
  <si>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</si>
  <si>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</si>
  <si>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</si>
  <si>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</si>
  <si>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</si>
  <si>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</si>
  <si>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</si>
  <si>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</si>
  <si>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</si>
  <si>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</si>
  <si>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</si>
  <si>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</si>
  <si>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</si>
  <si>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</si>
  <si>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</si>
  <si>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</si>
  <si>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</si>
  <si>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</si>
  <si>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</si>
  <si>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</si>
  <si>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</si>
  <si>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</si>
  <si>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</si>
  <si>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</si>
  <si>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</si>
  <si>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</si>
  <si>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</si>
  <si>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</si>
  <si>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</si>
  <si>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</si>
  <si>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</si>
  <si>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</si>
  <si>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</si>
  <si>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</si>
  <si>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</si>
  <si>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</si>
  <si>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</si>
  <si>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</si>
  <si>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</si>
  <si>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</si>
  <si>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</si>
  <si>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</si>
  <si>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</si>
  <si>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</si>
  <si>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</si>
  <si>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</si>
  <si>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</si>
  <si>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</si>
  <si>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</si>
  <si>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</si>
  <si>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</si>
  <si>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</si>
  <si>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</si>
  <si>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</si>
  <si>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</si>
  <si>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</si>
  <si>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</si>
  <si>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</si>
  <si>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</si>
  <si>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</si>
  <si>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</si>
  <si>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</si>
  <si>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</si>
  <si>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</si>
  <si>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</si>
  <si>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</si>
  <si>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</si>
  <si>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</si>
  <si>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</si>
  <si>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</si>
  <si>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</si>
  <si>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</si>
  <si>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</si>
  <si>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</si>
  <si>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</si>
  <si>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</si>
  <si>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</si>
  <si>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</si>
  <si>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</si>
  <si>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</si>
  <si>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</si>
  <si>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</si>
  <si>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</si>
  <si>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</si>
  <si>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</si>
  <si>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</si>
  <si>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</si>
  <si>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</si>
  <si>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</si>
  <si>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</si>
  <si>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</si>
  <si>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</si>
  <si>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</si>
  <si>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</si>
  <si>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</si>
  <si>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</si>
  <si>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</si>
  <si>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</si>
  <si>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</si>
  <si>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</si>
  <si>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</si>
  <si>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</si>
  <si>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</si>
  <si>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</si>
  <si>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</si>
  <si>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</si>
  <si>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</si>
  <si>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</si>
  <si>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</si>
  <si>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</si>
  <si>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</si>
  <si>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</si>
  <si>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</si>
  <si>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</si>
  <si>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</si>
  <si>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</si>
  <si>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</si>
  <si>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</si>
  <si>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</si>
  <si>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</si>
  <si>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</si>
  <si>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</si>
  <si>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</si>
  <si>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</si>
  <si>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</si>
  <si>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</si>
  <si>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</si>
  <si>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</si>
  <si>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</si>
  <si>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</si>
  <si>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</si>
  <si>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</si>
  <si>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</si>
  <si>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</si>
  <si>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</si>
  <si>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</si>
  <si>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</si>
  <si>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</si>
  <si>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</si>
  <si>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</si>
  <si>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</si>
  <si>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</si>
  <si>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</si>
  <si>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</si>
  <si>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</si>
  <si>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</si>
  <si>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</si>
  <si>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</si>
  <si>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</si>
  <si>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</si>
  <si>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</si>
  <si>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</si>
  <si>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</si>
  <si>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</si>
  <si>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</si>
  <si>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</si>
  <si>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</si>
  <si>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</si>
  <si>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</si>
  <si>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</si>
  <si>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</si>
  <si>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</si>
  <si>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</si>
  <si>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</si>
  <si>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</si>
  <si>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</si>
  <si>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</si>
  <si>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</si>
  <si>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</si>
  <si>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</si>
  <si>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</si>
  <si>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</si>
  <si>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</si>
  <si>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</si>
  <si>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</si>
  <si>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</si>
  <si>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</si>
  <si>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</si>
  <si>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</si>
  <si>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</si>
  <si>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</si>
  <si>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</si>
  <si>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</si>
  <si>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</si>
  <si>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</si>
  <si>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</si>
  <si>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</si>
  <si>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</si>
  <si>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</si>
  <si>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</si>
  <si>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</si>
  <si>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</si>
  <si>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</si>
  <si>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</si>
  <si>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</si>
  <si>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</si>
  <si>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</si>
  <si>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</si>
  <si>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</si>
  <si>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</si>
  <si>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</si>
  <si>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</si>
  <si>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</si>
  <si>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</si>
  <si>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</si>
  <si>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</si>
  <si>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</si>
  <si>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</si>
  <si>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</si>
  <si>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</si>
  <si>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</si>
  <si>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</si>
  <si>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</si>
  <si>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</si>
  <si>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</si>
  <si>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</si>
  <si>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</si>
  <si>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</si>
  <si>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</si>
  <si>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</si>
  <si>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</si>
  <si>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</si>
  <si>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</si>
  <si>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</si>
  <si>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</si>
  <si>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</si>
  <si>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</si>
  <si>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</si>
  <si>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</si>
  <si>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</si>
  <si>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</si>
  <si>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</si>
  <si>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</si>
  <si>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</si>
  <si>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</si>
  <si>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</si>
  <si>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</si>
  <si>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</si>
  <si>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</si>
  <si>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</si>
  <si>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</si>
  <si>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</si>
  <si>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</si>
  <si>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</si>
  <si>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</si>
  <si>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</si>
  <si>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</si>
  <si>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</si>
  <si>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</si>
  <si>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</si>
  <si>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</si>
  <si>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</si>
  <si>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</si>
  <si>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</si>
  <si>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</si>
  <si>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</si>
  <si>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</si>
  <si>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</si>
  <si>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</si>
  <si>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</si>
  <si>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</si>
  <si>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</si>
  <si>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</si>
  <si>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</si>
  <si>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</si>
  <si>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</si>
  <si>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</si>
  <si>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</si>
  <si>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</si>
  <si>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</si>
  <si>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</si>
  <si>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</si>
  <si>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</si>
  <si>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</si>
  <si>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</si>
  <si>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</si>
  <si>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</si>
  <si>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</si>
  <si>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</si>
  <si>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</si>
  <si>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</si>
  <si>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</si>
  <si>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</si>
  <si>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</si>
  <si>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</si>
  <si>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</si>
  <si>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</si>
  <si>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</si>
  <si>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</si>
  <si>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</si>
  <si>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</si>
  <si>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</si>
  <si>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</si>
  <si>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</si>
  <si>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</si>
  <si>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</si>
  <si>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</si>
  <si>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</si>
  <si>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</si>
  <si>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</si>
  <si>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</si>
  <si>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</si>
  <si>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</si>
  <si>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</si>
  <si>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</si>
  <si>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</si>
  <si>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</si>
  <si>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</si>
  <si>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</si>
  <si>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</si>
  <si>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</si>
  <si>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</si>
  <si>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</si>
  <si>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</si>
  <si>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</si>
  <si>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</si>
  <si>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</si>
  <si>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</si>
  <si>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</si>
  <si>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</si>
  <si>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</si>
  <si>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</si>
  <si>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</si>
  <si>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</si>
  <si>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</si>
  <si>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</si>
  <si>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</si>
  <si>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</si>
  <si>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</si>
  <si>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</si>
  <si>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</si>
  <si>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</si>
  <si>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</si>
  <si>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</si>
  <si>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</si>
  <si>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</si>
  <si>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</si>
  <si>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</si>
  <si>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</si>
  <si>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</si>
  <si>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</si>
  <si>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</si>
  <si>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</si>
  <si>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</si>
  <si>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</si>
  <si>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</si>
  <si>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</si>
  <si>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</si>
  <si>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</si>
  <si>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</si>
  <si>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</si>
  <si>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</si>
  <si>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</si>
  <si>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</si>
  <si>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</si>
  <si>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</si>
  <si>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</si>
  <si>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</si>
  <si>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</si>
  <si>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</si>
  <si>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</si>
  <si>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</si>
  <si>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</si>
  <si>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</si>
  <si>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</si>
  <si>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</si>
  <si>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</si>
  <si>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</si>
  <si>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</si>
  <si>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</si>
  <si>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</si>
  <si>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</si>
  <si>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</si>
  <si>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</si>
  <si>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</si>
  <si>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</si>
  <si>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</si>
  <si>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</si>
  <si>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</si>
  <si>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</si>
  <si>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</si>
  <si>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</si>
  <si>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</si>
  <si>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</si>
  <si>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</si>
  <si>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</si>
  <si>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</si>
  <si>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</si>
  <si>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</si>
  <si>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</si>
  <si>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</si>
  <si>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</si>
  <si>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</si>
  <si>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</si>
  <si>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</si>
  <si>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</si>
  <si>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</si>
  <si>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</si>
  <si>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</si>
  <si>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</si>
  <si>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</si>
  <si>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</si>
  <si>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</si>
  <si>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</si>
  <si>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</si>
  <si>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</si>
  <si>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</si>
  <si>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</si>
  <si>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</si>
  <si>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</si>
  <si>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</si>
  <si>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</si>
  <si>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</si>
  <si>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</si>
  <si>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</si>
  <si>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</si>
  <si>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</si>
  <si>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</si>
  <si>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</si>
  <si>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</si>
  <si>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</si>
  <si>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</si>
  <si>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</si>
  <si>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</si>
  <si>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</si>
  <si>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</si>
  <si>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</si>
  <si>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</si>
  <si>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</si>
  <si>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</si>
  <si>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</si>
  <si>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</si>
  <si>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</si>
  <si>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</si>
  <si>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</si>
  <si>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</si>
  <si>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</si>
  <si>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</si>
  <si>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</si>
  <si>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</si>
  <si>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</si>
  <si>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</si>
  <si>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</si>
  <si>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</si>
  <si>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</si>
  <si>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</si>
  <si>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</si>
  <si>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</si>
  <si>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</si>
  <si>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</si>
  <si>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</si>
  <si>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</si>
  <si>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</si>
  <si>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</si>
  <si>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</si>
  <si>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</si>
  <si>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</si>
  <si>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</si>
  <si>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</si>
  <si>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</si>
  <si>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</si>
  <si>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</si>
  <si>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</si>
  <si>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</si>
  <si>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</si>
  <si>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</si>
  <si>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</si>
  <si>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</si>
  <si>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</si>
  <si>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</si>
  <si>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</si>
  <si>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</si>
  <si>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</si>
  <si>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</si>
  <si>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</si>
  <si>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</si>
  <si>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</si>
  <si>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</si>
  <si>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</si>
  <si>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</si>
  <si>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</si>
  <si>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</si>
  <si>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</si>
  <si>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</si>
  <si>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</si>
  <si>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</si>
  <si>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</si>
  <si>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</si>
  <si>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</si>
  <si>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</si>
  <si>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</si>
  <si>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</si>
  <si>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</si>
  <si>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</si>
  <si>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</si>
  <si>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</si>
  <si>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</si>
  <si>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</si>
  <si>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</si>
  <si>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</si>
  <si>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</si>
  <si>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</si>
  <si>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</si>
  <si>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</si>
  <si>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</si>
  <si>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</si>
  <si>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</si>
  <si>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</si>
  <si>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</si>
  <si>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</si>
  <si>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</si>
  <si>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</si>
  <si>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</si>
  <si>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</si>
  <si>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</si>
  <si>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</si>
  <si>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</si>
  <si>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</si>
  <si>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</si>
  <si>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</si>
  <si>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</si>
  <si>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</si>
  <si>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</si>
  <si>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</si>
  <si>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</si>
  <si>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</si>
  <si>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</si>
  <si>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</si>
  <si>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</si>
  <si>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</si>
  <si>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</si>
  <si>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</si>
  <si>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</si>
  <si>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</si>
  <si>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</si>
  <si>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</si>
  <si>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</si>
  <si>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</si>
  <si>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</si>
  <si>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</si>
  <si>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</si>
  <si>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</si>
  <si>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</si>
  <si>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</si>
  <si>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</si>
  <si>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</si>
  <si>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</si>
  <si>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</si>
  <si>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</si>
  <si>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</si>
  <si>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</si>
  <si>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</si>
  <si>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</si>
  <si>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</si>
  <si>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</si>
  <si>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</si>
  <si>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</si>
  <si>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</si>
  <si>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</si>
  <si>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</si>
  <si>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</si>
  <si>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</si>
  <si>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</si>
  <si>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</si>
  <si>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</si>
  <si>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</si>
  <si>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</si>
  <si>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</si>
  <si>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</si>
  <si>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</si>
  <si>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</si>
  <si>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</si>
  <si>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</si>
  <si>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</si>
  <si>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</si>
  <si>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</si>
  <si>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</si>
  <si>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</si>
  <si>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</si>
  <si>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</si>
  <si>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</si>
  <si>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</si>
  <si>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</si>
  <si>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</si>
  <si>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</si>
  <si>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</si>
  <si>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</si>
  <si>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</si>
  <si>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</si>
  <si>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</si>
  <si>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</si>
  <si>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</si>
  <si>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</si>
  <si>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</si>
  <si>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</si>
  <si>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</si>
  <si>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</si>
  <si>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</si>
  <si>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</si>
  <si>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</si>
  <si>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</si>
  <si>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</si>
  <si>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</si>
  <si>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</si>
  <si>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</si>
  <si>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</si>
  <si>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</si>
  <si>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</si>
  <si>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</si>
  <si>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</si>
  <si>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</si>
  <si>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</si>
  <si>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</si>
  <si>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</si>
  <si>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</si>
  <si>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</si>
  <si>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</si>
  <si>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</si>
  <si>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</si>
  <si>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</si>
  <si>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</si>
  <si>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</si>
  <si>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</si>
  <si>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</si>
  <si>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</si>
  <si>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</si>
  <si>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</si>
  <si>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</si>
  <si>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</si>
  <si>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</si>
  <si>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</si>
  <si>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</si>
  <si>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</si>
  <si>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</si>
  <si>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</si>
  <si>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</si>
  <si>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</si>
  <si>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</si>
  <si>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</si>
  <si>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</si>
  <si>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</si>
  <si>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</si>
  <si>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</si>
  <si>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</si>
  <si>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</si>
  <si>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</si>
  <si>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</si>
  <si>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</si>
  <si>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</si>
  <si>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</si>
  <si>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</si>
  <si>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</si>
  <si>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</si>
  <si>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</si>
  <si>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</si>
  <si>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</si>
  <si>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</si>
  <si>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</si>
  <si>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</si>
  <si>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</si>
  <si>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</si>
  <si>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</si>
  <si>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</si>
  <si>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</si>
  <si>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</si>
  <si>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</si>
  <si>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</si>
  <si>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</si>
  <si>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</si>
  <si>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</si>
  <si>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</si>
  <si>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</si>
  <si>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</si>
  <si>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</si>
  <si>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</si>
  <si>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</si>
  <si>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</si>
  <si>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</si>
  <si>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</si>
  <si>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</si>
  <si>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</si>
  <si>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</si>
  <si>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</si>
  <si>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</si>
  <si>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</si>
  <si>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</si>
  <si>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</si>
  <si>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</si>
  <si>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</si>
  <si>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</si>
  <si>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</si>
  <si>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</si>
  <si>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</si>
  <si>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</si>
  <si>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</si>
  <si>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</si>
  <si>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</si>
  <si>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</si>
  <si>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</si>
  <si>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</si>
  <si>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</si>
  <si>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</si>
  <si>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</si>
  <si>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</si>
  <si>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</si>
  <si>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</si>
  <si>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</si>
  <si>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</si>
  <si>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</si>
  <si>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</si>
  <si>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</si>
  <si>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</si>
  <si>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</si>
  <si>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</si>
  <si>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</si>
  <si>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</si>
  <si>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</si>
  <si>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</si>
  <si>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</si>
  <si>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</si>
  <si>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</si>
  <si>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</si>
  <si>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</si>
  <si>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</si>
  <si>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</si>
  <si>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</si>
  <si>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</si>
  <si>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</si>
  <si>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</si>
  <si>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</si>
  <si>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</si>
  <si>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</si>
  <si>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</si>
  <si>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</si>
  <si>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</si>
  <si>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</si>
  <si>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</si>
  <si>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</si>
  <si>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</si>
  <si>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</si>
  <si>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</si>
  <si>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</si>
  <si>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</si>
  <si>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</si>
  <si>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</si>
  <si>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</si>
  <si>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</si>
  <si>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</si>
  <si>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</si>
  <si>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</si>
  <si>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</si>
  <si>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</si>
  <si>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</si>
  <si>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</si>
  <si>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</si>
  <si>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</si>
  <si>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</si>
  <si>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</si>
  <si>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</si>
  <si>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</si>
  <si>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</si>
  <si>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</si>
  <si>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</si>
  <si>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</si>
  <si>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</si>
  <si>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</si>
  <si>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</si>
  <si>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</si>
  <si>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</si>
  <si>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</si>
  <si>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</si>
  <si>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</si>
  <si>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</si>
  <si>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</si>
  <si>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</si>
  <si>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</si>
  <si>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</si>
  <si>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</si>
  <si>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</si>
  <si>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</si>
  <si>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</si>
  <si>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</si>
  <si>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</si>
  <si>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</si>
  <si>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</si>
  <si>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</si>
  <si>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</si>
  <si>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</si>
  <si>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</si>
  <si>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</si>
  <si>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</si>
  <si>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</si>
  <si>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</si>
  <si>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</si>
  <si>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</si>
  <si>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</si>
  <si>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</si>
  <si>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</si>
  <si>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</si>
  <si>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</si>
  <si>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</si>
  <si>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</si>
  <si>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</si>
  <si>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</si>
  <si>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</si>
  <si>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</si>
  <si>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</si>
  <si>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</si>
  <si>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</si>
  <si>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</si>
  <si>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</si>
  <si>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</si>
  <si>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</si>
  <si>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</si>
  <si>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</si>
  <si>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</si>
  <si>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</si>
  <si>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</si>
  <si>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</si>
  <si>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</si>
  <si>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</si>
  <si>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</si>
  <si>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</si>
  <si>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</si>
  <si>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</si>
  <si>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</si>
  <si>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</si>
  <si>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</si>
  <si>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</si>
  <si>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</si>
  <si>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</si>
  <si>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</si>
  <si>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</si>
  <si>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</si>
  <si>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</si>
  <si>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</si>
  <si>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</si>
  <si>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</si>
  <si>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</si>
  <si>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</si>
  <si>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</si>
  <si>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</si>
  <si>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</si>
  <si>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</si>
  <si>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</si>
  <si>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</si>
  <si>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</si>
  <si>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</si>
  <si>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</si>
  <si>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</si>
  <si>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</si>
  <si>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</si>
  <si>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</si>
  <si>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</si>
  <si>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</si>
  <si>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</si>
  <si>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</si>
  <si>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</si>
  <si>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</si>
  <si>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</si>
  <si>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</si>
  <si>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</si>
  <si>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</si>
  <si>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</si>
  <si>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</si>
  <si>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</si>
  <si>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</si>
  <si>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</si>
  <si>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</si>
  <si>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</si>
  <si>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</si>
  <si>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</si>
  <si>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</si>
  <si>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</si>
  <si>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</si>
  <si>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</si>
  <si>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</si>
  <si>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</si>
  <si>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</si>
  <si>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</si>
  <si>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</si>
  <si>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</si>
  <si>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</si>
  <si>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</si>
  <si>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</si>
  <si>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</si>
  <si>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</si>
  <si>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</si>
  <si>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</si>
  <si>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</si>
  <si>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</si>
  <si>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</si>
  <si>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</si>
  <si>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</si>
  <si>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</si>
  <si>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</si>
  <si>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</si>
  <si>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</si>
  <si>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</si>
  <si>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</si>
  <si>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</si>
  <si>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</si>
  <si>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</si>
  <si>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</si>
  <si>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</si>
  <si>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</si>
  <si>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</si>
  <si>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</si>
  <si>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</si>
  <si>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</si>
  <si>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</si>
  <si>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</si>
  <si>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</si>
  <si>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</si>
  <si>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</si>
  <si>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</si>
  <si>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</si>
  <si>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</si>
  <si>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</si>
  <si>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</si>
  <si>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</si>
  <si>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</si>
  <si>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</si>
  <si>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</si>
  <si>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</si>
  <si>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</si>
  <si>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</si>
  <si>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</si>
  <si>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</si>
  <si>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</si>
  <si>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</si>
  <si>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</si>
  <si>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</si>
  <si>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</si>
  <si>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</si>
  <si>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</si>
  <si>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</si>
  <si>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</si>
  <si>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</si>
  <si>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</si>
  <si>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</si>
  <si>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</si>
  <si>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</si>
  <si>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</si>
  <si>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</si>
  <si>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</si>
  <si>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</si>
  <si>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</si>
  <si>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</si>
  <si>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</si>
  <si>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</si>
  <si>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</si>
  <si>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</si>
  <si>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</si>
  <si>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</si>
  <si>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</si>
  <si>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</si>
  <si>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</si>
  <si>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</si>
  <si>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</si>
  <si>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</si>
  <si>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</si>
  <si>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</si>
  <si>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</si>
  <si>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</si>
  <si>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</si>
  <si>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</si>
  <si>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</si>
  <si>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</si>
  <si>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</si>
  <si>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</si>
  <si>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</si>
  <si>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</si>
  <si>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</si>
  <si>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</si>
  <si>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</si>
  <si>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</si>
  <si>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</si>
  <si>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</si>
  <si>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</si>
  <si>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</si>
  <si>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</si>
  <si>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</si>
  <si>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</si>
  <si>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</si>
  <si>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</si>
  <si>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</si>
  <si>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</si>
  <si>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</si>
  <si>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</si>
  <si>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</si>
  <si>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</si>
  <si>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</si>
  <si>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</si>
  <si>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</si>
  <si>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</si>
  <si>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</si>
  <si>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</si>
  <si>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</si>
  <si>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</si>
  <si>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</si>
  <si>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</si>
  <si>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</si>
  <si>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</si>
  <si>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</si>
  <si>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</si>
  <si>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</si>
  <si>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</si>
  <si>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</si>
  <si>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</si>
  <si>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</si>
  <si>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</si>
  <si>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</si>
  <si>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</si>
  <si>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</si>
  <si>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</si>
  <si>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</si>
  <si>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</si>
  <si>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</si>
  <si>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</si>
  <si>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</si>
  <si>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</si>
  <si>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</si>
  <si>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</si>
  <si>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</si>
  <si>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</si>
  <si>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</si>
  <si>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</si>
  <si>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</si>
  <si>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</si>
  <si>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</si>
  <si>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</si>
  <si>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</si>
  <si>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</si>
  <si>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</si>
  <si>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</si>
  <si>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</si>
  <si>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</si>
  <si>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</si>
  <si>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</si>
  <si>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</si>
  <si>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</si>
  <si>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</si>
  <si>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</si>
  <si>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</si>
  <si>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</si>
  <si>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</si>
  <si>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</si>
  <si>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</si>
  <si>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</si>
  <si>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</si>
  <si>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</si>
  <si>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</si>
  <si>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</si>
  <si>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</si>
  <si>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</si>
  <si>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</si>
  <si>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</si>
  <si>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</si>
  <si>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</si>
  <si>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</si>
  <si>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</si>
  <si>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</si>
  <si>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</si>
  <si>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</si>
  <si>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</si>
  <si>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</si>
  <si>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</si>
  <si>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</si>
  <si>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</si>
  <si>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</si>
  <si>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</si>
  <si>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</si>
  <si>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</si>
  <si>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</si>
  <si>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</si>
  <si>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</si>
  <si>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</si>
  <si>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</si>
  <si>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</si>
  <si>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</si>
  <si>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</si>
  <si>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</si>
  <si>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</si>
  <si>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</si>
  <si>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</si>
  <si>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</si>
  <si>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</si>
  <si>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</si>
  <si>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</si>
  <si>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</si>
  <si>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</si>
  <si>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</si>
  <si>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</si>
  <si>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</si>
  <si>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</si>
  <si>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</si>
  <si>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</si>
  <si>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</si>
  <si>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</si>
  <si>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</si>
  <si>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</si>
  <si>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</si>
  <si>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</si>
  <si>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</si>
  <si>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</si>
  <si>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</si>
  <si>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</si>
  <si>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</si>
  <si>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</si>
  <si>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</si>
  <si>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</si>
  <si>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</si>
  <si>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</si>
  <si>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</si>
  <si>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</si>
  <si>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</si>
  <si>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</si>
  <si>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</si>
  <si>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</si>
  <si>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</si>
  <si>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</si>
  <si>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</si>
  <si>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</si>
  <si>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</si>
  <si>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</si>
  <si>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</si>
  <si>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</si>
  <si>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</si>
  <si>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</si>
  <si>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</si>
  <si>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</si>
  <si>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</si>
  <si>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</si>
  <si>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</si>
  <si>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</si>
  <si>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</si>
  <si>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</si>
  <si>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</si>
  <si>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</si>
  <si>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</si>
  <si>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</si>
  <si>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</si>
  <si>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</si>
  <si>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</si>
  <si>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</si>
  <si>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</si>
  <si>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</si>
  <si>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</si>
  <si>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</si>
  <si>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</si>
  <si>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</si>
  <si>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</si>
  <si>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</si>
  <si>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</si>
  <si>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</si>
  <si>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</si>
  <si>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</si>
  <si>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</si>
  <si>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</si>
  <si>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</si>
  <si>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</si>
  <si>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</si>
  <si>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</si>
  <si>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</si>
  <si>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</si>
  <si>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</si>
  <si>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</si>
  <si>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</si>
  <si>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</si>
  <si>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</si>
  <si>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</si>
  <si>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</si>
  <si>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</si>
  <si>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</si>
  <si>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</si>
  <si>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</si>
  <si>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</si>
  <si>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</si>
  <si>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</si>
  <si>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</si>
  <si>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</si>
  <si>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</si>
  <si>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</si>
  <si>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</si>
  <si>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</si>
  <si>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</si>
  <si>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</si>
  <si>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</si>
  <si>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</si>
  <si>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</si>
  <si>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</si>
  <si>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</si>
  <si>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</si>
  <si>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</si>
  <si>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</si>
  <si>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</si>
  <si>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</si>
  <si>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</si>
  <si>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</si>
  <si>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</si>
  <si>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</si>
  <si>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</si>
  <si>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</si>
  <si>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</si>
  <si>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</si>
  <si>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</si>
  <si>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</si>
  <si>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</si>
  <si>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</si>
  <si>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</si>
  <si>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</si>
  <si>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</si>
  <si>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</si>
  <si>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</si>
  <si>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</si>
  <si>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</si>
  <si>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</si>
  <si>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</si>
  <si>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</si>
  <si>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</si>
  <si>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</si>
  <si>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</si>
  <si>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</si>
  <si>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</si>
  <si>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</si>
  <si>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</si>
  <si>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</si>
  <si>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</si>
  <si>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</si>
  <si>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</si>
  <si>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</si>
  <si>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</si>
  <si>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</si>
  <si>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</si>
  <si>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</si>
  <si>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</si>
  <si>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</si>
  <si>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</si>
  <si>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</si>
  <si>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</si>
  <si>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</si>
  <si>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</si>
  <si>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</si>
  <si>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</si>
  <si>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</si>
  <si>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</si>
  <si>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</si>
  <si>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</si>
  <si>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</si>
  <si>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</si>
  <si>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</si>
  <si>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</si>
  <si>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</si>
  <si>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</si>
  <si>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</si>
  <si>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</si>
  <si>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</si>
  <si>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</si>
  <si>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</si>
  <si>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</si>
  <si>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</si>
  <si>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</si>
  <si>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</si>
  <si>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</si>
  <si>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</si>
  <si>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</si>
  <si>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</si>
  <si>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</si>
  <si>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</si>
  <si>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</si>
  <si>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</si>
  <si>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</si>
  <si>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</si>
  <si>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</si>
  <si>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</si>
  <si>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</si>
  <si>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</si>
  <si>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</si>
  <si>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</si>
  <si>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</si>
  <si>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</si>
  <si>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</si>
  <si>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</si>
  <si>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</si>
  <si>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</si>
  <si>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</si>
  <si>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</si>
  <si>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</si>
  <si>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</si>
  <si>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</si>
  <si>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</si>
  <si>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</si>
  <si>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</si>
  <si>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</si>
  <si>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</si>
  <si>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</si>
  <si>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</si>
  <si>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</si>
  <si>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</si>
  <si>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</si>
  <si>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</si>
  <si>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</si>
  <si>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</si>
  <si>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</si>
  <si>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</si>
  <si>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</si>
  <si>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</si>
  <si>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</si>
  <si>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</si>
  <si>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</si>
  <si>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</si>
  <si>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</si>
  <si>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</si>
  <si>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</si>
  <si>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</si>
  <si>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</si>
  <si>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</si>
  <si>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</si>
  <si>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</si>
  <si>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</si>
  <si>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</si>
  <si>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</si>
  <si>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</si>
  <si>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</si>
  <si>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</si>
  <si>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</si>
  <si>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</si>
  <si>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</si>
  <si>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</si>
  <si>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</si>
  <si>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</si>
  <si>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</si>
  <si>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</si>
  <si>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</si>
  <si>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</si>
  <si>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</si>
  <si>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</si>
  <si>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</si>
  <si>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</si>
  <si>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</si>
  <si>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</si>
  <si>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</si>
  <si>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</si>
  <si>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</si>
  <si>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</si>
  <si>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</si>
  <si>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</si>
  <si>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</si>
  <si>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</si>
  <si>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</si>
  <si>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</si>
  <si>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</si>
  <si>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</si>
  <si>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</si>
  <si>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</si>
  <si>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</si>
  <si>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</si>
  <si>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</si>
  <si>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</si>
  <si>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</si>
  <si>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</si>
  <si>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</si>
  <si>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</si>
  <si>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</si>
  <si>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</si>
  <si>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</si>
  <si>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</si>
  <si>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</si>
  <si>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</si>
  <si>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</si>
  <si>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</si>
  <si>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</si>
  <si>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</si>
  <si>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</si>
  <si>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</si>
  <si>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</si>
  <si>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</si>
  <si>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</si>
  <si>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</si>
  <si>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</si>
  <si>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</si>
  <si>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</si>
  <si>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</si>
  <si>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</si>
  <si>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</si>
  <si>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</si>
  <si>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</si>
  <si>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</si>
  <si>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</si>
  <si>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</si>
  <si>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</si>
  <si>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</si>
  <si>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</si>
  <si>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</si>
  <si>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</si>
  <si>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</si>
  <si>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</si>
  <si>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</si>
  <si>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</si>
  <si>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</si>
  <si>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</si>
  <si>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</si>
  <si>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</si>
  <si>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</si>
  <si>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</si>
  <si>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</si>
  <si>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</si>
  <si>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</si>
  <si>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</si>
  <si>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</si>
  <si>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</si>
  <si>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</si>
  <si>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</si>
  <si>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</si>
  <si>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</si>
  <si>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</si>
  <si>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</si>
  <si>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</si>
  <si>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</si>
  <si>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</si>
  <si>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</si>
  <si>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</si>
  <si>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</si>
  <si>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</si>
  <si>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</si>
  <si>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</si>
  <si>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</si>
  <si>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</si>
  <si>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</si>
  <si>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</si>
  <si>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</si>
  <si>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</si>
  <si>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</si>
  <si>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</si>
  <si>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</si>
  <si>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</si>
  <si>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</si>
  <si>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</si>
  <si>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</si>
  <si>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</si>
  <si>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</si>
  <si>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</si>
  <si>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</si>
  <si>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</si>
  <si>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</si>
  <si>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</si>
  <si>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</si>
  <si>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</si>
  <si>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</si>
  <si>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</si>
  <si>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</si>
  <si>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</si>
  <si>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</si>
  <si>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</si>
  <si>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</si>
  <si>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</si>
  <si>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</si>
  <si>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</si>
  <si>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</si>
  <si>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</si>
  <si>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</si>
  <si>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</si>
  <si>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</si>
  <si>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</si>
  <si>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</si>
  <si>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</si>
  <si>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</si>
  <si>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</si>
  <si>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</si>
  <si>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</si>
  <si>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</si>
  <si>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</si>
  <si>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</si>
  <si>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</si>
  <si>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</si>
  <si>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</si>
  <si>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</si>
  <si>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</si>
  <si>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</si>
  <si>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</si>
  <si>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</si>
  <si>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</si>
  <si>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</si>
  <si>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</si>
  <si>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</si>
  <si>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</si>
  <si>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</si>
  <si>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</si>
  <si>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</si>
  <si>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</si>
  <si>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</si>
  <si>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</si>
  <si>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</si>
  <si>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</si>
  <si>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</si>
  <si>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</si>
  <si>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</si>
  <si>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</si>
  <si>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</si>
  <si>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</si>
  <si>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</si>
  <si>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</si>
  <si>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</si>
  <si>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</si>
  <si>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</si>
  <si>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</si>
  <si>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</si>
  <si>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</si>
  <si>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</si>
  <si>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</si>
  <si>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</si>
  <si>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</si>
  <si>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</si>
  <si>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</si>
  <si>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</si>
  <si>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</si>
  <si>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</si>
  <si>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</si>
  <si>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</si>
  <si>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</si>
  <si>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</si>
  <si>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</si>
  <si>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</si>
  <si>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</si>
  <si>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</si>
  <si>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</si>
  <si>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</si>
  <si>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</si>
  <si>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</si>
  <si>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</si>
  <si>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</si>
  <si>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</si>
  <si>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</si>
  <si>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</si>
  <si>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</si>
  <si>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</si>
  <si>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</si>
  <si>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</si>
  <si>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</si>
  <si>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</si>
  <si>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</si>
  <si>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</si>
  <si>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</si>
  <si>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</si>
  <si>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</si>
  <si>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</si>
  <si>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</si>
  <si>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</si>
  <si>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</si>
  <si>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</si>
  <si>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</si>
  <si>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</si>
  <si>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</si>
  <si>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</si>
  <si>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</si>
  <si>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</si>
  <si>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</si>
  <si>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</si>
  <si>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</si>
  <si>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</si>
  <si>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</si>
  <si>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</si>
  <si>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</si>
  <si>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</si>
  <si>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</si>
  <si>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</si>
  <si>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</si>
  <si>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</si>
  <si>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</si>
  <si>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</si>
  <si>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</si>
  <si>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</si>
  <si>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</si>
  <si>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</si>
  <si>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</si>
  <si>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</si>
  <si>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</si>
  <si>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</si>
  <si>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</si>
  <si>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</si>
  <si>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</si>
  <si>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</si>
  <si>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</si>
  <si>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</si>
  <si>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</si>
  <si>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</si>
  <si>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</si>
  <si>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</si>
  <si>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</si>
  <si>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</si>
  <si>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</si>
  <si>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</si>
  <si>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</si>
  <si>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</si>
  <si>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</si>
  <si>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</si>
  <si>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</si>
  <si>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</si>
  <si>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</si>
  <si>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</si>
  <si>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</si>
  <si>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</si>
  <si>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</si>
  <si>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</si>
  <si>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</si>
  <si>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</si>
  <si>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</si>
  <si>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</si>
  <si>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</si>
  <si>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</si>
  <si>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</si>
  <si>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</si>
  <si>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</si>
  <si>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</si>
  <si>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</si>
  <si>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</si>
  <si>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</si>
  <si>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</si>
  <si>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</si>
  <si>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</si>
  <si>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</si>
  <si>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</si>
  <si>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</si>
  <si>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</si>
  <si>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</si>
  <si>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</si>
  <si>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</si>
  <si>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</si>
  <si>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</si>
  <si>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</si>
  <si>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</si>
  <si>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</si>
  <si>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</si>
  <si>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</si>
  <si>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</si>
  <si>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</si>
  <si>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</si>
  <si>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</si>
  <si>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</si>
  <si>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</si>
  <si>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</si>
  <si>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</si>
  <si>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</si>
  <si>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</si>
  <si>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</si>
  <si>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</si>
  <si>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</si>
  <si>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</si>
  <si>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</si>
  <si>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</si>
  <si>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</si>
  <si>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</si>
  <si>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</si>
  <si>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</si>
  <si>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</si>
  <si>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</si>
  <si>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</si>
  <si>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</si>
  <si>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</si>
  <si>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</si>
  <si>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</si>
  <si>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</si>
  <si>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</si>
  <si>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</si>
  <si>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</si>
  <si>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</si>
  <si>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</si>
  <si>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</si>
  <si>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</si>
  <si>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</si>
  <si>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</si>
  <si>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</si>
  <si>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</si>
  <si>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</si>
  <si>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</si>
  <si>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</si>
  <si>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</si>
  <si>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</si>
  <si>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</si>
  <si>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</si>
  <si>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</si>
  <si>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</si>
  <si>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</si>
  <si>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</si>
  <si>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</si>
  <si>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</si>
  <si>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</si>
  <si>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</si>
  <si>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</si>
  <si>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</si>
  <si>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</si>
  <si>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</si>
  <si>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</si>
  <si>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</si>
  <si>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</si>
  <si>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</si>
  <si>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</si>
  <si>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</si>
  <si>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</si>
  <si>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</si>
  <si>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</si>
  <si>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</si>
  <si>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</si>
  <si>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</si>
  <si>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</si>
  <si>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</si>
  <si>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</si>
  <si>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</si>
  <si>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</si>
  <si>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</si>
  <si>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</si>
  <si>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</si>
  <si>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</si>
  <si>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</si>
  <si>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</si>
  <si>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</si>
  <si>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</si>
  <si>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</si>
  <si>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</si>
  <si>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</si>
  <si>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</si>
  <si>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</si>
  <si>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</si>
  <si>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</si>
  <si>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</si>
  <si>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</si>
  <si>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</si>
  <si>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</si>
  <si>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</si>
  <si>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</si>
  <si>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</si>
  <si>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</si>
  <si>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</si>
  <si>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</si>
  <si>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</si>
  <si>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</si>
  <si>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</si>
  <si>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</si>
  <si>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</si>
  <si>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</si>
  <si>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</si>
  <si>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</si>
  <si>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</si>
  <si>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</si>
  <si>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</si>
  <si>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</si>
  <si>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</si>
  <si>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</si>
  <si>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</si>
  <si>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</si>
  <si>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</si>
  <si>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</si>
  <si>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</si>
  <si>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</si>
  <si>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</si>
  <si>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</si>
  <si>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</si>
  <si>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</si>
  <si>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</si>
  <si>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</si>
  <si>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</si>
  <si>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</si>
  <si>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</si>
  <si>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</si>
  <si>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</si>
  <si>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</si>
  <si>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</si>
  <si>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</si>
  <si>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</si>
  <si>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</si>
  <si>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</si>
  <si>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</si>
  <si>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</si>
  <si>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</si>
  <si>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</si>
  <si>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</si>
  <si>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</si>
  <si>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</si>
  <si>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</si>
  <si>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</si>
  <si>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</si>
  <si>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</si>
  <si>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</si>
  <si>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</si>
  <si>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</si>
  <si>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</si>
  <si>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</si>
  <si>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</si>
  <si>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</si>
  <si>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</si>
  <si>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</si>
  <si>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</si>
  <si>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</si>
  <si>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</si>
  <si>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</si>
  <si>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</si>
  <si>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</si>
  <si>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</si>
  <si>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</si>
  <si>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</si>
  <si>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</si>
  <si>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</si>
  <si>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</si>
  <si>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</si>
  <si>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</si>
  <si>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</si>
  <si>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</si>
  <si>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</si>
  <si>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</si>
  <si>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</si>
  <si>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</si>
  <si>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</si>
  <si>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</si>
  <si>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</si>
  <si>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</si>
  <si>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</si>
  <si>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</si>
  <si>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</si>
  <si>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</si>
  <si>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</si>
  <si>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</si>
  <si>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</si>
  <si>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</si>
  <si>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</si>
  <si>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</si>
  <si>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</si>
  <si>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</si>
  <si>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</si>
  <si>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</si>
  <si>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</si>
  <si>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</si>
  <si>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</si>
  <si>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</si>
  <si>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</si>
  <si>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</si>
  <si>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</si>
  <si>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</si>
  <si>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</si>
  <si>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</si>
  <si>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</si>
  <si>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</si>
  <si>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</si>
  <si>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</si>
  <si>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</si>
  <si>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</si>
  <si>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</si>
  <si>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</si>
  <si>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</si>
  <si>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</si>
  <si>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</si>
  <si>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</si>
  <si>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</si>
  <si>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</si>
  <si>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</si>
  <si>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</si>
  <si>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</si>
  <si>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</si>
  <si>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</si>
  <si>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</si>
  <si>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</si>
  <si>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</si>
  <si>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</si>
  <si>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</si>
  <si>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</si>
  <si>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</si>
  <si>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</si>
  <si>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</si>
  <si>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</si>
  <si>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</si>
  <si>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</si>
  <si>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</si>
  <si>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</si>
  <si>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</si>
  <si>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</si>
  <si>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</si>
  <si>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</si>
  <si>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</si>
  <si>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</si>
  <si>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</si>
  <si>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</si>
  <si>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</si>
  <si>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</si>
  <si>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</si>
  <si>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</si>
  <si>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</si>
  <si>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</si>
  <si>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</si>
  <si>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</si>
  <si>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</si>
  <si>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</si>
  <si>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</si>
  <si>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</si>
  <si>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</si>
  <si>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</si>
  <si>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</si>
  <si>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</si>
  <si>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</si>
  <si>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</si>
  <si>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</si>
  <si>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</si>
  <si>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</si>
  <si>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</si>
  <si>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</si>
  <si>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</si>
  <si>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</si>
  <si>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</si>
  <si>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</si>
  <si>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</si>
  <si>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</si>
  <si>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</si>
  <si>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</si>
  <si>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</si>
  <si>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</si>
  <si>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</si>
  <si>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</si>
  <si>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</si>
  <si>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</si>
  <si>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</si>
  <si>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</si>
  <si>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</si>
  <si>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</si>
  <si>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</si>
  <si>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</si>
  <si>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</si>
  <si>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</si>
  <si>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</si>
  <si>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</si>
  <si>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</si>
  <si>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</si>
  <si>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</si>
  <si>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</si>
  <si>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</si>
  <si>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</si>
  <si>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</si>
  <si>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</si>
  <si>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</si>
  <si>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</si>
  <si>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</si>
  <si>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</si>
  <si>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</si>
  <si>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</si>
  <si>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</si>
  <si>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</si>
  <si>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</si>
  <si>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</si>
  <si>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</si>
  <si>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</si>
  <si>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</si>
  <si>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</si>
  <si>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</si>
  <si>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</si>
  <si>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</si>
  <si>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</si>
  <si>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</si>
  <si>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</si>
  <si>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</si>
  <si>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</si>
  <si>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</si>
  <si>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</si>
  <si>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</si>
  <si>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</si>
  <si>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</si>
  <si>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</si>
  <si>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</si>
  <si>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</si>
  <si>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</si>
  <si>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</si>
  <si>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</si>
  <si>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</si>
  <si>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</si>
  <si>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</si>
  <si>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</si>
  <si>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</si>
  <si>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</si>
  <si>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</si>
  <si>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</si>
  <si>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</si>
  <si>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</si>
  <si>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</si>
  <si>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</si>
  <si>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</si>
  <si>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</si>
  <si>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</si>
  <si>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</si>
  <si>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</si>
  <si>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</si>
  <si>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</si>
  <si>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</si>
  <si>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</si>
  <si>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</si>
  <si>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</si>
  <si>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</si>
  <si>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</si>
  <si>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</si>
  <si>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</si>
  <si>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</si>
  <si>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</si>
  <si>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</si>
  <si>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</si>
  <si>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</si>
  <si>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</si>
  <si>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</si>
  <si>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</si>
  <si>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</si>
  <si>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</si>
  <si>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</si>
  <si>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</si>
  <si>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</si>
  <si>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</si>
  <si>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</si>
  <si>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</si>
  <si>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</si>
  <si>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</si>
  <si>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</si>
  <si>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</si>
  <si>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</si>
  <si>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</si>
  <si>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</si>
  <si>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</si>
  <si>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</si>
  <si>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</si>
  <si>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</si>
  <si>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</si>
  <si>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</si>
  <si>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</si>
  <si>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</si>
  <si>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</si>
  <si>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</si>
  <si>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</si>
  <si>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</si>
  <si>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</si>
  <si>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</si>
  <si>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</si>
  <si>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</si>
  <si>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</si>
  <si>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</si>
  <si>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</si>
  <si>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</si>
  <si>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</si>
  <si>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</si>
  <si>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</si>
  <si>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</si>
  <si>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</si>
  <si>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</si>
  <si>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</si>
  <si>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</si>
  <si>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</si>
  <si>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</si>
  <si>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</si>
  <si>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</si>
  <si>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</si>
  <si>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</si>
  <si>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</si>
  <si>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</si>
  <si>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</si>
  <si>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</si>
  <si>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</si>
  <si>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</si>
  <si>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</si>
  <si>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</si>
  <si>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</si>
  <si>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</si>
  <si>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</si>
  <si>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</si>
  <si>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</si>
  <si>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</si>
  <si>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</si>
  <si>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</si>
  <si>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</si>
  <si>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</si>
  <si>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</si>
  <si>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</si>
  <si>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</si>
  <si>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</si>
  <si>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</si>
  <si>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</si>
  <si>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</si>
  <si>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</si>
  <si>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</si>
  <si>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</si>
  <si>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</si>
  <si>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</si>
  <si>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</si>
  <si>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</si>
  <si>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</si>
  <si>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</si>
  <si>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</si>
  <si>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</si>
  <si>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</si>
  <si>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</si>
  <si>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</si>
  <si>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</si>
  <si>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</si>
  <si>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</si>
  <si>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</si>
  <si>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</si>
  <si>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</si>
  <si>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</si>
  <si>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</si>
  <si>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</si>
  <si>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</si>
  <si>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</si>
  <si>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</si>
  <si>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</si>
  <si>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</si>
  <si>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</si>
  <si>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</si>
  <si>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</si>
  <si>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</si>
  <si>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</si>
  <si>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</si>
  <si>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</si>
  <si>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</si>
  <si>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</si>
  <si>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</si>
  <si>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</si>
  <si>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</si>
  <si>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</si>
  <si>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</si>
  <si>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</si>
  <si>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</si>
  <si>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</si>
  <si>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</si>
  <si>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</si>
  <si>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</si>
  <si>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</si>
  <si>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</si>
  <si>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</si>
  <si>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</si>
  <si>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</si>
  <si>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</si>
  <si>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</si>
  <si>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</si>
  <si>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</si>
  <si>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</si>
  <si>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</si>
  <si>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</si>
  <si>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</si>
  <si>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</si>
  <si>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</si>
  <si>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</si>
  <si>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</si>
  <si>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</si>
  <si>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</si>
  <si>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</si>
  <si>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</si>
  <si>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</si>
  <si>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</si>
  <si>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</si>
  <si>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</si>
  <si>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</si>
  <si>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</si>
  <si>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</si>
  <si>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</si>
  <si>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</si>
  <si>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</si>
  <si>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</si>
  <si>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</si>
  <si>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</si>
  <si>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</si>
  <si>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</si>
  <si>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</si>
  <si>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</si>
  <si>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</si>
  <si>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</si>
  <si>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</si>
  <si>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</si>
  <si>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</si>
  <si>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</si>
  <si>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</si>
  <si>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</si>
  <si>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</si>
  <si>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</si>
  <si>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</si>
  <si>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</si>
  <si>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</si>
  <si>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</si>
  <si>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</si>
  <si>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</si>
  <si>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</si>
  <si>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</si>
  <si>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</si>
  <si>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</si>
  <si>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</si>
  <si>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</si>
  <si>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</si>
  <si>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</si>
  <si>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</si>
  <si>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</si>
  <si>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</si>
  <si>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</si>
  <si>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</si>
  <si>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</si>
  <si>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</si>
  <si>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</si>
  <si>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</si>
  <si>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</si>
  <si>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</si>
  <si>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</si>
  <si>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</si>
  <si>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</si>
  <si>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</si>
  <si>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</si>
  <si>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</si>
  <si>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</si>
  <si>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</si>
  <si>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</si>
  <si>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</si>
  <si>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</si>
  <si>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</si>
  <si>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</si>
  <si>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</si>
  <si>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</si>
  <si>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</si>
  <si>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</si>
  <si>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</si>
  <si>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</si>
  <si>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</si>
  <si>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</si>
  <si>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</si>
  <si>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</si>
  <si>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</si>
  <si>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</si>
  <si>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</si>
  <si>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</si>
  <si>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</si>
  <si>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</si>
  <si>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</si>
  <si>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</si>
  <si>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</si>
  <si>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</si>
  <si>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</si>
  <si>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</si>
  <si>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</si>
  <si>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</si>
  <si>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</si>
  <si>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</si>
  <si>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</si>
  <si>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</si>
  <si>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</si>
  <si>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</si>
  <si>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</si>
  <si>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</si>
  <si>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</si>
  <si>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</si>
  <si>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</si>
  <si>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</si>
  <si>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</si>
  <si>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</si>
  <si>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</si>
  <si>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</si>
  <si>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</si>
  <si>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</si>
  <si>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</si>
  <si>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</si>
  <si>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</si>
  <si>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</si>
  <si>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</si>
  <si>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</si>
  <si>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</si>
  <si>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</si>
  <si>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</si>
  <si>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</si>
  <si>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</si>
  <si>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</si>
  <si>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</si>
  <si>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</si>
  <si>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</si>
  <si>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</si>
  <si>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</si>
  <si>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</si>
  <si>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</si>
  <si>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</si>
  <si>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</si>
  <si>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</si>
  <si>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</si>
  <si>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</si>
  <si>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</si>
  <si>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</si>
  <si>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</si>
  <si>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</si>
  <si>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</si>
  <si>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</si>
  <si>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</si>
  <si>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</si>
  <si>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</si>
  <si>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</si>
  <si>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</si>
  <si>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</si>
  <si>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</si>
  <si>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</si>
  <si>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</si>
  <si>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</si>
  <si>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</si>
  <si>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</si>
  <si>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</si>
  <si>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</si>
  <si>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</si>
  <si>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</si>
  <si>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</si>
  <si>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</si>
  <si>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</si>
  <si>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</si>
  <si>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</si>
  <si>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</si>
  <si>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</si>
  <si>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</si>
  <si>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</si>
  <si>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</si>
  <si>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</si>
  <si>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</si>
  <si>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</si>
  <si>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</si>
  <si>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</si>
  <si>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</si>
  <si>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</si>
  <si>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</si>
  <si>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</si>
  <si>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</si>
  <si>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</si>
  <si>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</si>
  <si>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</si>
  <si>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</si>
  <si>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</si>
  <si>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</si>
  <si>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</si>
  <si>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</si>
  <si>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</si>
  <si>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</si>
  <si>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</si>
  <si>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</si>
  <si>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</si>
  <si>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</si>
  <si>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</si>
  <si>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</si>
  <si>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</si>
  <si>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</si>
  <si>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</si>
  <si>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</si>
  <si>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</si>
  <si>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</si>
  <si>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</si>
  <si>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</si>
  <si>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</si>
  <si>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</si>
  <si>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</si>
  <si>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</si>
  <si>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</si>
  <si>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</si>
  <si>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</si>
  <si>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</si>
  <si>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</si>
  <si>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</si>
  <si>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</si>
  <si>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</si>
  <si>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</si>
  <si>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</si>
  <si>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</si>
  <si>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</si>
  <si>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</si>
  <si>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</si>
  <si>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</si>
  <si>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</si>
  <si>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</si>
  <si>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</si>
  <si>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</si>
  <si>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</si>
  <si>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</si>
  <si>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</si>
  <si>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</si>
  <si>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</si>
  <si>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</si>
  <si>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</si>
  <si>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</si>
  <si>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</si>
  <si>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</si>
  <si>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</si>
  <si>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</si>
  <si>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</si>
  <si>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</si>
  <si>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</si>
  <si>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</si>
  <si>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</si>
  <si>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</si>
  <si>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</si>
  <si>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</si>
  <si>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</si>
  <si>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</si>
  <si>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</si>
  <si>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</si>
  <si>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</si>
  <si>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</si>
  <si>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</si>
  <si>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</si>
  <si>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</si>
  <si>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</si>
  <si>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</si>
  <si>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</si>
  <si>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</si>
  <si>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</si>
  <si>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</si>
  <si>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</si>
  <si>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</si>
  <si>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</si>
  <si>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</si>
  <si>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</si>
  <si>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</si>
  <si>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</si>
  <si>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</si>
  <si>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</si>
  <si>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</si>
  <si>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</si>
  <si>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</si>
  <si>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</si>
  <si>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</si>
  <si>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</si>
  <si>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</si>
  <si>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</si>
  <si>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</si>
  <si>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</si>
  <si>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</si>
  <si>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</si>
  <si>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</si>
  <si>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</si>
  <si>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</si>
  <si>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</si>
  <si>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</si>
  <si>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</si>
  <si>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</si>
  <si>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</si>
  <si>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</si>
  <si>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</si>
  <si>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</si>
  <si>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</si>
  <si>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</si>
  <si>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</si>
  <si>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</si>
  <si>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</si>
  <si>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</si>
  <si>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</si>
  <si>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</si>
  <si>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</si>
  <si>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</si>
  <si>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</si>
  <si>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</si>
  <si>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</si>
  <si>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</si>
  <si>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</si>
  <si>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</si>
  <si>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</si>
  <si>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</si>
  <si>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</si>
  <si>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</si>
  <si>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</si>
  <si>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</si>
  <si>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</si>
  <si>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</si>
  <si>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</si>
  <si>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</si>
  <si>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</si>
  <si>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</si>
  <si>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</si>
  <si>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</si>
  <si>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</si>
  <si>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</si>
  <si>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</si>
  <si>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</si>
  <si>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</si>
  <si>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</si>
  <si>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</si>
  <si>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</si>
  <si>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</si>
  <si>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</si>
  <si>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</si>
  <si>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</si>
  <si>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</si>
  <si>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</si>
  <si>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</si>
  <si>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</si>
  <si>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</si>
  <si>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</si>
  <si>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</si>
  <si>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</si>
  <si>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</si>
  <si>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</si>
  <si>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</si>
  <si>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</si>
  <si>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</si>
  <si>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</si>
  <si>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</si>
  <si>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</si>
  <si>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</si>
  <si>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</si>
  <si>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</si>
  <si>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</si>
  <si>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</si>
  <si>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</si>
  <si>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</si>
  <si>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</si>
  <si>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</si>
  <si>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</si>
  <si>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</si>
  <si>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</si>
  <si>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</si>
  <si>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</si>
  <si>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</si>
  <si>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</si>
  <si>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</si>
  <si>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</si>
  <si>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</si>
  <si>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</si>
  <si>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</si>
  <si>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</si>
  <si>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</si>
  <si>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</si>
  <si>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</si>
  <si>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</si>
  <si>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</si>
  <si>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</si>
  <si>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</si>
  <si>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</si>
  <si>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</si>
  <si>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</si>
  <si>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</si>
  <si>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</si>
  <si>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</si>
  <si>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</si>
  <si>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</si>
  <si>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</si>
  <si>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</si>
  <si>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</si>
  <si>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</si>
  <si>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</si>
  <si>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</si>
  <si>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</si>
  <si>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</si>
  <si>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</si>
  <si>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</si>
  <si>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</si>
  <si>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</si>
  <si>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</si>
  <si>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</si>
  <si>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</si>
  <si>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</si>
  <si>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</si>
  <si>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</si>
  <si>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</si>
  <si>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</si>
  <si>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</si>
  <si>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</si>
  <si>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</si>
  <si>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</si>
  <si>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</si>
  <si>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</si>
  <si>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</si>
  <si>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</si>
  <si>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</si>
  <si>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</si>
  <si>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</si>
  <si>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</si>
  <si>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</si>
  <si>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</si>
  <si>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</si>
  <si>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</si>
  <si>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</si>
  <si>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</si>
  <si>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</si>
  <si>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</si>
  <si>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</si>
  <si>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</si>
  <si>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</si>
  <si>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</si>
  <si>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</si>
  <si>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</si>
  <si>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</si>
  <si>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</si>
  <si>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</si>
  <si>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</si>
  <si>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</si>
  <si>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</si>
  <si>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</si>
  <si>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</si>
  <si>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</si>
  <si>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</si>
  <si>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</si>
  <si>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</si>
  <si>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</si>
  <si>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</si>
  <si>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</si>
  <si>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</si>
  <si>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</si>
  <si>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</si>
  <si>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</si>
  <si>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</si>
  <si>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</si>
  <si>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</si>
  <si>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</si>
  <si>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</si>
  <si>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</si>
  <si>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</si>
  <si>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</si>
  <si>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</si>
  <si>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</si>
  <si>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</si>
  <si>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</si>
  <si>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</si>
  <si>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</si>
  <si>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</si>
  <si>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</si>
  <si>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</si>
  <si>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</si>
  <si>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</si>
  <si>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</si>
  <si>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</si>
  <si>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</si>
  <si>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</si>
  <si>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</si>
  <si>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</si>
  <si>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</si>
  <si>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</si>
  <si>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</si>
  <si>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</si>
  <si>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</si>
  <si>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</si>
  <si>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</si>
  <si>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</si>
  <si>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</si>
  <si>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</si>
  <si>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</si>
  <si>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</si>
  <si>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</si>
  <si>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</si>
  <si>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</si>
  <si>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</si>
  <si>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</si>
  <si>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</si>
  <si>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</si>
  <si>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</si>
  <si>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</si>
  <si>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</si>
  <si>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</si>
  <si>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</si>
  <si>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</si>
  <si>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</si>
  <si>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</si>
  <si>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</si>
  <si>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</si>
  <si>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</si>
  <si>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</si>
  <si>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</si>
  <si>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</si>
  <si>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</si>
  <si>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</si>
  <si>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</si>
  <si>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</si>
  <si>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</si>
  <si>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</si>
  <si>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</si>
  <si>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</si>
  <si>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</si>
  <si>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</si>
  <si>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</si>
  <si>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</si>
  <si>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</si>
  <si>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</si>
  <si>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</si>
  <si>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</si>
  <si>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</si>
  <si>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</si>
  <si>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</si>
  <si>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</si>
  <si>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</si>
  <si>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</si>
  <si>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</si>
  <si>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</si>
  <si>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</si>
  <si>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</si>
  <si>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</si>
  <si>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</si>
  <si>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</si>
  <si>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</si>
  <si>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</si>
  <si>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</si>
  <si>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</si>
  <si>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</si>
  <si>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</si>
  <si>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</si>
  <si>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</si>
  <si>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</si>
  <si>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</si>
  <si>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</si>
  <si>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</si>
  <si>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</si>
  <si>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</si>
  <si>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</si>
  <si>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</si>
  <si>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</si>
  <si>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</si>
  <si>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</si>
  <si>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</si>
  <si>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</si>
  <si>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</si>
  <si>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</si>
  <si>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</si>
  <si>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</si>
  <si>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</si>
  <si>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</si>
  <si>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</si>
  <si>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</si>
  <si>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</si>
  <si>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</si>
  <si>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</si>
  <si>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</si>
  <si>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</si>
  <si>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</si>
  <si>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</si>
  <si>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</si>
  <si>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</si>
  <si>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</si>
  <si>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</si>
  <si>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</si>
  <si>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</si>
  <si>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</si>
  <si>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</si>
  <si>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</si>
  <si>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</si>
  <si>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</si>
  <si>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</si>
  <si>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</si>
  <si>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</si>
  <si>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</si>
  <si>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</si>
  <si>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</si>
  <si>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</si>
  <si>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</si>
  <si>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</si>
  <si>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</si>
  <si>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</si>
  <si>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</si>
  <si>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</si>
  <si>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</si>
  <si>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</si>
  <si>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</si>
  <si>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</si>
  <si>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</si>
  <si>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</si>
  <si>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</si>
  <si>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</si>
  <si>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</si>
  <si>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</si>
  <si>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</si>
  <si>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</si>
  <si>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</si>
  <si>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</si>
  <si>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</si>
  <si>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</si>
  <si>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</si>
  <si>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</si>
  <si>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</si>
  <si>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</si>
  <si>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</si>
  <si>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</si>
  <si>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</si>
  <si>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</si>
  <si>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</si>
  <si>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</si>
  <si>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</si>
  <si>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</si>
  <si>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</si>
  <si>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</si>
  <si>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</si>
  <si>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</si>
  <si>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</si>
  <si>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</si>
  <si>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</si>
  <si>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</si>
  <si>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</si>
  <si>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</si>
  <si>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</si>
  <si>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</si>
  <si>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</si>
  <si>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</si>
  <si>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</si>
  <si>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</si>
  <si>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</si>
  <si>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</si>
  <si>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</si>
  <si>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</si>
  <si>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</si>
  <si>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</si>
  <si>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</si>
  <si>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</si>
  <si>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</si>
  <si>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</si>
  <si>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</si>
  <si>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</si>
  <si>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</si>
  <si>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</si>
  <si>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</si>
  <si>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</si>
  <si>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</si>
  <si>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</si>
  <si>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</si>
  <si>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</si>
  <si>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</si>
  <si>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</si>
  <si>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</si>
  <si>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</si>
  <si>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</si>
  <si>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</si>
  <si>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</si>
  <si>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</si>
  <si>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</si>
  <si>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</si>
  <si>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</si>
  <si>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</si>
  <si>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</si>
  <si>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</si>
  <si>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</si>
  <si>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</si>
  <si>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</si>
  <si>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</si>
  <si>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</si>
  <si>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</si>
  <si>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</si>
  <si>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</si>
  <si>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</si>
  <si>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</si>
  <si>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</si>
  <si>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</si>
  <si>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</si>
  <si>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</si>
  <si>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</si>
  <si>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</si>
  <si>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</si>
  <si>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</si>
  <si>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</si>
  <si>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</si>
  <si>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</si>
  <si>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</si>
  <si>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</si>
  <si>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</si>
  <si>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</si>
  <si>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</si>
  <si>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</si>
  <si>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</si>
  <si>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</si>
  <si>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</si>
  <si>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</si>
  <si>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</si>
  <si>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</si>
  <si>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</si>
  <si>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</si>
  <si>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</si>
  <si>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</si>
  <si>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</si>
  <si>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</si>
  <si>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</si>
  <si>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</si>
  <si>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</si>
  <si>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</si>
  <si>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</si>
  <si>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</si>
  <si>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</si>
  <si>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</si>
  <si>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</si>
  <si>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</si>
  <si>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</si>
  <si>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</si>
  <si>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</si>
  <si>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</si>
  <si>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</si>
  <si>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</si>
  <si>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</si>
  <si>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</si>
  <si>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</si>
  <si>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</si>
  <si>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</si>
  <si>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</si>
  <si>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</si>
  <si>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</si>
  <si>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</si>
  <si>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</si>
  <si>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</si>
  <si>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</si>
  <si>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</si>
  <si>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</si>
  <si>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</si>
  <si>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</si>
  <si>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</si>
  <si>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</si>
  <si>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</si>
  <si>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</si>
  <si>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</si>
  <si>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</si>
  <si>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</si>
  <si>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</si>
  <si>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</si>
  <si>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</si>
  <si>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</si>
  <si>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</si>
  <si>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</si>
  <si>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</si>
  <si>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</si>
  <si>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</si>
  <si>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</si>
  <si>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</si>
  <si>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</si>
  <si>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</si>
  <si>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</si>
  <si>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</si>
  <si>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</si>
  <si>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</si>
  <si>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</si>
  <si>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</si>
  <si>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</si>
  <si>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</si>
  <si>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</si>
  <si>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</si>
  <si>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</si>
  <si>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</si>
  <si>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</si>
  <si>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</si>
  <si>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</si>
  <si>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</si>
  <si>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</si>
  <si>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</si>
  <si>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</si>
  <si>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</si>
  <si>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</si>
  <si>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</si>
  <si>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</si>
  <si>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</si>
  <si>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</si>
  <si>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</si>
  <si>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</si>
  <si>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</si>
  <si>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</si>
  <si>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</si>
  <si>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</si>
  <si>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</si>
  <si>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</si>
  <si>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</si>
  <si>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</si>
  <si>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</si>
  <si>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</si>
  <si>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</si>
  <si>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</si>
  <si>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</si>
  <si>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</si>
  <si>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</si>
  <si>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</si>
  <si>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</si>
  <si>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</si>
  <si>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</si>
  <si>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</si>
  <si>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</si>
  <si>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</si>
  <si>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</si>
  <si>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</si>
  <si>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</si>
  <si>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</si>
  <si>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</si>
  <si>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</si>
  <si>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</si>
  <si>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</si>
  <si>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</si>
  <si>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</si>
  <si>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</si>
  <si>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</si>
  <si>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</si>
  <si>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</si>
  <si>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</si>
  <si>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</si>
  <si>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</si>
  <si>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</si>
  <si>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</si>
  <si>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</si>
  <si>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</si>
  <si>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</si>
  <si>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</si>
  <si>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</si>
  <si>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</si>
  <si>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</si>
  <si>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</si>
  <si>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</si>
  <si>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</si>
  <si>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</si>
  <si>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</si>
  <si>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</si>
  <si>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</si>
  <si>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</si>
  <si>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</si>
  <si>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</si>
  <si>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</si>
  <si>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</si>
  <si>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</si>
  <si>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</si>
  <si>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</si>
  <si>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</si>
  <si>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</si>
  <si>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</si>
  <si>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</si>
  <si>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</si>
  <si>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</si>
  <si>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</si>
  <si>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</si>
  <si>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</si>
  <si>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</si>
  <si>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</si>
  <si>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</si>
  <si>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</si>
  <si>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</si>
  <si>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</si>
  <si>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</si>
  <si>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</si>
  <si>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</si>
  <si>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</si>
  <si>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</si>
  <si>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</si>
  <si>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</si>
  <si>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</si>
  <si>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</si>
  <si>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</si>
  <si>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</si>
  <si>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</si>
  <si>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</si>
  <si>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</si>
  <si>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</si>
  <si>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</si>
  <si>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</si>
  <si>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</si>
  <si>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</si>
  <si>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</si>
  <si>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</si>
  <si>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</si>
  <si>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</si>
  <si>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</si>
  <si>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</si>
  <si>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</si>
  <si>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</si>
  <si>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</si>
  <si>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</si>
  <si>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</si>
  <si>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</si>
  <si>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</si>
  <si>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</si>
  <si>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</si>
  <si>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</si>
  <si>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</si>
  <si>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</si>
  <si>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</si>
  <si>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</si>
  <si>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</si>
  <si>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</si>
  <si>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</si>
  <si>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</si>
  <si>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</si>
  <si>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</si>
  <si>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</si>
  <si>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</si>
  <si>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</si>
  <si>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</si>
  <si>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</si>
  <si>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</si>
  <si>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</si>
  <si>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</si>
  <si>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</si>
  <si>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</si>
  <si>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</si>
  <si>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</si>
  <si>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</si>
  <si>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</si>
  <si>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</si>
  <si>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</si>
  <si>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</si>
  <si>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</si>
  <si>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</si>
  <si>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</si>
  <si>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</si>
  <si>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</si>
  <si>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</si>
  <si>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</si>
  <si>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</si>
  <si>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</si>
  <si>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</si>
  <si>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</si>
  <si>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</si>
  <si>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</si>
  <si>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</si>
  <si>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</si>
  <si>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</si>
  <si>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</si>
  <si>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</si>
  <si>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</si>
  <si>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</si>
  <si>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</si>
  <si>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</si>
  <si>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</si>
  <si>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</si>
  <si>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</si>
  <si>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</si>
  <si>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</si>
  <si>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</si>
  <si>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</si>
  <si>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</si>
  <si>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</si>
  <si>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</si>
  <si>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</si>
  <si>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</si>
  <si>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</si>
  <si>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</si>
  <si>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</si>
  <si>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</si>
  <si>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</si>
  <si>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</si>
  <si>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</si>
  <si>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</si>
  <si>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</si>
  <si>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</si>
  <si>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</si>
  <si>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</si>
  <si>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</si>
  <si>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</si>
  <si>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</si>
  <si>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</si>
  <si>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</si>
  <si>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</si>
  <si>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</si>
  <si>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</si>
  <si>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</si>
  <si>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</si>
  <si>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</si>
  <si>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</si>
  <si>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</si>
  <si>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</si>
  <si>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</si>
  <si>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</si>
  <si>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</si>
  <si>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</si>
  <si>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</si>
  <si>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</si>
  <si>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</si>
  <si>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</si>
  <si>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</si>
  <si>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</si>
  <si>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</si>
  <si>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</si>
  <si>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</si>
  <si>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</si>
  <si>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</si>
  <si>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</si>
  <si>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</si>
  <si>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</si>
  <si>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</si>
  <si>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</si>
  <si>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</si>
  <si>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</si>
  <si>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</si>
  <si>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</si>
  <si>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</si>
  <si>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</si>
  <si>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</si>
  <si>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</si>
  <si>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</si>
  <si>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</si>
  <si>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</si>
  <si>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</si>
  <si>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</si>
  <si>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</si>
  <si>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</si>
  <si>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</si>
  <si>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</si>
  <si>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</si>
  <si>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</si>
  <si>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</si>
  <si>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</si>
  <si>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</si>
  <si>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</si>
  <si>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</si>
  <si>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</si>
  <si>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</si>
  <si>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</si>
  <si>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</si>
  <si>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</si>
  <si>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</si>
  <si>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</si>
  <si>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</si>
  <si>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</si>
  <si>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</si>
  <si>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</si>
  <si>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</si>
  <si>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</si>
  <si>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</si>
  <si>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</si>
  <si>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</si>
  <si>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</si>
  <si>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</si>
  <si>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</si>
  <si>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</si>
  <si>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</si>
  <si>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</si>
  <si>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</si>
  <si>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</si>
  <si>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</si>
  <si>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</si>
  <si>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</si>
  <si>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</si>
  <si>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</si>
  <si>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</si>
  <si>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</si>
  <si>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</si>
  <si>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</si>
  <si>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</si>
  <si>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</si>
  <si>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</si>
  <si>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</si>
  <si>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</si>
  <si>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</si>
  <si>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</si>
  <si>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</si>
  <si>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</si>
  <si>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</si>
  <si>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</si>
  <si>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</si>
  <si>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</si>
  <si>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</si>
  <si>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</si>
  <si>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</si>
  <si>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</si>
  <si>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</si>
  <si>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</si>
  <si>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</si>
  <si>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</si>
  <si>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</si>
  <si>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</si>
  <si>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</si>
  <si>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</si>
  <si>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</si>
  <si>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</si>
  <si>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</si>
  <si>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</si>
  <si>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</si>
  <si>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</si>
  <si>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</si>
  <si>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</si>
  <si>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</si>
  <si>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</si>
  <si>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</si>
  <si>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</si>
  <si>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</si>
  <si>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</si>
  <si>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</si>
  <si>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</si>
  <si>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</si>
  <si>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</si>
  <si>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</si>
  <si>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</si>
  <si>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</si>
  <si>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</si>
  <si>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</si>
  <si>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</si>
  <si>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</si>
  <si>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</si>
  <si>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</si>
  <si>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</si>
  <si>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</si>
  <si>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</si>
  <si>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</si>
  <si>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</si>
  <si>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</si>
  <si>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</si>
  <si>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</si>
  <si>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</si>
  <si>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</si>
  <si>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</si>
  <si>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</si>
  <si>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</si>
  <si>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</si>
  <si>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</si>
  <si>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</si>
  <si>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</si>
  <si>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</si>
  <si>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</si>
  <si>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</si>
  <si>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</si>
  <si>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</si>
  <si>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</si>
  <si>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</si>
  <si>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</si>
  <si>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</si>
  <si>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</si>
  <si>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</si>
  <si>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</si>
  <si>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</si>
  <si>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</si>
  <si>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</si>
  <si>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</si>
  <si>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</si>
  <si>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</si>
  <si>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</si>
  <si>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</si>
  <si>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</si>
  <si>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</si>
  <si>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</si>
  <si>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</si>
  <si>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</si>
  <si>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</si>
  <si>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</si>
  <si>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</si>
  <si>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</si>
  <si>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</si>
  <si>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</si>
  <si>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</si>
  <si>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</si>
  <si>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</si>
  <si>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</si>
  <si>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</si>
  <si>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</si>
  <si>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</si>
  <si>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</si>
  <si>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</si>
  <si>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</si>
  <si>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</si>
  <si>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</si>
  <si>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</si>
  <si>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</si>
  <si>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</si>
  <si>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</si>
  <si>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</si>
  <si>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</si>
  <si>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</si>
  <si>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</si>
  <si>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</si>
  <si>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</si>
  <si>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</si>
  <si>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</si>
  <si>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</si>
  <si>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</si>
  <si>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</si>
  <si>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</si>
  <si>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</si>
  <si>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</si>
  <si>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</si>
  <si>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</si>
  <si>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</si>
  <si>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</si>
  <si>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</si>
  <si>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</si>
  <si>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</si>
  <si>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</si>
  <si>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</si>
  <si>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</si>
  <si>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</si>
  <si>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</si>
  <si>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</si>
  <si>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</si>
  <si>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</si>
  <si>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</si>
  <si>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</si>
  <si>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</si>
  <si>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</si>
  <si>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</si>
  <si>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</si>
  <si>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</si>
  <si>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</si>
  <si>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</si>
  <si>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</si>
  <si>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</si>
  <si>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</si>
  <si>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</si>
  <si>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</si>
  <si>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</si>
  <si>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</si>
  <si>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</si>
  <si>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</si>
  <si>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</si>
  <si>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</si>
  <si>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</si>
  <si>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</si>
  <si>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</si>
  <si>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</si>
  <si>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</si>
  <si>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</si>
  <si>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</si>
  <si>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</si>
  <si>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</si>
  <si>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</si>
  <si>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</si>
  <si>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</si>
  <si>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</si>
  <si>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</si>
  <si>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</si>
  <si>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</si>
  <si>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</si>
  <si>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</si>
  <si>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</si>
  <si>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</si>
  <si>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</si>
  <si>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</si>
  <si>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</si>
  <si>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</si>
  <si>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</si>
  <si>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</si>
  <si>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</si>
  <si>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</si>
  <si>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</si>
  <si>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</si>
  <si>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</si>
  <si>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</si>
  <si>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</si>
  <si>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</si>
  <si>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</si>
  <si>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</si>
  <si>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</si>
  <si>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</si>
  <si>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</si>
  <si>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</si>
  <si>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</si>
  <si>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</si>
  <si>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</si>
  <si>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</si>
  <si>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</si>
  <si>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</si>
  <si>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</si>
  <si>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</si>
  <si>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</si>
  <si>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</si>
  <si>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</si>
  <si>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</si>
  <si>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</si>
  <si>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</si>
  <si>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</si>
  <si>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</si>
  <si>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</si>
  <si>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</si>
  <si>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</si>
  <si>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</si>
  <si>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</si>
  <si>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</si>
  <si>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</si>
  <si>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</si>
  <si>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</si>
  <si>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</si>
  <si>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</si>
  <si>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</si>
  <si>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</si>
  <si>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</si>
  <si>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</si>
  <si>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</si>
  <si>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</si>
  <si>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</si>
  <si>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</si>
  <si>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</si>
  <si>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</si>
  <si>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</si>
  <si>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</si>
  <si>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</si>
  <si>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</si>
  <si>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</si>
  <si>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</si>
  <si>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</si>
  <si>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</si>
  <si>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</si>
  <si>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</si>
  <si>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</si>
  <si>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</si>
  <si>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</si>
  <si>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</si>
  <si>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</si>
  <si>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</si>
  <si>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</si>
  <si>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</si>
  <si>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</si>
  <si>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</si>
  <si>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</si>
  <si>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</si>
  <si>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</si>
  <si>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</si>
  <si>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</si>
  <si>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</si>
  <si>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</si>
  <si>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</si>
  <si>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</si>
  <si>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</si>
  <si>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</si>
  <si>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</si>
  <si>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</si>
  <si>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</si>
  <si>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</si>
  <si>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</si>
  <si>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</si>
  <si>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</si>
  <si>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</si>
  <si>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</si>
  <si>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</si>
  <si>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</si>
  <si>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</si>
  <si>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</si>
  <si>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</si>
  <si>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</si>
  <si>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</si>
  <si>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</si>
  <si>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</si>
  <si>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</si>
  <si>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</si>
  <si>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</si>
  <si>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</si>
  <si>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</si>
  <si>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</si>
  <si>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</si>
  <si>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</si>
  <si>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</si>
  <si>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</si>
  <si>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</si>
  <si>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</si>
  <si>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</si>
  <si>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</si>
  <si>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</si>
  <si>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</si>
  <si>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</si>
  <si>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</si>
  <si>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</si>
  <si>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</si>
  <si>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</si>
  <si>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</si>
  <si>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</si>
  <si>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</si>
  <si>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</si>
  <si>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</si>
  <si>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</si>
  <si>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</si>
  <si>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</si>
  <si>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</si>
  <si>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</si>
  <si>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</si>
  <si>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</si>
  <si>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</si>
  <si>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</si>
  <si>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</si>
  <si>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</si>
  <si>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</si>
  <si>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</si>
  <si>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</si>
  <si>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</si>
  <si>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</si>
  <si>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</si>
  <si>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</si>
  <si>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</si>
  <si>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</si>
  <si>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</si>
  <si>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</si>
  <si>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</si>
  <si>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</si>
  <si>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</si>
  <si>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</si>
  <si>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</si>
  <si>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</si>
  <si>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</si>
  <si>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</si>
  <si>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</si>
  <si>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</si>
  <si>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</si>
  <si>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</si>
  <si>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</si>
  <si>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</si>
  <si>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</si>
  <si>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</si>
  <si>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</si>
  <si>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</si>
  <si>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</si>
  <si>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</si>
  <si>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</si>
  <si>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</si>
  <si>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</si>
  <si>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</si>
  <si>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</si>
  <si>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</si>
  <si>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</si>
  <si>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</si>
  <si>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</si>
  <si>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</si>
  <si>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</si>
  <si>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</si>
  <si>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</si>
  <si>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</si>
  <si>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</si>
  <si>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</si>
  <si>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</si>
  <si>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</si>
  <si>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</si>
  <si>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</si>
  <si>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</si>
  <si>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</si>
  <si>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</si>
  <si>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</si>
  <si>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</si>
  <si>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</si>
  <si>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</si>
  <si>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</si>
  <si>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</si>
  <si>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</si>
  <si>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</si>
  <si>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</si>
  <si>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</si>
  <si>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</si>
  <si>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</si>
  <si>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</si>
  <si>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</si>
  <si>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</si>
  <si>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</si>
  <si>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</si>
  <si>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</si>
  <si>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</si>
  <si>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</si>
  <si>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</si>
  <si>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</si>
  <si>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</si>
  <si>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</si>
  <si>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</si>
  <si>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</si>
  <si>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</si>
  <si>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</si>
  <si>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</si>
  <si>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</si>
  <si>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</si>
  <si>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</si>
  <si>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</si>
  <si>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</si>
  <si>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</si>
  <si>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</si>
  <si>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</si>
  <si>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</si>
  <si>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</si>
  <si>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</si>
  <si>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</si>
  <si>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</si>
  <si>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</si>
  <si>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</si>
  <si>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</si>
  <si>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</si>
  <si>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</si>
  <si>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</si>
  <si>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</si>
  <si>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</si>
  <si>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</si>
  <si>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</si>
  <si>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</si>
  <si>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</si>
  <si>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</si>
  <si>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</si>
  <si>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</si>
  <si>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</si>
  <si>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</si>
  <si>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</si>
  <si>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</si>
  <si>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</si>
  <si>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</si>
  <si>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</si>
  <si>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</si>
  <si>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</si>
  <si>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</si>
  <si>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</si>
  <si>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</si>
  <si>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</si>
  <si>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</si>
  <si>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</si>
  <si>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</si>
  <si>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</si>
  <si>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</si>
  <si>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</si>
  <si>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</si>
  <si>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</si>
  <si>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</si>
  <si>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</si>
  <si>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</si>
  <si>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</si>
  <si>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</si>
  <si>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</si>
  <si>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</si>
  <si>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</si>
  <si>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</si>
  <si>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</si>
  <si>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</si>
  <si>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</si>
  <si>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</si>
  <si>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</si>
  <si>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</si>
  <si>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</si>
  <si>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</si>
  <si>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</si>
  <si>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</si>
  <si>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</si>
  <si>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</si>
  <si>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</si>
  <si>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</si>
  <si>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</si>
  <si>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</si>
  <si>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</si>
  <si>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</si>
  <si>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</si>
  <si>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</si>
  <si>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</si>
  <si>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</si>
  <si>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</si>
  <si>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</si>
  <si>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</si>
  <si>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</si>
  <si>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</si>
  <si>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</si>
  <si>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</si>
  <si>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</si>
  <si>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</si>
  <si>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</si>
  <si>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</si>
  <si>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</si>
  <si>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</si>
  <si>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</si>
  <si>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</si>
  <si>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</si>
  <si>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</si>
  <si>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</si>
  <si>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</si>
  <si>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</si>
  <si>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</si>
  <si>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</si>
  <si>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</si>
  <si>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</si>
  <si>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</si>
  <si>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</si>
  <si>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</si>
  <si>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</si>
  <si>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</si>
  <si>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</si>
  <si>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</si>
  <si>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</si>
  <si>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</si>
  <si>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</si>
  <si>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</si>
  <si>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</si>
  <si>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</si>
  <si>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</si>
  <si>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</si>
  <si>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</si>
  <si>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</si>
  <si>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</si>
  <si>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</si>
  <si>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</si>
  <si>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</si>
  <si>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</si>
  <si>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</si>
  <si>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</si>
  <si>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</si>
  <si>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</si>
  <si>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</si>
  <si>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</si>
  <si>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</si>
  <si>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</si>
  <si>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</si>
  <si>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</si>
  <si>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</si>
  <si>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</si>
  <si>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</si>
  <si>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</si>
  <si>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</si>
  <si>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</si>
  <si>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</si>
  <si>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</si>
  <si>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</si>
  <si>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</si>
  <si>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</si>
  <si>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</si>
  <si>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</si>
  <si>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</si>
  <si>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</si>
  <si>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</si>
  <si>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</si>
  <si>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</si>
  <si>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</si>
  <si>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</si>
  <si>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</si>
  <si>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</si>
  <si>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</si>
  <si>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</si>
  <si>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</si>
  <si>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</si>
  <si>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</si>
  <si>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</si>
  <si>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</si>
  <si>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</si>
  <si>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</si>
  <si>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</si>
  <si>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</si>
  <si>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</si>
  <si>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</si>
  <si>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</si>
  <si>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</si>
  <si>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</si>
  <si>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</si>
  <si>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</si>
  <si>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</si>
  <si>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</si>
  <si>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</si>
  <si>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</si>
  <si>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</si>
  <si>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</si>
  <si>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</si>
  <si>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</si>
  <si>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</si>
  <si>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</si>
  <si>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</si>
  <si>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</si>
  <si>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</si>
  <si>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</si>
  <si>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</si>
  <si>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</si>
  <si>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</si>
  <si>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</si>
  <si>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</si>
  <si>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</si>
  <si>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</si>
  <si>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</si>
  <si>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</si>
  <si>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</si>
  <si>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</si>
  <si>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</si>
  <si>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</si>
  <si>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</si>
  <si>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</si>
  <si>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</si>
  <si>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</si>
  <si>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</si>
  <si>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</si>
  <si>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</si>
  <si>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</si>
  <si>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</si>
  <si>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</si>
  <si>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</si>
  <si>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</si>
  <si>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</si>
  <si>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</si>
  <si>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</si>
  <si>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</si>
  <si>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</si>
  <si>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</si>
  <si>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</si>
  <si>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</si>
  <si>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</si>
  <si>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</si>
  <si>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</si>
  <si>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</si>
  <si>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</si>
  <si>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</si>
  <si>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</si>
  <si>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</si>
  <si>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</si>
  <si>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</si>
  <si>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</si>
  <si>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</si>
  <si>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</si>
  <si>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</si>
  <si>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</si>
  <si>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</si>
  <si>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</si>
  <si>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</si>
  <si>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</si>
  <si>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</si>
  <si>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</si>
  <si>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</si>
  <si>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</si>
  <si>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</si>
  <si>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</si>
  <si>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</si>
  <si>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</si>
  <si>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</si>
  <si>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</si>
  <si>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</si>
  <si>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</si>
  <si>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</si>
  <si>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</si>
  <si>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</si>
  <si>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</si>
  <si>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</si>
  <si>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</si>
  <si>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</si>
  <si>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</si>
  <si>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</si>
  <si>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</si>
  <si>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</si>
  <si>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</si>
  <si>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</si>
  <si>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</si>
  <si>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</si>
  <si>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</si>
  <si>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</si>
  <si>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</si>
  <si>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</si>
  <si>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</si>
  <si>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</si>
  <si>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</si>
  <si>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</si>
  <si>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</si>
  <si>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</si>
  <si>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</si>
  <si>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</si>
  <si>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</si>
  <si>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</si>
  <si>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</si>
  <si>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</si>
  <si>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</si>
  <si>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</si>
  <si>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</si>
  <si>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</si>
  <si>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</si>
  <si>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</si>
  <si>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</si>
  <si>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</si>
  <si>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</si>
  <si>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</si>
  <si>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</si>
  <si>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</si>
  <si>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</si>
  <si>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</si>
  <si>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</si>
  <si>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</si>
  <si>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</si>
  <si>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</si>
  <si>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</si>
  <si>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</si>
  <si>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</si>
  <si>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</si>
  <si>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</si>
  <si>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</si>
  <si>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</si>
  <si>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</si>
  <si>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</si>
  <si>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</si>
  <si>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</si>
  <si>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</si>
  <si>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</si>
  <si>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</si>
  <si>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</si>
  <si>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</si>
  <si>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</si>
  <si>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</si>
  <si>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</si>
  <si>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</si>
  <si>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</si>
  <si>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</si>
  <si>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</si>
  <si>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</si>
  <si>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</si>
  <si>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</si>
  <si>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</si>
  <si>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</si>
  <si>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</si>
  <si>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</si>
  <si>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</si>
  <si>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</si>
  <si>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</si>
  <si>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</si>
  <si>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</si>
  <si>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</si>
  <si>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</si>
  <si>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</si>
  <si>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</si>
  <si>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</si>
  <si>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</si>
  <si>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</si>
  <si>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</si>
  <si>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</si>
  <si>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</si>
  <si>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</si>
  <si>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</si>
  <si>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</si>
  <si>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</si>
  <si>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</si>
  <si>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</si>
  <si>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</si>
  <si>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</si>
  <si>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</si>
  <si>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</si>
  <si>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</si>
  <si>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</si>
  <si>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</si>
  <si>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</si>
  <si>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</si>
  <si>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</si>
  <si>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</si>
  <si>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</si>
  <si>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</si>
  <si>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</si>
  <si>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</si>
  <si>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</si>
  <si>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</si>
  <si>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</si>
  <si>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</si>
  <si>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</si>
  <si>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</si>
  <si>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</si>
  <si>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</si>
  <si>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</si>
  <si>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</si>
  <si>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</si>
  <si>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</si>
  <si>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</si>
  <si>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</si>
  <si>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</si>
  <si>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</si>
  <si>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</si>
  <si>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</si>
  <si>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</si>
  <si>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</si>
  <si>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</si>
  <si>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</si>
  <si>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</si>
  <si>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</si>
  <si>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</si>
  <si>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</si>
  <si>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</si>
  <si>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</si>
  <si>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</si>
  <si>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</si>
  <si>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</si>
  <si>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</si>
  <si>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</si>
  <si>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</si>
  <si>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</si>
  <si>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</si>
  <si>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</si>
  <si>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</si>
  <si>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</si>
  <si>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</si>
  <si>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</si>
  <si>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</si>
  <si>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</si>
  <si>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</si>
  <si>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</si>
  <si>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</si>
  <si>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</si>
  <si>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</si>
  <si>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</si>
  <si>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</si>
  <si>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</si>
  <si>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</si>
  <si>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</si>
  <si>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</si>
  <si>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</si>
  <si>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</si>
  <si>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</si>
  <si>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</si>
  <si>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</si>
  <si>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</si>
  <si>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</si>
  <si>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</si>
  <si>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</si>
  <si>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</si>
  <si>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</si>
  <si>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</si>
  <si>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</si>
  <si>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</si>
  <si>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</si>
  <si>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</si>
  <si>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</si>
  <si>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</si>
  <si>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</si>
  <si>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</si>
  <si>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</si>
  <si>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</si>
  <si>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</si>
  <si>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</si>
  <si>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</si>
  <si>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</si>
  <si>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</si>
  <si>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</si>
  <si>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</si>
  <si>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</si>
  <si>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</si>
  <si>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</si>
  <si>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</si>
  <si>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</si>
  <si>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</si>
  <si>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</si>
  <si>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</si>
  <si>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</si>
  <si>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</si>
  <si>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</si>
  <si>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</si>
  <si>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</si>
  <si>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</si>
  <si>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</si>
  <si>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</si>
  <si>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</si>
  <si>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</si>
  <si>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</si>
  <si>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</si>
  <si>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</si>
  <si>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</si>
  <si>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</si>
  <si>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</si>
  <si>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</si>
  <si>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</si>
  <si>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</si>
  <si>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</si>
  <si>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</si>
  <si>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</si>
  <si>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</si>
  <si>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</si>
  <si>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</si>
  <si>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</si>
  <si>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</si>
  <si>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</si>
  <si>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</si>
  <si>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</si>
  <si>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</si>
  <si>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</si>
  <si>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</si>
  <si>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</si>
  <si>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</si>
  <si>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</si>
  <si>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</si>
  <si>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</si>
  <si>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</si>
  <si>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</si>
  <si>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</si>
  <si>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</si>
  <si>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</si>
  <si>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</si>
  <si>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</si>
  <si>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</si>
  <si>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</si>
  <si>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</si>
  <si>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</si>
  <si>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</si>
  <si>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</si>
  <si>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</si>
  <si>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</si>
  <si>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</si>
  <si>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</si>
  <si>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</si>
  <si>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</si>
  <si>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</si>
  <si>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</si>
  <si>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</si>
  <si>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</si>
  <si>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</si>
  <si>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</si>
  <si>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</si>
  <si>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</si>
  <si>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</si>
  <si>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</si>
  <si>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</si>
  <si>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</si>
  <si>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</si>
  <si>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</si>
  <si>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</si>
  <si>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</si>
  <si>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</si>
  <si>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</si>
  <si>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</si>
  <si>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</si>
  <si>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</si>
  <si>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</si>
  <si>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</si>
  <si>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</si>
  <si>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</si>
  <si>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</si>
  <si>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</si>
  <si>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</si>
  <si>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</si>
  <si>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</si>
  <si>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</si>
  <si>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</si>
  <si>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</si>
  <si>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</si>
  <si>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</si>
  <si>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</si>
  <si>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</si>
  <si>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</si>
  <si>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</si>
  <si>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</si>
  <si>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</si>
  <si>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</si>
  <si>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</si>
  <si>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</si>
  <si>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</si>
  <si>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</si>
  <si>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</si>
  <si>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</si>
  <si>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</si>
  <si>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</si>
  <si>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</si>
  <si>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</si>
  <si>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</si>
  <si>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</si>
  <si>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</si>
  <si>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</si>
  <si>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</si>
  <si>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</si>
  <si>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</si>
  <si>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</si>
  <si>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</si>
  <si>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</si>
  <si>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</si>
  <si>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</si>
  <si>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</si>
  <si>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</si>
  <si>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</si>
  <si>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</si>
  <si>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</si>
  <si>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</si>
  <si>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</si>
  <si>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</si>
  <si>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</si>
  <si>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</si>
  <si>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</si>
  <si>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</si>
  <si>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</si>
  <si>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</si>
  <si>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</si>
  <si>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</si>
  <si>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</si>
  <si>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</si>
  <si>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</si>
  <si>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</si>
  <si>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</si>
  <si>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</si>
  <si>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</si>
  <si>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</si>
  <si>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</si>
  <si>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</si>
  <si>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</si>
  <si>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</si>
  <si>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</si>
  <si>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</si>
  <si>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</si>
  <si>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</si>
  <si>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</si>
  <si>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</si>
  <si>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</si>
  <si>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</si>
  <si>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</si>
  <si>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</si>
  <si>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</si>
  <si>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</si>
  <si>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</si>
  <si>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</si>
  <si>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</si>
  <si>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</si>
  <si>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</si>
  <si>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</si>
  <si>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</si>
  <si>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</si>
  <si>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</si>
  <si>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</si>
  <si>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</si>
  <si>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</si>
  <si>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</si>
  <si>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</si>
  <si>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</si>
  <si>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</si>
  <si>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</si>
  <si>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</si>
  <si>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</si>
  <si>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</si>
  <si>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</si>
  <si>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</si>
  <si>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</si>
  <si>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</si>
  <si>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</si>
  <si>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</si>
  <si>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</si>
  <si>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</si>
  <si>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</si>
  <si>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</si>
  <si>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</si>
  <si>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</si>
  <si>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</si>
  <si>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</si>
  <si>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</si>
  <si>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</si>
  <si>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</si>
  <si>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</si>
  <si>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</si>
  <si>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</si>
  <si>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</si>
  <si>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</si>
  <si>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</si>
  <si>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</si>
  <si>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</si>
  <si>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</si>
  <si>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</si>
  <si>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</si>
  <si>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</si>
  <si>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</si>
  <si>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</si>
  <si>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</si>
  <si>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</si>
  <si>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</si>
  <si>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</si>
  <si>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</si>
  <si>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</si>
  <si>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</si>
  <si>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</si>
  <si>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</si>
  <si>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</si>
  <si>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</si>
  <si>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</si>
  <si>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</si>
  <si>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</si>
  <si>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</si>
  <si>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</si>
  <si>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</si>
  <si>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</si>
  <si>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</si>
  <si>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</si>
  <si>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</si>
  <si>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</si>
  <si>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</si>
  <si>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</si>
  <si>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</si>
  <si>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</si>
  <si>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</si>
  <si>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</si>
  <si>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</si>
  <si>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</si>
  <si>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</si>
  <si>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</si>
  <si>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</si>
  <si>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</si>
  <si>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</si>
  <si>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</si>
  <si>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</si>
  <si>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</si>
  <si>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</si>
  <si>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</si>
  <si>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</si>
  <si>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</si>
  <si>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</si>
  <si>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</si>
  <si>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</si>
  <si>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</si>
  <si>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</si>
  <si>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</si>
  <si>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</si>
  <si>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</si>
  <si>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</si>
  <si>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</si>
  <si>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</si>
  <si>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</si>
  <si>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</si>
  <si>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</si>
  <si>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</si>
  <si>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</si>
  <si>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</si>
  <si>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</si>
  <si>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</si>
  <si>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</si>
  <si>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</si>
  <si>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</si>
  <si>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</si>
  <si>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</si>
  <si>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</si>
  <si>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</si>
  <si>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</si>
  <si>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</si>
  <si>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</si>
  <si>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</si>
  <si>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</si>
  <si>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</si>
  <si>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</si>
  <si>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</si>
  <si>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</si>
  <si>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</si>
  <si>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</si>
  <si>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</si>
  <si>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</si>
  <si>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</si>
  <si>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</si>
  <si>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</si>
  <si>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</si>
  <si>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</si>
  <si>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</si>
  <si>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</si>
  <si>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</si>
  <si>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</si>
  <si>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</si>
  <si>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</si>
  <si>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</si>
  <si>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</si>
  <si>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</si>
  <si>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</si>
  <si>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</si>
  <si>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</si>
  <si>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</si>
  <si>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</si>
  <si>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</si>
  <si>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</si>
  <si>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</si>
  <si>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</si>
  <si>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</si>
  <si>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</si>
  <si>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</si>
  <si>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</si>
  <si>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</si>
  <si>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</si>
  <si>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</si>
  <si>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</si>
  <si>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</si>
  <si>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</si>
  <si>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</si>
  <si>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</si>
  <si>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</si>
  <si>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</si>
  <si>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</si>
  <si>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</si>
  <si>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</si>
  <si>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</si>
  <si>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</si>
  <si>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</si>
  <si>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</si>
  <si>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</si>
  <si>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</si>
  <si>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</si>
  <si>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</si>
  <si>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</si>
  <si>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</si>
  <si>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</si>
  <si>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</si>
  <si>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</si>
  <si>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</si>
  <si>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</si>
  <si>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</si>
  <si>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</si>
  <si>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</si>
  <si>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</si>
  <si>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</si>
  <si>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</si>
  <si>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</si>
  <si>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</si>
  <si>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</si>
  <si>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</si>
  <si>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</si>
  <si>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</si>
  <si>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</si>
  <si>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</si>
  <si>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</si>
  <si>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</si>
  <si>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</si>
  <si>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</si>
  <si>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</si>
  <si>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</si>
  <si>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</si>
  <si>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</si>
  <si>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</si>
  <si>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</si>
  <si>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</si>
  <si>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</si>
  <si>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</si>
  <si>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</si>
  <si>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</si>
  <si>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</si>
  <si>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</si>
  <si>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</si>
  <si>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</si>
  <si>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</si>
  <si>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</si>
  <si>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</si>
  <si>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</si>
  <si>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</si>
  <si>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</si>
  <si>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</si>
  <si>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</si>
  <si>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</si>
  <si>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</si>
  <si>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</si>
  <si>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</si>
  <si>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</si>
  <si>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</si>
  <si>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</si>
  <si>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</si>
  <si>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</si>
  <si>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</si>
  <si>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</si>
  <si>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</si>
  <si>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</si>
  <si>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</si>
  <si>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</si>
  <si>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</si>
  <si>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</si>
  <si>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</si>
  <si>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</si>
  <si>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</si>
  <si>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</si>
  <si>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</si>
  <si>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</si>
  <si>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</si>
  <si>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</si>
  <si>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</si>
  <si>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</si>
  <si>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</si>
  <si>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</si>
  <si>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</si>
  <si>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</si>
  <si>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</si>
  <si>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</si>
  <si>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</si>
  <si>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</si>
  <si>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</si>
  <si>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</si>
  <si>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</si>
  <si>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</si>
  <si>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</si>
  <si>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</si>
  <si>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</si>
  <si>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</si>
  <si>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</si>
  <si>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</si>
  <si>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</si>
  <si>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</si>
  <si>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</si>
  <si>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</si>
  <si>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</si>
  <si>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</si>
  <si>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</si>
  <si>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</si>
  <si>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</si>
  <si>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</si>
  <si>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</si>
  <si>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</si>
  <si>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</si>
  <si>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</si>
  <si>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</si>
  <si>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</si>
  <si>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</si>
  <si>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</si>
  <si>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</si>
  <si>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</si>
  <si>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</si>
  <si>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</si>
  <si>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</si>
  <si>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</si>
  <si>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</si>
  <si>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</si>
  <si>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</si>
  <si>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</si>
  <si>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</si>
  <si>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</si>
  <si>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</si>
  <si>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</si>
  <si>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</si>
  <si>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</si>
  <si>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</si>
  <si>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</si>
  <si>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</si>
  <si>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</si>
  <si>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</si>
  <si>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</si>
  <si>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</si>
  <si>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</si>
  <si>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</si>
  <si>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</si>
  <si>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</si>
  <si>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</si>
  <si>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</si>
  <si>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</si>
  <si>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</si>
  <si>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</si>
  <si>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</si>
  <si>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</si>
  <si>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</si>
  <si>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</si>
  <si>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</si>
  <si>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</si>
  <si>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</si>
  <si>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</si>
  <si>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</si>
  <si>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</si>
  <si>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</si>
  <si>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</si>
  <si>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</si>
  <si>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</si>
  <si>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</si>
  <si>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</si>
  <si>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</si>
  <si>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</si>
  <si>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</si>
  <si>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</si>
  <si>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</si>
  <si>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</si>
  <si>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</si>
  <si>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</si>
  <si>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</si>
  <si>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</si>
  <si>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</si>
  <si>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</si>
  <si>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</si>
  <si>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</si>
  <si>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</si>
  <si>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</si>
  <si>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</si>
  <si>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</si>
  <si>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</si>
  <si>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</si>
  <si>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</si>
  <si>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</si>
  <si>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</si>
  <si>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</si>
  <si>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</si>
  <si>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</si>
  <si>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</si>
  <si>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</si>
  <si>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</si>
  <si>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</si>
  <si>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</si>
  <si>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</si>
  <si>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</si>
  <si>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</si>
  <si>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</si>
  <si>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</si>
  <si>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</si>
  <si>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</si>
  <si>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</si>
  <si>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</si>
  <si>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</si>
  <si>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</si>
  <si>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</si>
  <si>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</si>
  <si>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</si>
  <si>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</si>
  <si>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</si>
  <si>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</si>
  <si>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</si>
  <si>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</si>
  <si>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</si>
  <si>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</si>
  <si>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</si>
  <si>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</si>
  <si>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</si>
  <si>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</si>
  <si>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</si>
  <si>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</si>
  <si>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</si>
  <si>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</si>
  <si>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</si>
  <si>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</si>
  <si>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</si>
  <si>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</si>
  <si>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</si>
  <si>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</si>
  <si>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</si>
  <si>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</si>
  <si>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</si>
  <si>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</si>
  <si>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</si>
  <si>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</si>
  <si>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</si>
  <si>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</si>
  <si>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</si>
  <si>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</si>
  <si>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</si>
  <si>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</si>
  <si>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</si>
  <si>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</si>
  <si>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</si>
  <si>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</si>
  <si>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</si>
  <si>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</si>
  <si>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</si>
  <si>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</si>
  <si>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</si>
  <si>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</si>
  <si>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</si>
  <si>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</si>
  <si>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</si>
  <si>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</si>
  <si>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</si>
  <si>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</si>
  <si>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</si>
  <si>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</si>
  <si>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</si>
  <si>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</si>
  <si>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</si>
  <si>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</si>
  <si>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</si>
  <si>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</si>
  <si>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</si>
  <si>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</si>
  <si>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</si>
  <si>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</si>
  <si>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</si>
  <si>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</si>
  <si>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</si>
  <si>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</si>
  <si>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</si>
  <si>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</si>
  <si>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</si>
  <si>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</si>
  <si>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</si>
  <si>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</si>
  <si>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</si>
  <si>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</si>
  <si>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</si>
  <si>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</si>
  <si>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</si>
  <si>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</si>
  <si>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</si>
  <si>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</si>
  <si>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</si>
  <si>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</si>
  <si>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</si>
  <si>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</si>
  <si>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</si>
  <si>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</si>
  <si>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</si>
  <si>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</si>
  <si>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</si>
  <si>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</si>
  <si>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</si>
  <si>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</si>
  <si>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</si>
  <si>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</si>
  <si>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</si>
  <si>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</si>
  <si>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</si>
  <si>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</si>
  <si>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</si>
  <si>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</si>
  <si>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</si>
  <si>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</si>
  <si>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</si>
  <si>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</si>
  <si>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</si>
  <si>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</si>
  <si>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</si>
  <si>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</si>
  <si>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</si>
  <si>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</si>
  <si>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</si>
  <si>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</si>
  <si>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</si>
  <si>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</si>
  <si>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</si>
  <si>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</si>
  <si>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</si>
  <si>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</si>
  <si>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</si>
  <si>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</si>
  <si>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</si>
  <si>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</si>
  <si>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</si>
  <si>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</si>
  <si>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</si>
  <si>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</si>
  <si>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</si>
  <si>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</si>
  <si>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</si>
  <si>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</si>
  <si>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</si>
  <si>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</si>
  <si>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</si>
  <si>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</si>
  <si>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</si>
  <si>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</si>
  <si>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</si>
  <si>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</si>
  <si>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</si>
  <si>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</si>
  <si>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</si>
  <si>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</si>
  <si>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</si>
  <si>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</si>
  <si>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</si>
  <si>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</si>
  <si>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</si>
  <si>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</si>
  <si>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</si>
  <si>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</si>
  <si>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</si>
  <si>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</si>
  <si>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</si>
  <si>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</si>
  <si>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</si>
  <si>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</si>
  <si>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</si>
  <si>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</si>
  <si>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</si>
  <si>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</si>
  <si>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</si>
  <si>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</si>
  <si>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</si>
  <si>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</si>
  <si>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</si>
  <si>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</si>
  <si>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</si>
  <si>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</si>
  <si>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</si>
  <si>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</si>
  <si>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</si>
  <si>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</si>
  <si>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</si>
  <si>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</si>
  <si>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</si>
  <si>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</si>
  <si>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</si>
  <si>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</si>
  <si>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</si>
  <si>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</si>
  <si>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</si>
  <si>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</si>
  <si>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</si>
  <si>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</si>
  <si>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</si>
  <si>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</si>
  <si>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</si>
  <si>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</si>
  <si>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</si>
  <si>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</si>
  <si>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</si>
  <si>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</si>
  <si>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</si>
  <si>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</si>
  <si>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</si>
  <si>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</si>
  <si>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</si>
  <si>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</si>
  <si>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</si>
  <si>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</si>
  <si>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</si>
  <si>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</si>
  <si>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</si>
  <si>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</si>
  <si>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</si>
  <si>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</si>
  <si>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</si>
  <si>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</si>
  <si>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</si>
  <si>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</si>
  <si>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</si>
  <si>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</si>
  <si>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</si>
  <si>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</si>
  <si>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</si>
  <si>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</si>
  <si>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</si>
  <si>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</si>
  <si>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</si>
  <si>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</si>
  <si>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</si>
  <si>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</si>
  <si>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</si>
  <si>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</si>
  <si>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</si>
  <si>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</si>
  <si>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</si>
  <si>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</si>
  <si>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</si>
  <si>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</si>
  <si>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</si>
  <si>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</si>
  <si>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</si>
  <si>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</si>
  <si>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</si>
  <si>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</si>
  <si>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</si>
  <si>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</si>
  <si>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</si>
  <si>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</si>
  <si>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</si>
  <si>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</si>
  <si>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</si>
  <si>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</si>
  <si>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</si>
  <si>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</si>
  <si>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</si>
  <si>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</si>
  <si>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</si>
  <si>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</si>
  <si>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</si>
  <si>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</si>
  <si>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</si>
  <si>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</si>
  <si>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</si>
  <si>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</si>
  <si>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</si>
  <si>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</si>
  <si>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</si>
  <si>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</si>
  <si>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</si>
  <si>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</si>
  <si>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</si>
  <si>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</si>
  <si>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</si>
  <si>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</si>
  <si>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</si>
  <si>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</si>
  <si>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</si>
  <si>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</si>
  <si>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</si>
  <si>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</si>
  <si>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</si>
  <si>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</si>
  <si>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</si>
  <si>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</si>
  <si>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</si>
  <si>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</si>
  <si>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</si>
  <si>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</si>
  <si>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</si>
  <si>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</si>
  <si>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</si>
  <si>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</si>
  <si>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</si>
  <si>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</si>
  <si>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</si>
  <si>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</si>
  <si>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</si>
  <si>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</si>
  <si>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</si>
  <si>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</si>
  <si>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</si>
  <si>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</si>
  <si>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</si>
  <si>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</si>
  <si>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</si>
  <si>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</si>
  <si>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</si>
  <si>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</si>
  <si>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</si>
  <si>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</si>
  <si>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</si>
  <si>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</si>
  <si>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</si>
  <si>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</si>
  <si>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</si>
  <si>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</si>
  <si>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</si>
  <si>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</si>
  <si>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</si>
  <si>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</si>
  <si>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</si>
  <si>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</si>
  <si>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</si>
  <si>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</si>
  <si>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</si>
  <si>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</si>
  <si>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</si>
  <si>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</si>
  <si>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</si>
  <si>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</si>
  <si>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</si>
  <si>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</si>
  <si>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</si>
  <si>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</si>
  <si>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</si>
  <si>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</si>
  <si>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</si>
  <si>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</si>
  <si>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</si>
  <si>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</si>
  <si>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</si>
  <si>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</si>
  <si>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</si>
  <si>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</si>
  <si>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</si>
  <si>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</si>
  <si>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</si>
  <si>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</si>
  <si>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</si>
  <si>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</si>
  <si>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</si>
  <si>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</si>
  <si>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</si>
  <si>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</si>
  <si>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</si>
  <si>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</si>
  <si>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</si>
  <si>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</si>
  <si>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</si>
  <si>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</si>
  <si>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</si>
  <si>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</si>
  <si>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</si>
  <si>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</si>
  <si>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</si>
  <si>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</si>
  <si>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</si>
  <si>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</si>
  <si>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</si>
  <si>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</si>
  <si>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</si>
  <si>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</si>
  <si>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</si>
  <si>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</si>
  <si>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</si>
  <si>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</si>
  <si>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</si>
  <si>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</si>
  <si>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</si>
  <si>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</si>
  <si>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</si>
  <si>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</si>
  <si>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</si>
  <si>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</si>
  <si>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</si>
  <si>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</si>
  <si>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</si>
  <si>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</si>
  <si>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</si>
  <si>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</si>
  <si>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</si>
  <si>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</si>
  <si>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</si>
  <si>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</si>
  <si>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</si>
  <si>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</si>
  <si>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</si>
  <si>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</si>
  <si>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</si>
  <si>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</si>
  <si>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</si>
  <si>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</si>
  <si>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</si>
  <si>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</si>
  <si>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</si>
  <si>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</si>
  <si>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</si>
  <si>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</si>
  <si>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</si>
  <si>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</si>
  <si>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</si>
  <si>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</si>
  <si>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</si>
  <si>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</si>
  <si>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</si>
  <si>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</si>
  <si>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</si>
  <si>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</si>
  <si>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</si>
  <si>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</si>
  <si>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</si>
  <si>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</si>
  <si>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</si>
  <si>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</si>
  <si>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</si>
  <si>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</si>
  <si>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</si>
  <si>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</si>
  <si>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</si>
  <si>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</si>
  <si>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</si>
  <si>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</si>
  <si>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</si>
  <si>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</si>
  <si>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</si>
  <si>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</si>
  <si>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</si>
  <si>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</si>
  <si>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</si>
  <si>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</si>
  <si>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</si>
  <si>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</si>
  <si>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</si>
  <si>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</si>
  <si>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</si>
  <si>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</si>
  <si>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</si>
  <si>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</si>
  <si>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</si>
  <si>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</si>
  <si>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</si>
  <si>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</si>
  <si>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</si>
  <si>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</si>
  <si>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</si>
  <si>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</si>
  <si>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</si>
  <si>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</si>
  <si>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</si>
  <si>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</si>
  <si>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</si>
  <si>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</si>
  <si>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</si>
  <si>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</si>
  <si>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</si>
  <si>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</si>
  <si>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</si>
  <si>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</si>
  <si>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</si>
  <si>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</si>
  <si>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</si>
  <si>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</si>
  <si>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</si>
  <si>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</si>
  <si>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</si>
  <si>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</si>
  <si>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</si>
  <si>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</si>
  <si>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</si>
  <si>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</si>
  <si>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</si>
  <si>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</si>
  <si>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</si>
  <si>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</si>
  <si>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</si>
  <si>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</si>
  <si>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</si>
  <si>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</si>
  <si>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</si>
  <si>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</si>
  <si>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</si>
  <si>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</si>
  <si>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</si>
  <si>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</si>
  <si>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</si>
  <si>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</si>
  <si>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</si>
  <si>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</si>
  <si>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</si>
  <si>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</si>
  <si>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</si>
  <si>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</si>
  <si>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</si>
  <si>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</si>
  <si>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</si>
  <si>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</si>
  <si>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</si>
  <si>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</si>
  <si>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</si>
  <si>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</si>
  <si>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</si>
  <si>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</si>
  <si>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</si>
  <si>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</si>
  <si>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</si>
  <si>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</si>
  <si>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</si>
  <si>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</si>
  <si>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</si>
  <si>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</si>
  <si>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</si>
  <si>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</si>
  <si>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</si>
  <si>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</si>
  <si>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</si>
  <si>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</si>
  <si>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</si>
  <si>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</si>
  <si>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</si>
  <si>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</si>
  <si>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</si>
  <si>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</si>
  <si>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</si>
  <si>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</si>
  <si>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</si>
  <si>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</si>
  <si>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</si>
  <si>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</si>
  <si>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</si>
  <si>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</si>
  <si>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</si>
  <si>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</si>
  <si>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</si>
  <si>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</si>
  <si>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</si>
  <si>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</si>
  <si>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</si>
  <si>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</si>
  <si>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</si>
  <si>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</si>
  <si>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</si>
  <si>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</si>
  <si>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</si>
  <si>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</si>
  <si>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</si>
  <si>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</si>
  <si>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</si>
  <si>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</si>
  <si>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</si>
  <si>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</si>
  <si>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</si>
  <si>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</si>
  <si>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</si>
  <si>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</si>
  <si>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</si>
  <si>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</si>
  <si>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</si>
  <si>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</si>
  <si>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</si>
  <si>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</si>
  <si>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</si>
  <si>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</si>
  <si>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</si>
  <si>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</si>
  <si>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</si>
  <si>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</si>
  <si>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</si>
  <si>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</si>
  <si>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</si>
  <si>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</si>
  <si>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</si>
  <si>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</si>
  <si>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</si>
  <si>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</si>
  <si>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</si>
  <si>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</si>
  <si>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</si>
  <si>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</si>
  <si>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</si>
  <si>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</si>
  <si>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</si>
  <si>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</si>
  <si>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</si>
  <si>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</si>
  <si>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</si>
  <si>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</si>
  <si>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</si>
  <si>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</si>
  <si>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</si>
  <si>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</si>
  <si>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</si>
  <si>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</si>
  <si>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</si>
  <si>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</si>
  <si>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</si>
  <si>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</si>
  <si>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</si>
  <si>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</si>
  <si>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</si>
  <si>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</si>
  <si>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</si>
  <si>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</si>
  <si>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</si>
  <si>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</si>
  <si>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</si>
  <si>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</si>
  <si>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</si>
  <si>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</si>
  <si>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</si>
  <si>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</si>
  <si>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</si>
  <si>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</si>
  <si>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</si>
  <si>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</si>
  <si>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</si>
  <si>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</si>
  <si>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</si>
  <si>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</si>
  <si>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</si>
  <si>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</si>
  <si>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</si>
  <si>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</si>
  <si>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</si>
  <si>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</si>
  <si>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</si>
  <si>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</si>
  <si>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</si>
  <si>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</si>
  <si>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</si>
  <si>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</si>
  <si>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</si>
  <si>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</si>
  <si>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</si>
  <si>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</si>
  <si>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</si>
  <si>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</si>
  <si>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</si>
  <si>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</si>
  <si>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</si>
  <si>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</si>
  <si>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</si>
  <si>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</si>
  <si>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</si>
  <si>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</si>
  <si>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</si>
  <si>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</si>
  <si>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</si>
  <si>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</si>
  <si>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</si>
  <si>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</si>
  <si>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</si>
  <si>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</si>
  <si>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</si>
  <si>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</si>
  <si>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</si>
  <si>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</si>
  <si>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</si>
  <si>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</si>
  <si>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</si>
  <si>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</si>
  <si>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</si>
  <si>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</si>
  <si>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</si>
  <si>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</si>
  <si>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</si>
  <si>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</si>
  <si>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</si>
  <si>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</si>
  <si>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</si>
  <si>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</si>
  <si>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</si>
  <si>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</si>
  <si>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</si>
  <si>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</si>
  <si>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</si>
  <si>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</si>
  <si>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</si>
  <si>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</si>
  <si>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</si>
  <si>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</si>
  <si>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</si>
  <si>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</si>
  <si>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</si>
  <si>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</si>
  <si>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</si>
  <si>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</si>
  <si>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</si>
  <si>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</si>
  <si>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</si>
  <si>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</si>
  <si>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</si>
  <si>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</si>
  <si>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</si>
  <si>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</si>
  <si>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</si>
  <si>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</si>
  <si>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</si>
  <si>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</si>
  <si>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</si>
  <si>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</si>
  <si>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</si>
  <si>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</si>
  <si>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</si>
  <si>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</si>
  <si>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</si>
  <si>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</si>
  <si>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</si>
  <si>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</si>
  <si>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</si>
  <si>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</si>
  <si>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</si>
  <si>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</si>
  <si>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</si>
  <si>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</si>
  <si>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</si>
  <si>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</si>
  <si>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</si>
  <si>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</si>
  <si>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</si>
  <si>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</si>
  <si>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</si>
  <si>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</si>
  <si>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</si>
  <si>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</si>
  <si>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</si>
  <si>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</si>
  <si>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</si>
  <si>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</si>
  <si>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</si>
  <si>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</si>
  <si>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</si>
  <si>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</si>
  <si>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</si>
  <si>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</si>
  <si>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</si>
  <si>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</si>
  <si>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</si>
  <si>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</si>
  <si>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</si>
  <si>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</si>
  <si>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</si>
  <si>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</si>
  <si>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</si>
  <si>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</si>
  <si>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</si>
  <si>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</si>
  <si>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</si>
  <si>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</si>
  <si>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</si>
  <si>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</si>
  <si>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</si>
  <si>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</si>
  <si>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</si>
  <si>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</si>
  <si>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</si>
  <si>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</si>
  <si>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</si>
  <si>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</si>
  <si>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</si>
  <si>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</si>
  <si>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</si>
  <si>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</si>
  <si>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</si>
  <si>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</si>
  <si>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</si>
  <si>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</si>
  <si>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</si>
  <si>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</si>
  <si>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</si>
  <si>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</si>
  <si>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</si>
  <si>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</si>
  <si>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</si>
  <si>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</si>
  <si>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</si>
  <si>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</si>
  <si>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</si>
  <si>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</si>
  <si>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</si>
  <si>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</si>
  <si>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</si>
  <si>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</si>
  <si>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</si>
  <si>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</si>
  <si>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</si>
  <si>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</si>
  <si>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</si>
  <si>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</si>
  <si>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</si>
  <si>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</si>
  <si>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</si>
  <si>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</si>
  <si>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</si>
  <si>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</si>
  <si>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</si>
  <si>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</si>
  <si>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</si>
  <si>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</si>
  <si>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</si>
  <si>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</si>
  <si>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</si>
  <si>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</si>
  <si>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</si>
  <si>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</si>
  <si>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</si>
  <si>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</si>
  <si>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</si>
  <si>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</si>
  <si>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</si>
  <si>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</si>
  <si>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</si>
  <si>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</si>
  <si>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</si>
  <si>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</si>
  <si>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</si>
  <si>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</si>
  <si>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</si>
  <si>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</si>
  <si>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</si>
  <si>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</si>
  <si>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</si>
  <si>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</si>
  <si>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</si>
  <si>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</si>
  <si>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</si>
  <si>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</si>
  <si>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</si>
  <si>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</si>
  <si>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</si>
  <si>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</si>
  <si>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</si>
  <si>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</si>
  <si>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</si>
  <si>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</si>
  <si>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</si>
  <si>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</si>
  <si>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</si>
  <si>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</si>
  <si>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</si>
  <si>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</si>
  <si>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</si>
  <si>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</si>
  <si>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</si>
  <si>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</si>
  <si>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</si>
  <si>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</si>
  <si>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</si>
  <si>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</si>
  <si>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</si>
  <si>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</si>
  <si>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</si>
  <si>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</si>
  <si>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</si>
  <si>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</si>
  <si>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</si>
  <si>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</si>
  <si>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</si>
  <si>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</si>
  <si>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</si>
  <si>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</si>
  <si>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</si>
  <si>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</si>
  <si>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</si>
  <si>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</si>
  <si>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</si>
  <si>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</si>
  <si>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</si>
  <si>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</si>
  <si>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</si>
  <si>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</si>
  <si>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</si>
  <si>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</si>
  <si>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</si>
  <si>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</si>
  <si>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</si>
  <si>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</si>
  <si>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</si>
  <si>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</si>
  <si>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</si>
  <si>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</si>
  <si>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</si>
  <si>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</si>
  <si>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</si>
  <si>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</si>
  <si>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</si>
  <si>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</si>
  <si>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</si>
  <si>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</si>
  <si>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</si>
  <si>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</si>
  <si>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</si>
  <si>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</si>
  <si>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</si>
  <si>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</si>
  <si>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</si>
  <si>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</si>
  <si>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</si>
  <si>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</si>
  <si>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</si>
  <si>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</si>
  <si>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</si>
  <si>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</si>
  <si>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</si>
  <si>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</si>
  <si>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</si>
  <si>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</si>
  <si>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</si>
  <si>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</si>
  <si>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</si>
  <si>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</si>
  <si>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</si>
  <si>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</si>
  <si>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</si>
  <si>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</si>
  <si>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</si>
  <si>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</si>
  <si>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</si>
  <si>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</si>
  <si>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</si>
  <si>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</si>
  <si>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</si>
  <si>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</si>
  <si>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</si>
  <si>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</si>
  <si>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</si>
  <si>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</si>
  <si>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</si>
  <si>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</si>
  <si>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</si>
  <si>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</si>
  <si>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</si>
  <si>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</si>
  <si>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</si>
  <si>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</si>
  <si>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</si>
  <si>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</si>
  <si>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</si>
  <si>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</si>
  <si>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</si>
  <si>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</si>
  <si>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</si>
  <si>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</si>
  <si>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</si>
  <si>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</si>
  <si>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</si>
  <si>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</si>
  <si>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</si>
  <si>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</si>
  <si>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</si>
  <si>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</si>
  <si>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</si>
  <si>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</si>
  <si>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</si>
  <si>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</si>
  <si>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</si>
  <si>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</si>
  <si>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</si>
  <si>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</si>
  <si>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</si>
  <si>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</si>
  <si>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</si>
  <si>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</si>
  <si>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</si>
  <si>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</si>
  <si>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</si>
  <si>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</si>
  <si>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</si>
  <si>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</si>
  <si>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</si>
  <si>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</si>
  <si>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</si>
  <si>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</si>
  <si>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</si>
  <si>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</si>
  <si>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</si>
  <si>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</si>
  <si>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</si>
  <si>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</si>
  <si>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</si>
  <si>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</si>
  <si>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</si>
  <si>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</si>
  <si>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</si>
  <si>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</si>
  <si>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</si>
  <si>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</si>
  <si>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</si>
  <si>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</si>
  <si>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</si>
  <si>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</si>
  <si>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</si>
  <si>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</si>
  <si>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</si>
  <si>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</si>
  <si>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</si>
  <si>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</si>
  <si>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</si>
  <si>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</si>
  <si>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</si>
  <si>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</si>
  <si>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</si>
  <si>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</si>
  <si>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</si>
  <si>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</si>
  <si>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</si>
  <si>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</si>
  <si>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</si>
  <si>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</si>
  <si>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</si>
  <si>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</si>
  <si>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</si>
  <si>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</si>
  <si>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</si>
  <si>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</si>
  <si>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</si>
  <si>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</si>
  <si>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</si>
  <si>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</si>
  <si>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</si>
  <si>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</si>
  <si>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</si>
  <si>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</si>
  <si>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</si>
  <si>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</si>
  <si>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</si>
  <si>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</si>
  <si>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</si>
  <si>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</si>
  <si>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</si>
  <si>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</si>
  <si>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</si>
  <si>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</si>
  <si>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</si>
  <si>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</si>
  <si>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</si>
  <si>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</si>
  <si>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</si>
  <si>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</si>
  <si>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</si>
  <si>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</si>
  <si>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</si>
  <si>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</si>
  <si>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</si>
  <si>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</si>
  <si>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</si>
  <si>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</si>
  <si>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</si>
  <si>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</si>
  <si>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</si>
  <si>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</si>
  <si>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</si>
  <si>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</si>
  <si>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</si>
  <si>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</si>
  <si>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</si>
  <si>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</si>
  <si>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</si>
  <si>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</si>
  <si>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</si>
  <si>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</si>
  <si>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</si>
  <si>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</si>
  <si>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</si>
  <si>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</si>
  <si>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</si>
  <si>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</si>
  <si>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</si>
  <si>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</si>
  <si>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</si>
  <si>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</si>
  <si>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</si>
  <si>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</si>
  <si>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</si>
  <si>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</si>
  <si>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</si>
  <si>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</si>
  <si>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</si>
  <si>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</si>
  <si>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</si>
  <si>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</si>
  <si>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</si>
  <si>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</si>
  <si>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</si>
  <si>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</si>
  <si>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</si>
  <si>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</si>
  <si>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</si>
  <si>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</si>
  <si>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</si>
  <si>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</si>
  <si>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</si>
  <si>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</si>
  <si>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</si>
  <si>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</si>
  <si>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</si>
  <si>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</si>
  <si>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</si>
  <si>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</si>
  <si>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</si>
  <si>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</si>
  <si>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</si>
  <si>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</si>
  <si>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</si>
  <si>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</si>
  <si>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</si>
  <si>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</si>
  <si>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</si>
  <si>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</si>
  <si>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</si>
  <si>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</si>
  <si>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</si>
  <si>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</si>
  <si>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</si>
  <si>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</si>
  <si>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</si>
  <si>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</si>
  <si>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</si>
  <si>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</si>
  <si>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</si>
  <si>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</si>
  <si>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</si>
  <si>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</si>
  <si>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</si>
  <si>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</si>
  <si>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</si>
  <si>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</si>
  <si>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</si>
  <si>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</si>
  <si>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</si>
  <si>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</si>
  <si>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</si>
  <si>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</si>
  <si>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</si>
  <si>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</si>
  <si>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</si>
  <si>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</si>
  <si>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</si>
  <si>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</si>
  <si>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</si>
  <si>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</si>
  <si>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</si>
  <si>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</si>
  <si>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</si>
  <si>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</si>
  <si>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</si>
  <si>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</si>
  <si>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</si>
  <si>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</si>
  <si>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</si>
  <si>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</si>
  <si>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</si>
  <si>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</si>
  <si>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</si>
  <si>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</si>
  <si>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</si>
  <si>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</si>
  <si>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</si>
  <si>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</si>
  <si>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</si>
  <si>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</si>
  <si>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</si>
  <si>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</si>
  <si>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</si>
  <si>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</si>
  <si>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</si>
  <si>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</si>
  <si>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</si>
  <si>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</si>
  <si>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</si>
  <si>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</si>
  <si>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</si>
  <si>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</si>
  <si>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</si>
  <si>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</si>
  <si>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</si>
  <si>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</si>
  <si>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</si>
  <si>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</si>
  <si>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</si>
  <si>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</si>
  <si>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</si>
  <si>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</si>
  <si>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</si>
  <si>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</si>
  <si>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</si>
  <si>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</si>
  <si>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</si>
  <si>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</si>
  <si>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</si>
  <si>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</si>
  <si>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</si>
  <si>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</si>
  <si>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</si>
  <si>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</si>
  <si>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</si>
  <si>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</si>
  <si>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</si>
  <si>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</si>
  <si>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</si>
  <si>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</si>
  <si>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</si>
  <si>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</si>
  <si>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</si>
  <si>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</si>
  <si>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</si>
  <si>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</si>
  <si>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</si>
  <si>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</si>
  <si>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</si>
  <si>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</si>
  <si>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</si>
  <si>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</si>
  <si>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</si>
  <si>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</si>
  <si>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</si>
  <si>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</si>
  <si>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</si>
  <si>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</si>
  <si>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</si>
  <si>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</si>
  <si>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</si>
  <si>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</si>
  <si>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</si>
  <si>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</si>
  <si>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</si>
  <si>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</si>
  <si>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</si>
  <si>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</si>
  <si>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</si>
  <si>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</si>
  <si>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</si>
  <si>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</si>
  <si>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</si>
  <si>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</si>
  <si>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</si>
  <si>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</si>
  <si>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</si>
  <si>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</si>
  <si>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</si>
  <si>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</si>
  <si>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</si>
  <si>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</si>
  <si>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</si>
  <si>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</si>
  <si>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</si>
  <si>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</si>
  <si>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</si>
  <si>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</si>
  <si>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</si>
  <si>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</si>
  <si>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</si>
  <si>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</si>
  <si>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</si>
  <si>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</si>
  <si>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</si>
  <si>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</si>
  <si>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</si>
  <si>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</si>
  <si>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</si>
  <si>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</si>
  <si>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</si>
  <si>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</si>
  <si>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</si>
  <si>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</si>
  <si>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</si>
  <si>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</si>
  <si>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</si>
  <si>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</si>
  <si>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</si>
  <si>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</si>
  <si>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</si>
  <si>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</si>
  <si>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</si>
  <si>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</si>
  <si>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</si>
  <si>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</si>
  <si>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</si>
  <si>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</si>
  <si>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</si>
  <si>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</si>
  <si>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</si>
  <si>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</si>
  <si>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</si>
  <si>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</si>
  <si>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</si>
  <si>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</si>
  <si>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</si>
  <si>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</si>
  <si>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</si>
  <si>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</si>
  <si>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</si>
  <si>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</si>
  <si>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</si>
  <si>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</si>
  <si>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</si>
  <si>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</si>
  <si>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</si>
  <si>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</si>
  <si>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</si>
  <si>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</si>
  <si>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</si>
  <si>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</si>
  <si>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</si>
  <si>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</si>
  <si>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</si>
  <si>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</si>
  <si>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</si>
  <si>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</si>
  <si>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</si>
  <si>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</si>
  <si>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</si>
  <si>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</si>
  <si>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</si>
  <si>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</si>
  <si>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</si>
  <si>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</si>
  <si>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</si>
  <si>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</si>
  <si>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</si>
  <si>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</si>
  <si>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</si>
  <si>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</si>
  <si>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</si>
  <si>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</si>
  <si>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</si>
  <si>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</si>
  <si>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</si>
  <si>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</si>
  <si>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</si>
  <si>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</si>
  <si>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</si>
  <si>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</si>
  <si>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</si>
  <si>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</si>
  <si>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</si>
  <si>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</si>
  <si>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</si>
  <si>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</si>
  <si>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</si>
  <si>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</si>
  <si>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</si>
  <si>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</si>
  <si>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</si>
  <si>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</si>
  <si>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</si>
  <si>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</si>
  <si>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</si>
  <si>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</si>
  <si>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</si>
  <si>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</si>
  <si>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</si>
  <si>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</si>
  <si>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</si>
  <si>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</si>
  <si>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</si>
  <si>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</si>
  <si>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</si>
  <si>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</si>
  <si>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</si>
  <si>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</si>
  <si>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</si>
  <si>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</si>
  <si>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</si>
  <si>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</si>
  <si>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</si>
  <si>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</si>
  <si>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</si>
  <si>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</si>
  <si>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</si>
  <si>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</si>
  <si>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</si>
  <si>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</si>
  <si>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</si>
  <si>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</si>
  <si>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</si>
  <si>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</si>
  <si>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</si>
  <si>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</si>
  <si>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</si>
  <si>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</si>
  <si>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</si>
  <si>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</si>
  <si>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</si>
  <si>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</si>
  <si>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</si>
  <si>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</si>
  <si>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</si>
  <si>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</si>
  <si>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</si>
  <si>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</si>
  <si>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</si>
  <si>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</si>
  <si>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</si>
  <si>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</si>
  <si>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</si>
  <si>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</si>
  <si>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</si>
  <si>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</si>
  <si>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</si>
  <si>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</si>
  <si>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</si>
  <si>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</si>
  <si>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</si>
  <si>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</si>
  <si>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</si>
  <si>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</si>
  <si>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</si>
  <si>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</si>
  <si>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</si>
  <si>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</si>
  <si>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</si>
  <si>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</si>
  <si>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</si>
  <si>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</si>
  <si>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</si>
  <si>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</si>
  <si>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</si>
  <si>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</si>
  <si>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</si>
  <si>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</si>
  <si>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</si>
  <si>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</si>
  <si>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</si>
  <si>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</si>
  <si>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</si>
  <si>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</si>
  <si>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</si>
  <si>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</si>
  <si>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</si>
  <si>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</si>
  <si>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</si>
  <si>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</si>
  <si>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</si>
  <si>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</si>
  <si>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</si>
  <si>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</si>
  <si>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</si>
  <si>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</si>
  <si>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</si>
  <si>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</si>
  <si>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</si>
  <si>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</si>
  <si>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</si>
  <si>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</si>
  <si>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</si>
  <si>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</si>
  <si>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</si>
  <si>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</si>
  <si>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</si>
  <si>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</si>
  <si>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</si>
  <si>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</si>
  <si>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</si>
  <si>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</si>
  <si>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</si>
  <si>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</si>
  <si>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</si>
  <si>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</si>
  <si>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</si>
  <si>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</si>
  <si>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</si>
  <si>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</si>
  <si>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</si>
  <si>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</si>
  <si>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</si>
  <si>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</si>
  <si>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</si>
  <si>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</si>
  <si>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</si>
  <si>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</si>
  <si>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</si>
  <si>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</si>
  <si>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</si>
  <si>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</si>
  <si>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</si>
  <si>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</si>
  <si>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</si>
  <si>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</si>
  <si>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</si>
  <si>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</si>
  <si>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</si>
  <si>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</si>
  <si>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</si>
  <si>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</si>
  <si>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</si>
  <si>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</si>
  <si>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</si>
  <si>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</si>
  <si>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</si>
  <si>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</si>
  <si>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</si>
  <si>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</si>
  <si>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</si>
  <si>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</si>
  <si>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</si>
  <si>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</si>
  <si>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</si>
  <si>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</si>
  <si>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</si>
  <si>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</si>
  <si>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</si>
  <si>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</si>
  <si>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</si>
  <si>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</si>
  <si>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</si>
  <si>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</si>
  <si>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</si>
  <si>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</si>
  <si>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</si>
  <si>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</si>
  <si>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</si>
  <si>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</si>
  <si>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</si>
  <si>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</si>
  <si>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</si>
  <si>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</si>
  <si>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</si>
  <si>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</si>
  <si>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</si>
  <si>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</si>
  <si>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</si>
  <si>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</si>
  <si>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</si>
  <si>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</si>
  <si>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</si>
  <si>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</si>
  <si>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</si>
  <si>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</si>
  <si>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</si>
  <si>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</si>
  <si>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</si>
  <si>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</si>
  <si>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</si>
  <si>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</si>
  <si>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</si>
  <si>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</si>
  <si>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</si>
  <si>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</si>
  <si>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</si>
  <si>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</si>
  <si>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</si>
  <si>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</si>
  <si>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</si>
  <si>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</si>
  <si>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</si>
  <si>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</si>
  <si>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</si>
  <si>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</si>
  <si>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</si>
  <si>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</si>
  <si>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</si>
  <si>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</si>
  <si>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</si>
  <si>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</si>
  <si>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</si>
  <si>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</si>
  <si>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</si>
  <si>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</si>
  <si>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</si>
  <si>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</si>
  <si>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</si>
  <si>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</si>
  <si>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</si>
  <si>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</si>
  <si>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</si>
  <si>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</si>
  <si>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</si>
  <si>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</si>
  <si>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</si>
  <si>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</si>
  <si>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</si>
  <si>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</si>
  <si>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</si>
  <si>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</si>
  <si>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</si>
  <si>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</si>
  <si>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</si>
  <si>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</si>
  <si>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</si>
  <si>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</si>
  <si>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</si>
  <si>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</si>
  <si>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</si>
  <si>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</si>
  <si>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</si>
  <si>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</si>
  <si>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</si>
  <si>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</si>
  <si>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</si>
  <si>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</si>
  <si>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</si>
  <si>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</si>
  <si>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</si>
  <si>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</si>
  <si>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</si>
  <si>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</si>
  <si>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</si>
  <si>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</si>
  <si>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</si>
  <si>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</si>
  <si>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</si>
  <si>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</si>
  <si>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</si>
  <si>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</si>
  <si>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</si>
  <si>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</si>
  <si>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</si>
  <si>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</si>
  <si>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</si>
  <si>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</si>
  <si>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</si>
  <si>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</si>
  <si>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</si>
  <si>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</si>
  <si>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</si>
  <si>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</si>
  <si>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</si>
  <si>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</si>
  <si>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</si>
  <si>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</si>
  <si>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</si>
  <si>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</si>
  <si>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</si>
  <si>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</si>
  <si>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</si>
  <si>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</si>
  <si>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</si>
  <si>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</si>
  <si>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</si>
  <si>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</si>
  <si>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</si>
  <si>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</si>
  <si>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</si>
  <si>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</si>
  <si>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</si>
  <si>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</si>
  <si>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</si>
  <si>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</si>
  <si>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</si>
  <si>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</si>
  <si>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</si>
  <si>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</si>
  <si>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</si>
  <si>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</si>
  <si>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</si>
  <si>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</si>
  <si>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</si>
  <si>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</si>
  <si>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</si>
  <si>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</si>
  <si>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</si>
  <si>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</si>
  <si>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</si>
  <si>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</si>
  <si>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</si>
  <si>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</si>
  <si>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</si>
  <si>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</si>
  <si>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</si>
  <si>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</si>
  <si>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</si>
  <si>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</si>
  <si>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</si>
  <si>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</si>
  <si>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</si>
  <si>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</si>
  <si>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</si>
  <si>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</si>
  <si>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</si>
  <si>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</si>
  <si>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</si>
  <si>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</si>
  <si>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</si>
  <si>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</si>
  <si>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</si>
  <si>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</si>
  <si>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</si>
  <si>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</si>
  <si>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</si>
  <si>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</si>
  <si>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</si>
  <si>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</si>
  <si>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</si>
  <si>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</si>
  <si>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</si>
  <si>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</si>
  <si>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</si>
  <si>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</si>
  <si>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</si>
  <si>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</si>
  <si>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</si>
  <si>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</si>
  <si>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</si>
  <si>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</si>
  <si>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</si>
  <si>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</si>
  <si>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</si>
  <si>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</si>
  <si>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</si>
  <si>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</si>
  <si>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</si>
  <si>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</si>
  <si>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</si>
  <si>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</si>
  <si>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</si>
  <si>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</si>
  <si>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</si>
  <si>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</si>
  <si>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</si>
  <si>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</si>
  <si>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</si>
  <si>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</si>
  <si>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</si>
  <si>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</si>
  <si>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</si>
  <si>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</si>
  <si>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</si>
  <si>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</si>
  <si>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</si>
  <si>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</si>
  <si>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</si>
  <si>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</si>
  <si>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</si>
  <si>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</si>
  <si>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</si>
  <si>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</si>
  <si>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</si>
  <si>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</si>
  <si>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</si>
  <si>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</si>
  <si>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</si>
  <si>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</si>
  <si>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</si>
  <si>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</si>
  <si>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</si>
  <si>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</si>
  <si>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</si>
  <si>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</si>
  <si>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</si>
  <si>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</si>
  <si>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</si>
  <si>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</si>
  <si>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</si>
  <si>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</si>
  <si>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</si>
  <si>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</si>
  <si>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</si>
  <si>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</si>
  <si>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</si>
  <si>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</si>
  <si>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</si>
  <si>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</si>
  <si>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</si>
  <si>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</si>
  <si>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</si>
  <si>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</si>
  <si>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</si>
  <si>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</si>
  <si>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</si>
  <si>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</si>
  <si>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</si>
  <si>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</si>
  <si>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</si>
  <si>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</si>
  <si>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</si>
  <si>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</si>
  <si>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</si>
  <si>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</si>
  <si>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</si>
  <si>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</si>
  <si>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</si>
  <si>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</si>
  <si>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</si>
  <si>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</si>
  <si>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</si>
  <si>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</si>
  <si>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</si>
  <si>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</si>
  <si>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</si>
  <si>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</si>
  <si>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</si>
  <si>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</si>
  <si>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</si>
  <si>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</si>
  <si>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</si>
  <si>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</si>
  <si>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</si>
  <si>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</si>
  <si>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</si>
  <si>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</si>
  <si>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</si>
  <si>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</si>
  <si>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</si>
  <si>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</si>
  <si>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</si>
  <si>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</si>
  <si>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</si>
  <si>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</si>
  <si>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</si>
  <si>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</si>
  <si>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</si>
  <si>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</si>
  <si>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</si>
  <si>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</si>
  <si>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</si>
  <si>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</si>
  <si>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</si>
  <si>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</si>
  <si>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</si>
  <si>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</si>
  <si>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</si>
  <si>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</si>
  <si>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</si>
  <si>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</si>
  <si>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</si>
  <si>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</si>
  <si>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</si>
  <si>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</si>
  <si>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</si>
  <si>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</si>
  <si>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</si>
  <si>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</si>
  <si>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</si>
  <si>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</si>
  <si>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</si>
  <si>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</si>
  <si>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</si>
  <si>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</si>
  <si>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</si>
  <si>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</si>
  <si>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</si>
  <si>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</si>
  <si>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</si>
  <si>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</si>
  <si>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</si>
  <si>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</si>
  <si>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</si>
  <si>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</si>
  <si>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</si>
  <si>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</si>
  <si>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</si>
  <si>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</si>
  <si>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</si>
  <si>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</si>
  <si>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</si>
  <si>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</si>
  <si>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</si>
  <si>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</si>
  <si>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</si>
  <si>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</si>
  <si>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</si>
  <si>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</si>
  <si>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</si>
  <si>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</si>
  <si>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</si>
  <si>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</si>
  <si>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</si>
  <si>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</si>
  <si>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</si>
  <si>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</si>
  <si>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</si>
  <si>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</si>
  <si>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</si>
  <si>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</si>
  <si>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</si>
  <si>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</si>
  <si>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</si>
  <si>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</si>
  <si>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</si>
  <si>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</si>
  <si>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</si>
  <si>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</si>
  <si>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</si>
  <si>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</si>
  <si>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</si>
  <si>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</si>
  <si>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</si>
  <si>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</si>
  <si>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</si>
  <si>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</si>
  <si>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</si>
  <si>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</si>
  <si>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</si>
  <si>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</si>
  <si>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</si>
  <si>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</si>
  <si>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</si>
  <si>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</si>
  <si>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</si>
  <si>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</si>
  <si>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</si>
  <si>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</si>
  <si>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</si>
  <si>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</si>
  <si>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</si>
  <si>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</si>
  <si>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</si>
  <si>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</si>
  <si>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</si>
  <si>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</si>
  <si>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</si>
  <si>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</si>
  <si>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</si>
  <si>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</si>
  <si>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</si>
  <si>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</si>
  <si>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</si>
  <si>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</si>
  <si>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</si>
  <si>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</si>
  <si>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</si>
  <si>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</si>
  <si>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</si>
  <si>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</si>
  <si>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</si>
  <si>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</si>
  <si>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</si>
  <si>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</si>
  <si>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</si>
  <si>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</si>
  <si>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</si>
  <si>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</si>
  <si>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</si>
  <si>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</si>
  <si>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</si>
  <si>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</si>
  <si>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</si>
  <si>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</si>
  <si>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</si>
  <si>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</si>
  <si>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</si>
  <si>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</si>
  <si>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</si>
  <si>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</si>
  <si>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</si>
  <si>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</si>
  <si>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</si>
  <si>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</si>
  <si>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</si>
  <si>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</si>
  <si>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</si>
  <si>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</si>
  <si>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</si>
  <si>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</si>
  <si>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</si>
  <si>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</si>
  <si>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</si>
  <si>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</si>
  <si>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</si>
  <si>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</si>
  <si>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</si>
  <si>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</si>
  <si>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</si>
  <si>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</si>
  <si>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</si>
  <si>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</si>
  <si>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</si>
  <si>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</si>
  <si>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</si>
  <si>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</si>
  <si>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</si>
  <si>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</si>
  <si>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</si>
  <si>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</si>
  <si>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</si>
  <si>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</si>
  <si>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</si>
  <si>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</si>
  <si>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</si>
  <si>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</si>
  <si>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</si>
  <si>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</si>
  <si>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</si>
  <si>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</si>
  <si>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</si>
  <si>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</si>
  <si>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</si>
  <si>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</si>
  <si>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</si>
  <si>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</si>
  <si>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</si>
  <si>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</si>
  <si>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</si>
  <si>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</si>
  <si>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</si>
  <si>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</si>
  <si>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</si>
  <si>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</si>
  <si>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</si>
  <si>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</si>
  <si>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</si>
  <si>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</si>
  <si>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</si>
  <si>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</si>
  <si>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</si>
  <si>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</si>
  <si>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</si>
  <si>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</si>
  <si>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</si>
  <si>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</si>
  <si>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</si>
  <si>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</si>
  <si>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</si>
  <si>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</si>
  <si>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</si>
  <si>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</si>
  <si>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</si>
  <si>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</si>
  <si>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</si>
  <si>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</si>
  <si>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</si>
  <si>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</si>
  <si>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</si>
  <si>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</si>
  <si>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</si>
  <si>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</si>
  <si>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</si>
  <si>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</si>
  <si>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</si>
  <si>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</si>
  <si>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</si>
  <si>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</si>
  <si>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</si>
  <si>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</si>
  <si>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</si>
  <si>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</si>
  <si>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</si>
  <si>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</si>
  <si>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</si>
  <si>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</si>
  <si>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</si>
  <si>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</si>
  <si>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</si>
  <si>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</si>
  <si>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</si>
  <si>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</si>
  <si>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</si>
  <si>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</si>
  <si>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</si>
  <si>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</si>
  <si>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</si>
  <si>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</si>
  <si>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</si>
  <si>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</si>
  <si>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</si>
  <si>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</si>
  <si>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</si>
  <si>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</si>
  <si>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</si>
  <si>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</si>
  <si>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</si>
  <si>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</si>
  <si>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</si>
  <si>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</si>
  <si>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</si>
  <si>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</si>
  <si>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</si>
  <si>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</si>
  <si>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</si>
  <si>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</si>
  <si>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</si>
  <si>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</si>
  <si>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</si>
  <si>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</si>
  <si>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</si>
  <si>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</si>
  <si>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</si>
  <si>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</si>
  <si>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</si>
  <si>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</si>
  <si>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</si>
  <si>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</si>
  <si>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</si>
  <si>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</si>
  <si>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</si>
  <si>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</si>
  <si>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</si>
  <si>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</si>
  <si>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</si>
  <si>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</si>
  <si>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</si>
  <si>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</si>
  <si>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</si>
  <si>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</si>
  <si>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</si>
  <si>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</si>
  <si>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</si>
  <si>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</si>
  <si>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</si>
  <si>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</si>
  <si>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</si>
  <si>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</si>
  <si>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</si>
  <si>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</si>
  <si>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</si>
  <si>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</si>
  <si>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</si>
  <si>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</si>
  <si>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</si>
  <si>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</si>
  <si>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</si>
  <si>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</si>
  <si>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</si>
  <si>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</si>
  <si>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</si>
  <si>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</si>
  <si>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</si>
  <si>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</si>
  <si>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</si>
  <si>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</si>
  <si>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</si>
  <si>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</si>
  <si>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</si>
  <si>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</si>
  <si>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</si>
  <si>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</si>
  <si>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</si>
  <si>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</si>
  <si>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</si>
  <si>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</si>
  <si>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</si>
  <si>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</si>
  <si>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</si>
  <si>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</si>
  <si>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</si>
  <si>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</si>
  <si>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</si>
  <si>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</si>
  <si>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</si>
  <si>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</si>
  <si>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</si>
  <si>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</si>
  <si>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</si>
  <si>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</si>
  <si>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</si>
  <si>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</si>
  <si>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</si>
  <si>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</si>
  <si>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</si>
  <si>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</si>
  <si>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</si>
  <si>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</si>
  <si>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</si>
  <si>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</si>
  <si>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</si>
  <si>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</si>
  <si>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</si>
  <si>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</si>
  <si>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</si>
  <si>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</si>
  <si>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</si>
  <si>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</si>
  <si>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</si>
  <si>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</si>
  <si>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</si>
  <si>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</si>
  <si>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</si>
  <si>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</si>
  <si>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</si>
  <si>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</si>
  <si>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</si>
  <si>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</si>
  <si>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</si>
  <si>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</si>
  <si>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</si>
  <si>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</si>
  <si>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</si>
  <si>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</si>
  <si>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</si>
  <si>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</si>
  <si>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</si>
  <si>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</si>
  <si>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</si>
  <si>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</si>
  <si>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</si>
  <si>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</si>
  <si>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</si>
  <si>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</si>
  <si>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</si>
  <si>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</si>
  <si>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</si>
  <si>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</si>
  <si>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</si>
  <si>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</si>
  <si>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</si>
  <si>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</si>
  <si>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</si>
  <si>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</si>
  <si>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</si>
  <si>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</si>
  <si>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</si>
  <si>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</si>
  <si>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</si>
  <si>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</si>
  <si>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</si>
  <si>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</si>
  <si>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</si>
  <si>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</si>
  <si>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</si>
  <si>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</si>
  <si>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</si>
  <si>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</si>
  <si>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</si>
  <si>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</si>
  <si>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</si>
  <si>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</si>
  <si>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</si>
  <si>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</si>
  <si>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</si>
  <si>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</si>
  <si>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</si>
  <si>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</si>
  <si>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</si>
  <si>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</si>
  <si>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</si>
  <si>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</si>
  <si>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</si>
  <si>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</si>
  <si>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</si>
  <si>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</si>
  <si>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</si>
  <si>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</si>
  <si>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</si>
  <si>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</si>
  <si>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</si>
  <si>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</si>
  <si>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</si>
  <si>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</si>
  <si>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</si>
  <si>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</si>
  <si>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</si>
  <si>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</si>
  <si>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</si>
  <si>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</si>
  <si>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</si>
  <si>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</si>
  <si>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</si>
  <si>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</si>
  <si>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</si>
  <si>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</si>
  <si>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</si>
  <si>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</si>
  <si>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</si>
  <si>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</si>
  <si>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</si>
  <si>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</si>
  <si>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</si>
  <si>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</si>
  <si>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</si>
  <si>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</si>
  <si>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</si>
  <si>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</si>
  <si>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</si>
  <si>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</si>
  <si>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</si>
  <si>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</si>
  <si>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</si>
  <si>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</si>
  <si>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</si>
  <si>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</si>
  <si>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</si>
  <si>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</si>
  <si>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</si>
  <si>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</si>
  <si>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</si>
  <si>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</si>
  <si>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</si>
  <si>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</si>
  <si>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</si>
  <si>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</si>
  <si>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</si>
  <si>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</si>
  <si>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</si>
  <si>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</si>
  <si>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</si>
  <si>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</si>
  <si>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</si>
  <si>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</si>
  <si>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</si>
  <si>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</si>
  <si>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</si>
  <si>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</si>
  <si>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</si>
  <si>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</si>
  <si>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</si>
  <si>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</si>
  <si>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</si>
  <si>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</si>
  <si>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</si>
  <si>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</si>
  <si>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</si>
  <si>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</si>
  <si>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</si>
  <si>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</si>
  <si>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</si>
  <si>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</si>
  <si>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</si>
  <si>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</si>
  <si>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</si>
  <si>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</si>
  <si>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</si>
  <si>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</si>
  <si>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</si>
  <si>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</si>
  <si>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</si>
  <si>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</si>
  <si>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</si>
  <si>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</si>
  <si>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</si>
  <si>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</si>
  <si>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</si>
  <si>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</si>
  <si>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</si>
  <si>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</si>
  <si>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</si>
  <si>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</si>
  <si>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</si>
  <si>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</si>
  <si>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</si>
  <si>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</si>
  <si>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</si>
  <si>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</si>
  <si>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</si>
  <si>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</si>
  <si>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</si>
  <si>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</si>
  <si>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</si>
  <si>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</si>
  <si>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</si>
  <si>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</si>
  <si>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</si>
  <si>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</si>
  <si>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</si>
  <si>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</si>
  <si>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</si>
  <si>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</si>
  <si>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</si>
  <si>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</si>
  <si>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</si>
  <si>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</si>
  <si>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</si>
  <si>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</si>
  <si>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</si>
  <si>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</si>
  <si>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</si>
  <si>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</si>
  <si>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</si>
  <si>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</si>
  <si>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</si>
  <si>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</si>
  <si>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</si>
  <si>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</si>
  <si>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</si>
  <si>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</si>
  <si>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</si>
  <si>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</si>
  <si>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</si>
  <si>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</si>
  <si>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</si>
  <si>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</si>
  <si>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</si>
  <si>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</si>
  <si>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</si>
  <si>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</si>
  <si>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</si>
  <si>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</si>
  <si>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</si>
  <si>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</si>
  <si>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</si>
  <si>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</si>
  <si>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</si>
  <si>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</si>
  <si>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</si>
  <si>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</si>
  <si>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</si>
  <si>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</si>
  <si>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</si>
  <si>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</si>
  <si>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</si>
  <si>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</si>
  <si>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</si>
  <si>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</si>
  <si>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</si>
  <si>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</si>
  <si>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</si>
  <si>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</si>
  <si>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</si>
  <si>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</si>
  <si>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</si>
  <si>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</si>
  <si>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</si>
  <si>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</si>
  <si>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</si>
  <si>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</si>
  <si>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</si>
  <si>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</si>
  <si>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</si>
  <si>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</si>
  <si>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</si>
  <si>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</si>
  <si>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</si>
  <si>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</si>
  <si>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</si>
  <si>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</si>
  <si>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</si>
  <si>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</si>
  <si>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</si>
  <si>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</si>
  <si>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</si>
  <si>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</si>
  <si>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</si>
  <si>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</si>
  <si>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</si>
  <si>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</si>
  <si>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</si>
  <si>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</si>
  <si>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</si>
  <si>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</si>
  <si>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</si>
  <si>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</si>
  <si>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</si>
  <si>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</si>
  <si>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</si>
  <si>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</si>
  <si>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</si>
  <si>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</si>
  <si>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</si>
  <si>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</si>
  <si>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</si>
  <si>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</si>
  <si>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</si>
  <si>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</si>
  <si>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</si>
  <si>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</si>
  <si>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</si>
  <si>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</si>
  <si>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</si>
  <si>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</si>
  <si>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</si>
  <si>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</si>
  <si>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</si>
  <si>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</si>
  <si>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</si>
  <si>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</si>
  <si>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</si>
  <si>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</si>
  <si>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</si>
  <si>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</si>
  <si>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</si>
  <si>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</si>
  <si>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</si>
  <si>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</si>
  <si>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</si>
  <si>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</si>
  <si>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</si>
  <si>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</si>
  <si>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</si>
  <si>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</si>
  <si>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</si>
  <si>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</si>
  <si>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</si>
  <si>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</si>
  <si>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</si>
  <si>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</si>
  <si>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</si>
  <si>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</si>
  <si>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</si>
  <si>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</si>
  <si>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</si>
  <si>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</si>
  <si>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</si>
  <si>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</si>
  <si>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</si>
  <si>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</si>
  <si>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</si>
  <si>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</si>
  <si>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</si>
  <si>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</si>
  <si>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</si>
  <si>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</si>
  <si>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</si>
  <si>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</si>
  <si>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</si>
  <si>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</si>
  <si>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</si>
  <si>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</si>
  <si>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</si>
  <si>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</si>
  <si>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</si>
  <si>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</si>
  <si>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</si>
  <si>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</si>
  <si>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</si>
  <si>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</si>
  <si>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</si>
  <si>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</si>
  <si>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</si>
  <si>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</si>
  <si>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</si>
  <si>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</si>
  <si>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</si>
  <si>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</si>
  <si>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</si>
  <si>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</si>
  <si>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</si>
  <si>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</si>
  <si>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</si>
  <si>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</si>
  <si>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</si>
  <si>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</si>
  <si>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</si>
  <si>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</si>
  <si>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</si>
  <si>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</si>
  <si>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</si>
  <si>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</si>
  <si>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</si>
  <si>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</si>
  <si>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</si>
  <si>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</si>
  <si>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</si>
  <si>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</si>
  <si>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</si>
  <si>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</si>
  <si>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</si>
  <si>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</si>
  <si>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</si>
  <si>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</si>
  <si>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</si>
  <si>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</si>
  <si>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</si>
  <si>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</si>
  <si>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</si>
  <si>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</si>
  <si>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</si>
  <si>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</si>
  <si>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</si>
  <si>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</si>
  <si>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</si>
  <si>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</si>
  <si>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</si>
  <si>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</si>
  <si>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</si>
  <si>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</si>
  <si>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</si>
  <si>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</si>
  <si>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</si>
  <si>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</si>
  <si>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</si>
  <si>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</si>
  <si>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</si>
  <si>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</si>
  <si>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</si>
  <si>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</si>
  <si>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</si>
  <si>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</si>
  <si>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</si>
  <si>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</si>
  <si>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</si>
  <si>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</si>
  <si>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</si>
  <si>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</si>
  <si>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</si>
  <si>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</si>
  <si>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</si>
  <si>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</si>
  <si>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</si>
  <si>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</si>
  <si>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</si>
  <si>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</si>
  <si>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</si>
  <si>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</si>
  <si>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</si>
  <si>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</si>
  <si>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</si>
  <si>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</si>
  <si>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</si>
  <si>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</si>
  <si>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</si>
  <si>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</si>
  <si>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</si>
  <si>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</si>
  <si>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</si>
  <si>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</si>
  <si>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</si>
  <si>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</si>
  <si>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</si>
  <si>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</si>
  <si>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</si>
  <si>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</si>
  <si>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</si>
  <si>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</si>
  <si>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</si>
  <si>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</si>
  <si>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</si>
  <si>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</si>
  <si>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</si>
  <si>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</si>
  <si>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</si>
  <si>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</si>
  <si>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</si>
  <si>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</si>
  <si>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</si>
  <si>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</si>
  <si>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</si>
  <si>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</si>
  <si>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</si>
  <si>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</si>
  <si>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</si>
  <si>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</si>
  <si>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</si>
  <si>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</si>
  <si>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</si>
  <si>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</si>
  <si>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</si>
  <si>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</si>
  <si>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</si>
  <si>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</si>
  <si>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</si>
  <si>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</si>
  <si>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</si>
  <si>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</si>
  <si>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</si>
  <si>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</si>
  <si>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</si>
  <si>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</si>
  <si>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</si>
  <si>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</si>
  <si>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</si>
  <si>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</si>
  <si>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</si>
  <si>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</si>
  <si>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</si>
  <si>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</si>
  <si>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</si>
  <si>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</si>
  <si>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</si>
  <si>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</si>
  <si>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</si>
  <si>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</si>
  <si>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</si>
  <si>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</si>
  <si>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</si>
  <si>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</si>
  <si>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</si>
  <si>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</si>
  <si>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</si>
  <si>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</si>
  <si>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</si>
  <si>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</si>
  <si>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</si>
  <si>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</si>
  <si>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</si>
  <si>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</si>
  <si>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</si>
  <si>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</si>
  <si>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</si>
  <si>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</si>
  <si>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</si>
  <si>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</si>
  <si>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</si>
  <si>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</si>
  <si>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</si>
  <si>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</si>
  <si>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</si>
  <si>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</si>
  <si>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</si>
  <si>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</si>
  <si>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</si>
  <si>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</si>
  <si>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</si>
  <si>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</si>
  <si>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</si>
  <si>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</si>
  <si>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</si>
  <si>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</si>
  <si>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</si>
  <si>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</si>
  <si>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</si>
  <si>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</si>
  <si>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</si>
  <si>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</si>
  <si>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</si>
  <si>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</si>
  <si>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</si>
  <si>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</si>
  <si>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</si>
  <si>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</si>
  <si>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</si>
  <si>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</si>
  <si>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</si>
  <si>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</si>
  <si>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</si>
  <si>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</si>
  <si>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</si>
  <si>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</si>
  <si>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</si>
  <si>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</si>
  <si>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</si>
  <si>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</si>
  <si>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</si>
  <si>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</si>
  <si>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</si>
  <si>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</si>
  <si>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</si>
  <si>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</si>
  <si>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</si>
  <si>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</si>
  <si>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</si>
  <si>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</si>
  <si>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</si>
  <si>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</si>
  <si>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</si>
  <si>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</si>
  <si>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</si>
  <si>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</si>
  <si>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</si>
  <si>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</si>
  <si>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</si>
  <si>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</si>
  <si>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</si>
  <si>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</si>
  <si>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</si>
  <si>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</si>
  <si>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</si>
  <si>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</si>
  <si>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</si>
  <si>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</si>
  <si>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</si>
  <si>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</si>
  <si>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</si>
  <si>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</si>
  <si>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</si>
  <si>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</si>
  <si>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</si>
  <si>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</si>
  <si>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</si>
  <si>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</si>
  <si>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</si>
  <si>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</si>
  <si>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</si>
  <si>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</si>
  <si>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</si>
  <si>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</si>
  <si>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</si>
  <si>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</si>
  <si>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</si>
  <si>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</si>
  <si>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</si>
  <si>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</si>
  <si>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</si>
  <si>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</si>
  <si>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</si>
  <si>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</si>
  <si>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</si>
  <si>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</si>
  <si>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</si>
  <si>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</si>
  <si>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</si>
  <si>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</si>
  <si>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</si>
  <si>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</si>
  <si>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</si>
  <si>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</si>
  <si>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</si>
  <si>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</si>
  <si>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</si>
  <si>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</si>
  <si>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</si>
  <si>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</si>
  <si>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</si>
  <si>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</si>
  <si>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</si>
  <si>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</si>
  <si>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</si>
  <si>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</si>
  <si>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</si>
  <si>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</si>
  <si>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</si>
  <si>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</si>
  <si>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</si>
  <si>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</si>
  <si>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</si>
  <si>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</si>
  <si>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</si>
  <si>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</si>
  <si>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</si>
  <si>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</si>
  <si>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</si>
  <si>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</si>
  <si>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</si>
  <si>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</si>
  <si>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</si>
  <si>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</si>
  <si>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</si>
  <si>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</si>
  <si>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</si>
  <si>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</si>
  <si>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</si>
  <si>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</si>
  <si>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</si>
  <si>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</si>
  <si>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</si>
  <si>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</si>
  <si>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</si>
  <si>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</si>
  <si>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</si>
  <si>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</si>
  <si>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</si>
  <si>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</si>
  <si>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</si>
  <si>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</si>
  <si>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</si>
  <si>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</si>
  <si>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</si>
  <si>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</si>
  <si>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</si>
  <si>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</si>
  <si>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</si>
  <si>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</si>
  <si>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</si>
  <si>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</si>
  <si>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</si>
  <si>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</si>
  <si>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</si>
  <si>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</si>
  <si>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</si>
  <si>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</si>
  <si>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</si>
  <si>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</si>
  <si>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</si>
  <si>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</si>
  <si>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</si>
  <si>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</si>
  <si>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</si>
  <si>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</si>
  <si>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</si>
  <si>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</si>
  <si>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</si>
  <si>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</si>
  <si>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</si>
  <si>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</si>
  <si>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</si>
  <si>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</si>
  <si>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</si>
  <si>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</si>
  <si>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</si>
  <si>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</si>
  <si>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</si>
  <si>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</si>
  <si>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</si>
  <si>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</si>
  <si>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</si>
  <si>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</si>
  <si>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</si>
  <si>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</si>
  <si>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</si>
  <si>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</si>
  <si>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</si>
  <si>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</si>
  <si>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</si>
  <si>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</si>
  <si>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</si>
  <si>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</si>
  <si>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</si>
  <si>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</si>
  <si>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</si>
  <si>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</si>
  <si>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</si>
  <si>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</si>
  <si>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</si>
  <si>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</si>
  <si>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</si>
  <si>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</si>
  <si>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</si>
  <si>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</si>
  <si>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</si>
  <si>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</si>
  <si>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</si>
  <si>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</si>
  <si>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</si>
  <si>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</si>
  <si>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</si>
  <si>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</si>
  <si>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</si>
  <si>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</si>
  <si>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</si>
  <si>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</si>
  <si>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</si>
  <si>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</si>
  <si>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</si>
  <si>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</si>
  <si>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</si>
  <si>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</si>
  <si>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</si>
  <si>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</si>
  <si>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</si>
  <si>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</si>
  <si>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</si>
  <si>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</si>
  <si>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</si>
  <si>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</si>
  <si>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</si>
  <si>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</si>
  <si>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</si>
  <si>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</si>
  <si>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</si>
  <si>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</si>
  <si>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</si>
  <si>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</si>
  <si>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</si>
  <si>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</si>
  <si>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</si>
  <si>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</si>
  <si>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</si>
  <si>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</si>
  <si>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</si>
  <si>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</si>
  <si>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</si>
  <si>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</si>
  <si>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</si>
  <si>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</si>
  <si>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</si>
  <si>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</si>
  <si>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</si>
  <si>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</si>
  <si>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</si>
  <si>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</si>
  <si>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</si>
  <si>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</si>
  <si>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</si>
  <si>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</si>
  <si>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</si>
  <si>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</si>
  <si>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</si>
  <si>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</si>
  <si>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</si>
  <si>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</si>
  <si>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</si>
  <si>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</si>
  <si>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</si>
  <si>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</si>
  <si>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</si>
  <si>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</si>
  <si>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</si>
  <si>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</si>
  <si>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</si>
  <si>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</si>
  <si>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</si>
  <si>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</si>
  <si>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</si>
  <si>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</si>
  <si>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</si>
  <si>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</si>
  <si>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</si>
  <si>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</si>
  <si>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</si>
  <si>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</si>
  <si>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</si>
  <si>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</si>
  <si>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</si>
  <si>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</si>
  <si>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</si>
  <si>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</si>
  <si>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</si>
  <si>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</si>
  <si>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</si>
  <si>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</si>
  <si>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</si>
  <si>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</si>
  <si>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</si>
  <si>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</si>
  <si>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</si>
  <si>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</si>
  <si>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</si>
  <si>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</si>
  <si>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</si>
  <si>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</si>
  <si>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</si>
  <si>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</si>
  <si>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</si>
  <si>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</si>
  <si>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</si>
  <si>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</si>
  <si>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</si>
  <si>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</si>
  <si>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</si>
  <si>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</si>
  <si>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</si>
  <si>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</si>
  <si>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</si>
  <si>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</si>
  <si>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</si>
  <si>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</si>
  <si>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</si>
  <si>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</si>
  <si>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</si>
  <si>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</si>
  <si>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</si>
  <si>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</si>
  <si>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</si>
  <si>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</si>
  <si>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</si>
  <si>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</si>
  <si>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</si>
  <si>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</si>
  <si>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</si>
  <si>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</si>
  <si>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</si>
  <si>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</si>
  <si>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</si>
  <si>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</si>
  <si>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</si>
  <si>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</si>
  <si>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</si>
  <si>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</si>
  <si>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</si>
  <si>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</si>
  <si>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</si>
  <si>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</si>
  <si>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</si>
  <si>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</si>
  <si>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</si>
  <si>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</si>
  <si>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</si>
  <si>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</si>
  <si>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</si>
  <si>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</si>
  <si>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</si>
  <si>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</si>
  <si>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</si>
  <si>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</si>
  <si>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</si>
  <si>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</si>
  <si>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</si>
  <si>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</si>
  <si>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</si>
  <si>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</si>
  <si>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</si>
  <si>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</si>
  <si>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</si>
  <si>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</si>
  <si>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</si>
  <si>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</si>
  <si>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</si>
  <si>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</si>
  <si>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</si>
  <si>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</si>
  <si>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</si>
  <si>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</si>
  <si>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</si>
  <si>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</si>
  <si>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</si>
  <si>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</si>
  <si>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</si>
  <si>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</si>
  <si>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</si>
  <si>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</si>
  <si>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</si>
  <si>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</si>
  <si>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</si>
  <si>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</si>
  <si>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</si>
  <si>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</si>
  <si>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</si>
  <si>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</si>
  <si>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</si>
  <si>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</si>
  <si>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</si>
  <si>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</si>
  <si>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</si>
  <si>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</si>
  <si>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</si>
  <si>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</si>
  <si>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</si>
  <si>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</si>
  <si>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</si>
  <si>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</si>
  <si>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</si>
  <si>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</si>
  <si>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</si>
  <si>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</si>
  <si>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</si>
  <si>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</si>
  <si>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</si>
  <si>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</si>
  <si>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</si>
  <si>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</si>
  <si>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</si>
  <si>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</si>
  <si>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</si>
  <si>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</si>
  <si>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</si>
  <si>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</si>
  <si>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</si>
  <si>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</si>
  <si>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</si>
  <si>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</si>
  <si>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</si>
  <si>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</si>
  <si>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</si>
  <si>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</si>
  <si>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</si>
  <si>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</si>
  <si>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</si>
  <si>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</si>
  <si>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</si>
  <si>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</si>
  <si>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</si>
  <si>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</si>
  <si>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</si>
  <si>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</si>
  <si>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</si>
  <si>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</si>
  <si>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</si>
  <si>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</si>
  <si>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</si>
  <si>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</si>
  <si>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</si>
  <si>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</si>
  <si>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</si>
  <si>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</si>
  <si>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</si>
  <si>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</si>
  <si>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</si>
  <si>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</si>
  <si>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</si>
  <si>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</si>
  <si>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</si>
  <si>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</si>
  <si>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</si>
  <si>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</si>
  <si>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</si>
  <si>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</si>
  <si>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</si>
  <si>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</si>
  <si>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</si>
  <si>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</si>
  <si>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</si>
  <si>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</si>
  <si>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</si>
  <si>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</si>
  <si>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</si>
  <si>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</si>
  <si>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</si>
  <si>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</si>
  <si>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</si>
  <si>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</si>
  <si>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</si>
  <si>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</si>
  <si>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</si>
  <si>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</si>
  <si>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</si>
  <si>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</si>
  <si>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</si>
  <si>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</si>
  <si>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</si>
  <si>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</si>
  <si>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</si>
  <si>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</si>
  <si>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</si>
  <si>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</si>
  <si>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</si>
  <si>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</si>
  <si>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</si>
  <si>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</si>
  <si>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</si>
  <si>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</si>
  <si>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</si>
  <si>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</si>
  <si>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</si>
  <si>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</si>
  <si>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</si>
  <si>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</si>
  <si>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</si>
  <si>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</si>
  <si>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</si>
  <si>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</si>
  <si>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</si>
  <si>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</si>
  <si>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</si>
  <si>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</si>
  <si>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</si>
  <si>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</si>
  <si>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</si>
  <si>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</si>
  <si>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</si>
  <si>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</si>
  <si>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</si>
  <si>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</si>
  <si>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</si>
  <si>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</si>
  <si>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</si>
  <si>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</si>
  <si>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</si>
  <si>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</si>
  <si>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</si>
  <si>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</si>
  <si>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</si>
  <si>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</si>
  <si>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</si>
  <si>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</si>
  <si>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</si>
  <si>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</si>
  <si>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</si>
  <si>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</si>
  <si>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</si>
  <si>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</si>
  <si>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</si>
  <si>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</si>
  <si>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</si>
  <si>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</si>
  <si>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</si>
  <si>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</si>
  <si>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</si>
  <si>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</si>
  <si>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</si>
  <si>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</si>
  <si>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</si>
  <si>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</si>
  <si>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</si>
  <si>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</si>
  <si>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</si>
  <si>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</si>
  <si>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</si>
  <si>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</si>
  <si>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</si>
  <si>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</si>
  <si>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</si>
  <si>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</si>
  <si>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</si>
  <si>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</si>
  <si>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</si>
  <si>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</si>
  <si>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</si>
  <si>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</si>
  <si>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</si>
  <si>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</si>
  <si>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</si>
  <si>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</si>
  <si>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</si>
  <si>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</si>
  <si>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</si>
  <si>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</si>
  <si>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</si>
  <si>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</si>
  <si>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</si>
  <si>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</si>
  <si>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</si>
  <si>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</si>
  <si>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</si>
  <si>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</si>
  <si>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</si>
  <si>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</si>
  <si>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</si>
  <si>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</si>
  <si>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</si>
  <si>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</si>
  <si>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</si>
  <si>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</si>
  <si>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</si>
  <si>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</si>
  <si>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</si>
  <si>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</si>
  <si>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</si>
  <si>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</si>
  <si>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</si>
  <si>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</si>
  <si>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</si>
  <si>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</si>
  <si>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</si>
  <si>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</si>
  <si>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</si>
  <si>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</si>
  <si>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</si>
  <si>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</si>
  <si>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</si>
  <si>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</si>
  <si>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</si>
  <si>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</si>
  <si>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</si>
  <si>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</si>
  <si>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</si>
  <si>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</si>
  <si>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</si>
  <si>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</si>
  <si>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</si>
  <si>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</si>
  <si>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</si>
  <si>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</si>
  <si>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</si>
  <si>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</si>
  <si>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</si>
  <si>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</si>
  <si>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</si>
  <si>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</si>
  <si>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</si>
  <si>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</si>
  <si>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</si>
  <si>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</si>
  <si>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</si>
  <si>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</si>
  <si>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</si>
  <si>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</si>
  <si>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</si>
  <si>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</si>
  <si>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</si>
  <si>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</si>
  <si>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</si>
  <si>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</si>
  <si>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</si>
  <si>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</si>
  <si>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</si>
  <si>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</si>
  <si>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</si>
  <si>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</si>
  <si>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</si>
  <si>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</si>
  <si>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</si>
  <si>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</si>
  <si>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</si>
  <si>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</si>
  <si>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</si>
  <si>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</si>
  <si>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</si>
  <si>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</si>
  <si>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</si>
  <si>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</si>
  <si>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</si>
  <si>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</si>
  <si>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</si>
  <si>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</si>
  <si>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</si>
  <si>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</si>
  <si>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</si>
  <si>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</si>
  <si>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</si>
  <si>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</si>
  <si>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</si>
  <si>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</si>
  <si>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</si>
  <si>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</si>
  <si>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</si>
  <si>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</si>
  <si>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</si>
  <si>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</si>
  <si>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</si>
  <si>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</si>
  <si>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</si>
  <si>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</si>
  <si>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</si>
  <si>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</si>
  <si>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</si>
  <si>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</si>
  <si>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</si>
  <si>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</si>
  <si>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</si>
  <si>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</si>
  <si>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</si>
  <si>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</si>
  <si>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</si>
  <si>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</si>
  <si>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</si>
  <si>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</si>
  <si>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</si>
  <si>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</si>
  <si>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</si>
  <si>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</si>
  <si>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</si>
  <si>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</si>
  <si>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</si>
  <si>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</si>
  <si>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</si>
  <si>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</si>
  <si>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</si>
  <si>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</si>
  <si>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</si>
  <si>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</si>
  <si>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</si>
  <si>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</si>
  <si>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</si>
  <si>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</si>
  <si>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</si>
  <si>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</si>
  <si>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</si>
  <si>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</si>
  <si>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</si>
  <si>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</si>
  <si>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</si>
  <si>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</si>
  <si>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</si>
  <si>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</si>
  <si>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</si>
  <si>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</si>
  <si>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</si>
  <si>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</si>
  <si>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</si>
  <si>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</si>
  <si>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</si>
  <si>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</si>
  <si>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</si>
  <si>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</si>
  <si>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</si>
  <si>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</si>
  <si>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</si>
  <si>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</si>
  <si>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</si>
  <si>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</si>
  <si>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</si>
  <si>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</si>
  <si>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</si>
  <si>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</si>
  <si>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</si>
  <si>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</si>
  <si>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</si>
  <si>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</si>
  <si>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</si>
  <si>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</si>
  <si>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</si>
  <si>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</si>
  <si>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</si>
  <si>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</si>
  <si>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</si>
  <si>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</si>
  <si>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</si>
  <si>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</si>
  <si>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</si>
  <si>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</si>
  <si>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</si>
  <si>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</si>
  <si>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</si>
  <si>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</si>
  <si>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</si>
  <si>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</si>
  <si>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</si>
  <si>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</si>
  <si>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</si>
  <si>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</si>
  <si>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</si>
  <si>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</si>
  <si>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</si>
  <si>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</si>
  <si>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</si>
  <si>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</si>
  <si>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</si>
  <si>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</si>
  <si>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</si>
  <si>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</si>
  <si>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</si>
  <si>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</si>
  <si>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</si>
  <si>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</si>
  <si>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</si>
  <si>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</si>
  <si>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</si>
  <si>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</si>
  <si>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</si>
  <si>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</si>
  <si>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</si>
  <si>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</si>
  <si>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</si>
  <si>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</si>
  <si>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</si>
  <si>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</si>
  <si>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</si>
  <si>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</si>
  <si>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</si>
  <si>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</si>
  <si>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</si>
  <si>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</si>
  <si>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</si>
  <si>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</si>
  <si>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</si>
  <si>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</si>
  <si>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</si>
  <si>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</si>
  <si>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</si>
  <si>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</si>
  <si>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</si>
  <si>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</si>
  <si>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</si>
  <si>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</si>
  <si>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</si>
  <si>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</si>
  <si>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</si>
  <si>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</si>
  <si>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</si>
  <si>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</si>
  <si>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</si>
  <si>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</si>
  <si>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</si>
  <si>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</si>
  <si>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</si>
  <si>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</si>
  <si>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</si>
  <si>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</si>
  <si>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</si>
  <si>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</si>
  <si>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</si>
  <si>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</si>
  <si>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</si>
  <si>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</si>
  <si>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</si>
  <si>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</si>
  <si>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</si>
  <si>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</si>
  <si>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</si>
  <si>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</si>
  <si>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</si>
  <si>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</si>
  <si>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</si>
  <si>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</si>
  <si>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</si>
  <si>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</si>
  <si>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</si>
  <si>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</si>
  <si>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</si>
  <si>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</si>
  <si>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</si>
  <si>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</si>
  <si>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</si>
  <si>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</si>
  <si>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</si>
  <si>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</si>
  <si>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</si>
  <si>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</si>
  <si>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</si>
  <si>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</si>
  <si>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</si>
  <si>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</si>
  <si>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</si>
  <si>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</si>
  <si>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</si>
  <si>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</si>
  <si>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</si>
  <si>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</si>
  <si>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</si>
  <si>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</si>
  <si>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</si>
  <si>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</si>
  <si>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</si>
  <si>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</si>
  <si>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</si>
  <si>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</si>
  <si>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</si>
  <si>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</si>
  <si>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</si>
  <si>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</si>
  <si>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</si>
  <si>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</si>
  <si>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</si>
  <si>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</si>
  <si>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</si>
  <si>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</si>
  <si>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</si>
  <si>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</si>
  <si>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</si>
  <si>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</si>
  <si>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</si>
  <si>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</si>
  <si>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</si>
  <si>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</si>
  <si>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</si>
  <si>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</si>
  <si>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</si>
  <si>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</si>
  <si>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</si>
  <si>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</si>
  <si>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</si>
  <si>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</si>
  <si>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</si>
  <si>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</si>
  <si>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</si>
  <si>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</si>
  <si>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</si>
  <si>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</si>
  <si>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</si>
  <si>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</si>
  <si>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</si>
  <si>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</si>
  <si>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</si>
  <si>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</si>
  <si>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</si>
  <si>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</si>
  <si>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</si>
  <si>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</si>
  <si>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</si>
  <si>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</si>
  <si>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</si>
  <si>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</si>
  <si>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</si>
  <si>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</si>
  <si>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</si>
  <si>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</si>
  <si>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</si>
  <si>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</si>
  <si>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</si>
  <si>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</si>
  <si>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</si>
  <si>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</si>
  <si>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</si>
  <si>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</si>
  <si>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</si>
  <si>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</si>
  <si>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</si>
  <si>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</si>
  <si>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</si>
  <si>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</si>
  <si>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</si>
  <si>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</si>
  <si>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</si>
  <si>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</si>
  <si>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</si>
  <si>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</si>
  <si>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</si>
  <si>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</si>
  <si>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</si>
  <si>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</si>
  <si>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</si>
  <si>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</si>
  <si>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</si>
  <si>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</si>
  <si>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</si>
  <si>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</si>
  <si>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</si>
  <si>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</si>
  <si>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</si>
  <si>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</si>
  <si>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</si>
  <si>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</si>
  <si>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</si>
  <si>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</si>
  <si>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</si>
  <si>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</si>
  <si>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</si>
  <si>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</si>
  <si>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</si>
  <si>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</si>
  <si>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</si>
  <si>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</si>
  <si>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</si>
  <si>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</si>
  <si>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</si>
  <si>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</si>
  <si>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</si>
  <si>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</si>
  <si>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</si>
  <si>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</si>
  <si>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</si>
  <si>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</si>
  <si>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</si>
  <si>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</si>
  <si>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</si>
  <si>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</si>
  <si>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</si>
  <si>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</si>
  <si>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</si>
  <si>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</si>
  <si>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</si>
  <si>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</si>
  <si>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</si>
  <si>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</si>
  <si>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</si>
  <si>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</si>
  <si>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</si>
  <si>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</si>
  <si>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</si>
  <si>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</si>
  <si>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</si>
  <si>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</si>
  <si>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</si>
  <si>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</si>
  <si>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</si>
  <si>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</si>
  <si>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</si>
  <si>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</si>
  <si>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</si>
  <si>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</si>
  <si>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</si>
  <si>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</si>
  <si>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</si>
  <si>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</si>
  <si>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</si>
  <si>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</si>
  <si>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</si>
  <si>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</si>
  <si>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</si>
  <si>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</si>
  <si>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</si>
  <si>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</si>
  <si>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</si>
  <si>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</si>
  <si>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</si>
  <si>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</si>
  <si>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</si>
  <si>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</si>
  <si>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</si>
  <si>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</si>
  <si>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</si>
  <si>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</si>
  <si>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</si>
  <si>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</si>
  <si>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</si>
  <si>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</si>
  <si>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</si>
  <si>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</si>
  <si>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</si>
  <si>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</si>
  <si>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</si>
  <si>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</si>
  <si>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</si>
  <si>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</si>
  <si>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</si>
  <si>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</si>
  <si>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</si>
  <si>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</si>
  <si>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</si>
  <si>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</si>
  <si>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</si>
  <si>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</si>
  <si>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</si>
  <si>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</si>
  <si>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</si>
  <si>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</si>
  <si>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</si>
  <si>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</si>
  <si>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</si>
  <si>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</si>
  <si>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</si>
  <si>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</si>
  <si>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</si>
  <si>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</si>
  <si>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</si>
  <si>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</si>
  <si>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</si>
  <si>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</si>
  <si>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</si>
  <si>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</si>
  <si>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</si>
  <si>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</si>
  <si>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</si>
  <si>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</si>
  <si>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</si>
  <si>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</si>
  <si>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</si>
  <si>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</si>
  <si>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</si>
  <si>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</si>
  <si>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</si>
  <si>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</si>
  <si>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</si>
  <si>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</si>
  <si>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</si>
  <si>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</si>
  <si>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</si>
  <si>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</si>
  <si>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</si>
  <si>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</si>
  <si>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</si>
  <si>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</si>
  <si>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</si>
  <si>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</si>
  <si>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</si>
  <si>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</si>
  <si>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</si>
  <si>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</si>
  <si>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</si>
  <si>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</si>
  <si>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</si>
  <si>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</si>
  <si>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</si>
  <si>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</si>
  <si>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</si>
  <si>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</si>
  <si>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</si>
  <si>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</si>
  <si>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</si>
  <si>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</si>
  <si>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</si>
  <si>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</si>
  <si>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</si>
  <si>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</si>
  <si>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</si>
  <si>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</si>
  <si>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</si>
  <si>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</si>
  <si>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</si>
  <si>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</si>
  <si>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</si>
  <si>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</si>
  <si>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</si>
  <si>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</si>
  <si>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</si>
  <si>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</si>
  <si>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</si>
  <si>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</si>
  <si>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</si>
  <si>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</si>
  <si>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</si>
  <si>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</si>
  <si>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</si>
  <si>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</si>
  <si>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</si>
  <si>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</si>
  <si>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</si>
  <si>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</si>
  <si>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</si>
  <si>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</si>
  <si>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</si>
  <si>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</si>
  <si>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</si>
  <si>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</si>
  <si>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</si>
  <si>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</si>
  <si>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</si>
  <si>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</si>
  <si>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</si>
  <si>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</si>
  <si>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</si>
  <si>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</si>
  <si>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</si>
  <si>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</si>
  <si>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</si>
  <si>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</si>
  <si>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</si>
  <si>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</si>
  <si>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</si>
  <si>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</si>
  <si>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</si>
  <si>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</si>
  <si>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</si>
  <si>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</si>
  <si>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</si>
  <si>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</si>
  <si>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</si>
  <si>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</si>
  <si>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</si>
  <si>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</si>
  <si>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</si>
  <si>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</si>
  <si>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</si>
  <si>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</si>
  <si>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</si>
  <si>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</si>
  <si>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</si>
  <si>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</si>
  <si>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</si>
  <si>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</si>
  <si>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</si>
  <si>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</si>
  <si>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</si>
  <si>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</si>
  <si>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</si>
  <si>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</si>
  <si>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</si>
  <si>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</si>
  <si>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</si>
  <si>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</si>
  <si>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</si>
  <si>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</si>
  <si>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</si>
  <si>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</si>
  <si>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</si>
  <si>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</si>
  <si>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</si>
  <si>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</si>
  <si>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</si>
  <si>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</si>
  <si>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</si>
  <si>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</si>
  <si>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</si>
  <si>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</si>
  <si>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</si>
  <si>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</si>
  <si>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</si>
  <si>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</si>
  <si>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</si>
  <si>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</si>
  <si>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</si>
  <si>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</si>
  <si>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</si>
  <si>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</si>
  <si>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</si>
  <si>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</si>
  <si>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</si>
  <si>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</si>
  <si>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</si>
  <si>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</si>
  <si>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</si>
  <si>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</si>
  <si>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</si>
  <si>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</si>
  <si>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</si>
  <si>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</si>
  <si>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</si>
  <si>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</si>
  <si>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</si>
  <si>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</si>
  <si>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</si>
  <si>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</si>
  <si>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</si>
  <si>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</si>
  <si>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</si>
  <si>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</si>
  <si>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</si>
  <si>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</si>
  <si>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</si>
  <si>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</si>
  <si>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</si>
  <si>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</si>
  <si>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</si>
  <si>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</si>
  <si>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</si>
  <si>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</si>
  <si>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</si>
  <si>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</si>
  <si>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</si>
  <si>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</si>
  <si>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</si>
  <si>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</si>
  <si>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</si>
  <si>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</si>
  <si>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</si>
  <si>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</si>
  <si>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</si>
  <si>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</si>
  <si>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</si>
  <si>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</si>
  <si>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</si>
  <si>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</si>
  <si>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</si>
  <si>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</si>
  <si>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</si>
  <si>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</si>
  <si>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</si>
  <si>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</si>
  <si>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</si>
  <si>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</si>
  <si>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</si>
  <si>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</si>
  <si>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</si>
  <si>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</si>
  <si>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</si>
  <si>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</si>
  <si>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</si>
  <si>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</si>
  <si>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</si>
  <si>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</si>
  <si>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</si>
  <si>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</si>
  <si>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</si>
  <si>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</si>
  <si>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</si>
  <si>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</si>
  <si>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</si>
  <si>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</si>
  <si>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</si>
  <si>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</si>
  <si>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</si>
  <si>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</si>
  <si>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</si>
  <si>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</si>
  <si>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</si>
  <si>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</si>
  <si>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</si>
  <si>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</si>
  <si>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</si>
  <si>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</si>
  <si>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</si>
  <si>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</si>
  <si>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</si>
  <si>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</si>
  <si>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</si>
  <si>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</si>
  <si>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</si>
  <si>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</si>
  <si>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</si>
  <si>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</si>
  <si>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</si>
  <si>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</si>
  <si>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</si>
  <si>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</si>
  <si>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</si>
  <si>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</si>
  <si>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</si>
  <si>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</si>
  <si>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</si>
  <si>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</si>
  <si>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</si>
  <si>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</si>
  <si>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</si>
  <si>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</si>
  <si>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</si>
  <si>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</si>
  <si>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</si>
  <si>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</si>
  <si>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</si>
  <si>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</si>
  <si>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</si>
  <si>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</si>
  <si>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</si>
  <si>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</si>
  <si>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</si>
  <si>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</si>
  <si>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</si>
  <si>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</si>
  <si>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</si>
  <si>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</si>
  <si>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</si>
  <si>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</si>
  <si>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</si>
  <si>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</si>
  <si>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</si>
  <si>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</si>
  <si>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</si>
  <si>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</si>
  <si>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</si>
  <si>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</si>
  <si>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</si>
  <si>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</si>
  <si>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</si>
  <si>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</si>
  <si>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</si>
  <si>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</si>
  <si>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</si>
  <si>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</si>
  <si>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</si>
  <si>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</si>
  <si>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</si>
  <si>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</si>
  <si>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</si>
  <si>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</si>
  <si>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</si>
  <si>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</si>
  <si>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</si>
  <si>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</si>
  <si>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</si>
  <si>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</si>
  <si>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</si>
  <si>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</si>
  <si>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</si>
  <si>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</si>
  <si>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</si>
  <si>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</si>
  <si>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</si>
  <si>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</si>
  <si>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</si>
  <si>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</si>
  <si>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</si>
  <si>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</si>
  <si>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</si>
  <si>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</si>
  <si>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</si>
  <si>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</si>
  <si>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</si>
  <si>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</si>
  <si>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</si>
  <si>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</si>
  <si>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</si>
  <si>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</si>
  <si>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</si>
  <si>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</si>
  <si>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</si>
  <si>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</si>
  <si>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</si>
  <si>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</si>
  <si>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</si>
  <si>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</si>
  <si>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</si>
  <si>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</si>
  <si>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</si>
  <si>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</si>
  <si>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</si>
  <si>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</si>
  <si>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</si>
  <si>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</si>
  <si>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</si>
  <si>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</si>
  <si>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</si>
  <si>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</si>
  <si>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</si>
  <si>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</si>
  <si>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</si>
  <si>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</si>
  <si>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</si>
  <si>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</si>
  <si>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</si>
  <si>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</si>
  <si>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</si>
  <si>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</si>
  <si>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</si>
  <si>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</si>
  <si>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</si>
  <si>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</si>
  <si>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</si>
  <si>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</si>
  <si>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</si>
  <si>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</si>
  <si>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</si>
  <si>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</si>
  <si>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</si>
  <si>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</si>
  <si>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</si>
  <si>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</si>
  <si>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</si>
  <si>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</si>
  <si>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</si>
  <si>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</si>
  <si>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</si>
  <si>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</si>
  <si>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</si>
  <si>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</si>
  <si>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</si>
  <si>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</si>
  <si>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</si>
  <si>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</si>
  <si>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</si>
  <si>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</si>
  <si>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</si>
  <si>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</si>
  <si>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</si>
  <si>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</si>
  <si>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</si>
  <si>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</si>
  <si>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</si>
  <si>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</si>
  <si>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</si>
  <si>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</si>
  <si>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</si>
  <si>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</si>
  <si>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</si>
  <si>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</si>
  <si>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</si>
  <si>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</si>
  <si>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</si>
  <si>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</si>
  <si>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</si>
  <si>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</si>
  <si>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</si>
  <si>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</si>
  <si>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</si>
  <si>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</si>
  <si>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</si>
  <si>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</si>
  <si>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</si>
  <si>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</si>
  <si>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</si>
  <si>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</si>
  <si>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</si>
  <si>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</si>
  <si>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</si>
  <si>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</si>
  <si>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</si>
  <si>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</si>
  <si>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</si>
  <si>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</si>
  <si>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</si>
  <si>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</si>
  <si>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</si>
  <si>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</si>
  <si>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</si>
  <si>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</si>
  <si>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</si>
  <si>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</si>
  <si>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</si>
  <si>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</si>
  <si>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</si>
  <si>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</si>
  <si>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</si>
  <si>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</si>
  <si>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</si>
  <si>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</si>
  <si>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</si>
  <si>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</si>
  <si>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</si>
  <si>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</si>
  <si>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</si>
  <si>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</si>
  <si>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</si>
  <si>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</si>
  <si>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</si>
  <si>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</si>
  <si>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</si>
  <si>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</si>
  <si>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</si>
  <si>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</si>
  <si>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</si>
  <si>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</si>
  <si>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</si>
  <si>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</si>
  <si>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</si>
  <si>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</si>
  <si>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</si>
  <si>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</si>
  <si>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</si>
  <si>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</si>
  <si>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</si>
  <si>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</si>
  <si>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</si>
  <si>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</si>
  <si>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</si>
  <si>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</si>
  <si>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</si>
  <si>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</si>
  <si>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</si>
  <si>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</si>
  <si>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</si>
  <si>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</si>
  <si>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</si>
  <si>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</si>
  <si>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</si>
  <si>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</si>
  <si>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</si>
  <si>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</si>
  <si>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</si>
  <si>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</si>
  <si>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</si>
  <si>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</si>
  <si>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</si>
  <si>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</si>
  <si>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</si>
  <si>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</si>
  <si>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</si>
  <si>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</si>
  <si>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</si>
  <si>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</si>
  <si>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</si>
  <si>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</si>
  <si>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</si>
  <si>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</si>
  <si>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</si>
  <si>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</si>
  <si>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</si>
  <si>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</si>
  <si>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</si>
  <si>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</si>
  <si>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</si>
  <si>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</si>
  <si>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</si>
  <si>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</si>
  <si>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</si>
  <si>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</si>
  <si>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</si>
  <si>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</si>
  <si>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</si>
  <si>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</si>
  <si>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</si>
  <si>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</si>
  <si>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</si>
  <si>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</si>
  <si>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</si>
  <si>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</si>
  <si>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</si>
  <si>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</si>
  <si>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</si>
  <si>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</si>
  <si>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</si>
  <si>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</si>
  <si>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</si>
  <si>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</si>
  <si>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</si>
  <si>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</si>
  <si>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</si>
  <si>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</si>
  <si>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</si>
  <si>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</si>
  <si>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</si>
  <si>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</si>
  <si>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</si>
  <si>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</si>
  <si>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</si>
  <si>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</si>
  <si>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</si>
  <si>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</si>
  <si>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</si>
  <si>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</si>
  <si>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</si>
  <si>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</si>
  <si>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</si>
  <si>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</si>
  <si>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</si>
  <si>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</si>
  <si>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</si>
  <si>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</si>
  <si>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</si>
  <si>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</si>
  <si>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</si>
  <si>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</si>
  <si>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</si>
  <si>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</si>
  <si>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</si>
  <si>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</si>
  <si>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</si>
  <si>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</si>
  <si>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</si>
  <si>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</si>
  <si>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</si>
  <si>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</si>
  <si>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</si>
  <si>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</si>
  <si>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</si>
  <si>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</si>
  <si>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</si>
  <si>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</si>
  <si>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</si>
  <si>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</si>
  <si>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</si>
  <si>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</si>
  <si>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</si>
  <si>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</si>
  <si>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</si>
  <si>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</si>
  <si>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</si>
  <si>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</si>
  <si>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</si>
  <si>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</si>
  <si>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</si>
  <si>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</si>
  <si>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</si>
  <si>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</si>
  <si>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</si>
  <si>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</si>
  <si>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</si>
  <si>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</si>
  <si>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</si>
  <si>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</si>
  <si>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</si>
  <si>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</si>
  <si>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</si>
  <si>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</si>
  <si>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</si>
  <si>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</si>
  <si>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</si>
  <si>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</si>
  <si>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</si>
  <si>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</si>
  <si>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</si>
  <si>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</si>
  <si>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</si>
  <si>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</si>
  <si>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</si>
  <si>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</si>
  <si>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</si>
  <si>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</si>
  <si>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</si>
  <si>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</si>
  <si>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</si>
  <si>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</si>
  <si>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</si>
  <si>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</si>
  <si>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</si>
  <si>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</si>
  <si>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</si>
  <si>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</si>
  <si>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</si>
  <si>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</si>
  <si>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</si>
  <si>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</si>
  <si>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</si>
  <si>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</si>
  <si>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</si>
  <si>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</si>
  <si>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</si>
  <si>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</si>
  <si>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</si>
  <si>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</si>
  <si>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</si>
  <si>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</si>
  <si>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</si>
  <si>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</si>
  <si>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</si>
  <si>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</si>
  <si>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</si>
  <si>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</si>
  <si>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</si>
  <si>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</si>
  <si>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</si>
  <si>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</si>
  <si>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</si>
  <si>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</si>
  <si>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</si>
  <si>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</si>
  <si>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</si>
  <si>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</si>
  <si>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</si>
  <si>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</si>
  <si>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</si>
  <si>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</si>
  <si>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</si>
  <si>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</si>
  <si>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</si>
  <si>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</si>
  <si>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</si>
  <si>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</si>
  <si>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</si>
  <si>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</si>
  <si>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</si>
  <si>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</si>
  <si>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</si>
  <si>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</si>
  <si>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</si>
  <si>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</si>
  <si>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</si>
  <si>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</si>
  <si>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</si>
  <si>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</si>
  <si>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</si>
  <si>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</si>
  <si>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</si>
  <si>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</si>
  <si>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</si>
  <si>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</si>
  <si>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</si>
  <si>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</si>
  <si>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</si>
  <si>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</si>
  <si>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</si>
  <si>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</si>
  <si>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</si>
  <si>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</si>
  <si>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</si>
  <si>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</si>
  <si>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</si>
  <si>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</si>
  <si>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</si>
  <si>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</si>
  <si>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</si>
  <si>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</si>
  <si>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</si>
  <si>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</si>
  <si>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</si>
  <si>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</si>
  <si>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</si>
  <si>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</si>
  <si>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</si>
  <si>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</si>
  <si>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</si>
  <si>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</si>
  <si>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</si>
  <si>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</si>
  <si>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</si>
  <si>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</si>
  <si>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</si>
  <si>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</si>
  <si>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</si>
  <si>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</si>
  <si>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</si>
  <si>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</si>
  <si>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</si>
  <si>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</si>
  <si>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</si>
  <si>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</si>
  <si>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</si>
  <si>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</si>
  <si>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</si>
  <si>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</si>
  <si>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</si>
  <si>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</si>
  <si>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</si>
  <si>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</si>
  <si>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</si>
  <si>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</si>
  <si>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</si>
  <si>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</si>
  <si>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</si>
  <si>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</si>
  <si>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</si>
  <si>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</si>
  <si>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</si>
  <si>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</si>
  <si>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</si>
  <si>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</si>
  <si>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</si>
  <si>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</si>
  <si>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</si>
  <si>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</si>
  <si>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</si>
  <si>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</si>
  <si>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</si>
  <si>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</si>
  <si>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</si>
  <si>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</si>
  <si>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</si>
  <si>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</si>
  <si>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</si>
  <si>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</si>
  <si>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</si>
  <si>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</si>
  <si>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</si>
  <si>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</si>
  <si>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</si>
  <si>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</si>
  <si>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</si>
  <si>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</si>
  <si>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</si>
  <si>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</si>
  <si>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</si>
  <si>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</si>
  <si>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</si>
  <si>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</si>
  <si>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</si>
  <si>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</si>
  <si>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</si>
  <si>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</si>
  <si>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</si>
  <si>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</si>
  <si>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</si>
  <si>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</si>
  <si>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</si>
  <si>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</si>
  <si>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</si>
  <si>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</si>
  <si>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</si>
  <si>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</si>
  <si>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</si>
  <si>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</si>
  <si>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</si>
  <si>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</si>
  <si>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</si>
  <si>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</si>
  <si>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</si>
  <si>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</si>
  <si>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</si>
  <si>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</si>
  <si>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</si>
  <si>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</si>
  <si>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</si>
  <si>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</si>
  <si>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</si>
  <si>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</si>
  <si>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</si>
  <si>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</si>
  <si>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</si>
  <si>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</si>
  <si>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</si>
  <si>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</si>
  <si>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</si>
  <si>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</si>
  <si>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</si>
  <si>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</si>
  <si>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</si>
  <si>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</si>
  <si>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</si>
  <si>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</si>
  <si>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</si>
  <si>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</si>
  <si>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</si>
  <si>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</si>
  <si>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</si>
  <si>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</si>
  <si>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</si>
  <si>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</si>
  <si>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</si>
  <si>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</si>
  <si>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</si>
  <si>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</si>
  <si>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</si>
  <si>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</si>
  <si>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</si>
  <si>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</si>
  <si>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</si>
  <si>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</si>
  <si>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</si>
  <si>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</si>
  <si>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</si>
  <si>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</si>
  <si>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</si>
  <si>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</si>
  <si>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</si>
  <si>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</si>
  <si>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</si>
  <si>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</si>
  <si>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</si>
  <si>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</si>
  <si>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</si>
  <si>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</si>
  <si>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</si>
  <si>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</si>
  <si>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</si>
  <si>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</si>
  <si>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</si>
  <si>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</si>
  <si>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</si>
  <si>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</si>
  <si>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</si>
  <si>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</si>
  <si>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</si>
  <si>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</si>
  <si>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</si>
  <si>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</si>
  <si>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</si>
  <si>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</si>
  <si>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</si>
  <si>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</si>
  <si>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</si>
  <si>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</si>
  <si>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</si>
  <si>
    <t xml:space="preserve">CATEGORY </t>
  </si>
  <si>
    <t>PROFIT</t>
  </si>
  <si>
    <t>STATE</t>
  </si>
  <si>
    <t>SALES</t>
  </si>
  <si>
    <t>Sum of Quantity</t>
  </si>
  <si>
    <t>2011</t>
  </si>
  <si>
    <t>2012</t>
  </si>
  <si>
    <t>2013</t>
  </si>
  <si>
    <t>2014</t>
  </si>
  <si>
    <t>Count of Order ID</t>
  </si>
  <si>
    <t>Sum of PROFIT MARGIN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</si>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</sst>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[Green]\▲0.00%;[Red]\ \▼0.00%"/>
    <numFmt numFmtId="165" formatCode="\$0.00,&quot;K&quot;"/>
    <numFmt numFmtId="166" formatCode="_-[$$-45C]* #,##0.00_-;\-[$$-45C]* #,##0.00_-;_-[$$-45C]* &quot;-&quot;??_-;_-@_-"/>
    <numFmt numFmtId="167" formatCode="[$$-45C]#,##0.00"/>
    <numFmt numFmtId="168" formatCode="&quot;#&quot;0"/>
  </numFmts>
  <fonts count="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1">
    <xf numFmtId="0" fontId="0" fillId="0" borderId="0" xfId="0"/>
    <xf numFmtId="0" fontId="3" fillId="0" borderId="0" xfId="0" applyFont="1"/>
    <xf numFmtId="0" fontId="4" fillId="0" borderId="0" xfId="0" applyFont="1"/>
    <xf numFmtId="14" fontId="5" fillId="0" borderId="0" xfId="0" applyNumberFormat="1" applyFont="1"/>
    <xf numFmtId="164" fontId="6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/>
    <xf numFmtId="165" fontId="0" fillId="0" borderId="1" xfId="0" applyNumberFormat="1" applyBorder="1"/>
    <xf numFmtId="165" fontId="0" fillId="0" borderId="7" xfId="0" applyNumberFormat="1" applyBorder="1"/>
    <xf numFmtId="0" fontId="0" fillId="0" borderId="2" xfId="0" applyBorder="1" applyAlignment="1">
      <alignment horizontal="left"/>
    </xf>
    <xf numFmtId="0" fontId="2" fillId="0" borderId="0" xfId="0" applyFont="1"/>
    <xf numFmtId="165" fontId="0" fillId="0" borderId="0" xfId="0" applyNumberFormat="1"/>
    <xf numFmtId="10" fontId="0" fillId="0" borderId="3" xfId="0" applyNumberFormat="1" applyBorder="1"/>
    <xf numFmtId="10" fontId="0" fillId="0" borderId="4" xfId="0" applyNumberFormat="1" applyBorder="1"/>
    <xf numFmtId="10" fontId="0" fillId="0" borderId="5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0" fontId="0" fillId="0" borderId="0" xfId="1" applyNumberFormat="1" applyFont="1"/>
    <xf numFmtId="0" fontId="0" fillId="0" borderId="2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3" xfId="0" applyBorder="1"/>
    <xf numFmtId="0" fontId="0" fillId="0" borderId="14" xfId="0" applyBorder="1"/>
    <xf numFmtId="0" fontId="1" fillId="0" borderId="0" xfId="0" applyFont="1"/>
    <xf numFmtId="164" fontId="0" fillId="0" borderId="0" xfId="0" applyNumberFormat="1"/>
    <xf numFmtId="164" fontId="7" fillId="0" borderId="0" xfId="0" applyNumberFormat="1" applyFont="1" applyAlignment="1">
      <alignment horizontal="center"/>
    </xf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</cellXfs>
  <cellStyles count="2">
    <cellStyle name="Normal" xfId="0" builtinId="0"/>
    <cellStyle name="Percent" xfId="1" builtinId="5"/>
  </cellStyles>
  <dxfs count="15"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numFmt numFmtId="165" formatCode="\$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C-4343-B469-9A9665AC2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92928"/>
        <c:axId val="183893408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C-4343-B469-9A9665AC2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4126784"/>
        <c:axId val="1754128704"/>
      </c:barChart>
      <c:catAx>
        <c:axId val="17541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28704"/>
        <c:crosses val="autoZero"/>
        <c:auto val="1"/>
        <c:lblAlgn val="ctr"/>
        <c:lblOffset val="100"/>
        <c:noMultiLvlLbl val="0"/>
      </c:catAx>
      <c:valAx>
        <c:axId val="175412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26784"/>
        <c:crosses val="autoZero"/>
        <c:crossBetween val="between"/>
      </c:valAx>
      <c:valAx>
        <c:axId val="183893408"/>
        <c:scaling>
          <c:orientation val="minMax"/>
        </c:scaling>
        <c:delete val="0"/>
        <c:axPos val="r"/>
        <c:numFmt formatCode="\$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2928"/>
        <c:crosses val="max"/>
        <c:crossBetween val="between"/>
      </c:valAx>
      <c:catAx>
        <c:axId val="183892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3893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7C-406E-9BDC-B74A1D3C4F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7C-406E-9BDC-B74A1D3C4F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97C-406E-9BDC-B74A1D3C4F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7-4BFA-8B57-9DFC89F0C7D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Analysis.xlsx]BAR 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'BAR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'BAR 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D-404C-8251-90411F413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2709472"/>
        <c:axId val="1792711872"/>
      </c:barChart>
      <c:catAx>
        <c:axId val="1792709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11872"/>
        <c:crosses val="autoZero"/>
        <c:auto val="1"/>
        <c:lblAlgn val="ctr"/>
        <c:lblOffset val="100"/>
        <c:noMultiLvlLbl val="0"/>
      </c:catAx>
      <c:valAx>
        <c:axId val="179271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Analysis.xlsx]SPARK!PivotTable6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789963001612756E-2"/>
          <c:y val="0.14381009726725336"/>
          <c:w val="0.84424778761061947"/>
          <c:h val="0.78109452736318408"/>
        </c:manualLayout>
      </c:layout>
      <c:lineChart>
        <c:grouping val="standard"/>
        <c:varyColors val="0"/>
        <c:ser>
          <c:idx val="0"/>
          <c:order val="0"/>
          <c:tx>
            <c:strRef>
              <c:f>SPARK!$B$3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SPARK!$A$4:$A$16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5-4CCA-B6CF-93A53B8B5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301808"/>
        <c:axId val="1792299888"/>
      </c:lineChart>
      <c:catAx>
        <c:axId val="1792301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92299888"/>
        <c:crosses val="autoZero"/>
        <c:auto val="1"/>
        <c:lblAlgn val="ctr"/>
        <c:lblOffset val="100"/>
        <c:noMultiLvlLbl val="0"/>
      </c:catAx>
      <c:valAx>
        <c:axId val="17922998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9230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Analysis.xlsx]SPARK!PivotTable7</c:name>
    <c:fmtId val="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599577491837914E-2"/>
          <c:y val="0.1423076923076923"/>
          <c:w val="0.85135135135135132"/>
          <c:h val="0.75"/>
        </c:manualLayout>
      </c:layout>
      <c:lineChart>
        <c:grouping val="standard"/>
        <c:varyColors val="0"/>
        <c:ser>
          <c:idx val="0"/>
          <c:order val="0"/>
          <c:tx>
            <c:strRef>
              <c:f>SPARK!$H$3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SPARK!$G$4:$G$16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SPARK!$H$4:$H$16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3-4E51-88DA-7589A75CE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723712"/>
        <c:axId val="348724672"/>
      </c:lineChart>
      <c:catAx>
        <c:axId val="348723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8724672"/>
        <c:crosses val="autoZero"/>
        <c:auto val="1"/>
        <c:lblAlgn val="ctr"/>
        <c:lblOffset val="100"/>
        <c:noMultiLvlLbl val="0"/>
      </c:catAx>
      <c:valAx>
        <c:axId val="348724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872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Analysis.xlsx]SPARK!PivotTable8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081828999670867E-2"/>
          <c:y val="0.11339212598425198"/>
          <c:w val="0.85897435897435892"/>
          <c:h val="0.81893004115226342"/>
        </c:manualLayout>
      </c:layout>
      <c:lineChart>
        <c:grouping val="standard"/>
        <c:varyColors val="0"/>
        <c:ser>
          <c:idx val="0"/>
          <c:order val="0"/>
          <c:tx>
            <c:strRef>
              <c:f>SPARK!$K$4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SPARK!$J$5:$J$17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SPARK!$K$5:$K$17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B-434B-89D5-105AD9F2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251200"/>
        <c:axId val="775135920"/>
      </c:lineChart>
      <c:catAx>
        <c:axId val="762251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5135920"/>
        <c:crosses val="autoZero"/>
        <c:auto val="1"/>
        <c:lblAlgn val="ctr"/>
        <c:lblOffset val="100"/>
        <c:noMultiLvlLbl val="0"/>
      </c:catAx>
      <c:valAx>
        <c:axId val="7751359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6225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Analysis.xlsx]SPARK!PivotTable1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492063492063489E-2"/>
          <c:y val="9.8360655737704916E-2"/>
          <c:w val="0.8835978835978836"/>
          <c:h val="0.81967213114754101"/>
        </c:manualLayout>
      </c:layout>
      <c:lineChart>
        <c:grouping val="standard"/>
        <c:varyColors val="0"/>
        <c:ser>
          <c:idx val="0"/>
          <c:order val="0"/>
          <c:tx>
            <c:strRef>
              <c:f>SPARK!$N$4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SPARK!$M$5:$M$17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SPARK!$N$5:$N$17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F-4B58-9F69-6273076C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167808"/>
        <c:axId val="865168768"/>
      </c:lineChart>
      <c:catAx>
        <c:axId val="865167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65168768"/>
        <c:crosses val="autoZero"/>
        <c:auto val="1"/>
        <c:lblAlgn val="ctr"/>
        <c:lblOffset val="100"/>
        <c:noMultiLvlLbl val="0"/>
      </c:catAx>
      <c:valAx>
        <c:axId val="865168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516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Analysis.xlsx]SPARK!PivotTable2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058433485288016E-2"/>
          <c:y val="6.3574577101307317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SPARK!$Q$4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SPARK!$P$5:$P$17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SPARK!$Q$5:$Q$17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F-4EA1-AF80-B07F088C9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204096"/>
        <c:axId val="946200736"/>
      </c:lineChart>
      <c:catAx>
        <c:axId val="946204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6200736"/>
        <c:crosses val="autoZero"/>
        <c:auto val="1"/>
        <c:lblAlgn val="ctr"/>
        <c:lblOffset val="100"/>
        <c:noMultiLvlLbl val="0"/>
      </c:catAx>
      <c:valAx>
        <c:axId val="946200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4620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30985622616857E-2"/>
          <c:y val="0.106840852984216"/>
          <c:w val="0.85135135135135132"/>
          <c:h val="0.75"/>
        </c:manualLayout>
      </c:layout>
      <c:lineChart>
        <c:grouping val="standard"/>
        <c:varyColors val="0"/>
        <c:ser>
          <c:idx val="0"/>
          <c:order val="0"/>
          <c:tx>
            <c:strRef>
              <c:f>SPARK!$H$3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95000"/>
                  <a:alpha val="9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SPARK!$G$4:$G$16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SPARK!$H$4:$H$16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E-4994-A994-512B8EDF0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723712"/>
        <c:axId val="348724672"/>
      </c:lineChart>
      <c:catAx>
        <c:axId val="348723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8724672"/>
        <c:crosses val="autoZero"/>
        <c:auto val="1"/>
        <c:lblAlgn val="ctr"/>
        <c:lblOffset val="100"/>
        <c:noMultiLvlLbl val="0"/>
      </c:catAx>
      <c:valAx>
        <c:axId val="348724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872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Analysis.xlsx]SPARK!PivotTable7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126586937850496E-3"/>
          <c:y val="0.20493119393631498"/>
          <c:w val="0.85135135135135132"/>
          <c:h val="0.75"/>
        </c:manualLayout>
      </c:layout>
      <c:lineChart>
        <c:grouping val="standard"/>
        <c:varyColors val="0"/>
        <c:ser>
          <c:idx val="0"/>
          <c:order val="0"/>
          <c:tx>
            <c:strRef>
              <c:f>SPARK!$H$3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SPARK!$G$4:$G$16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SPARK!$H$4:$H$16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F-4CB1-B91B-C1089B078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723712"/>
        <c:axId val="348724672"/>
      </c:lineChart>
      <c:catAx>
        <c:axId val="3487237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8724672"/>
        <c:crosses val="autoZero"/>
        <c:auto val="1"/>
        <c:lblAlgn val="ctr"/>
        <c:lblOffset val="100"/>
        <c:noMultiLvlLbl val="0"/>
      </c:catAx>
      <c:valAx>
        <c:axId val="348724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872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Analysis.xlsx]SPARK!PivotTable8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940053558160254E-2"/>
          <c:y val="0.10208351746666211"/>
          <c:w val="0.85897435897435892"/>
          <c:h val="0.81893004115226342"/>
        </c:manualLayout>
      </c:layout>
      <c:lineChart>
        <c:grouping val="standard"/>
        <c:varyColors val="0"/>
        <c:ser>
          <c:idx val="0"/>
          <c:order val="0"/>
          <c:tx>
            <c:strRef>
              <c:f>SPARK!$K$4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SPARK!$J$5:$J$17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SPARK!$K$5:$K$17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4-4EA6-8F62-15F8DC222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251200"/>
        <c:axId val="775135920"/>
      </c:lineChart>
      <c:catAx>
        <c:axId val="762251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5135920"/>
        <c:crosses val="autoZero"/>
        <c:auto val="1"/>
        <c:lblAlgn val="ctr"/>
        <c:lblOffset val="100"/>
        <c:noMultiLvlLbl val="0"/>
      </c:catAx>
      <c:valAx>
        <c:axId val="7751359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6225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.14214450944768695"/>
          <c:w val="1"/>
          <c:h val="0.81967213114754101"/>
        </c:manualLayout>
      </c:layout>
      <c:lineChart>
        <c:grouping val="standard"/>
        <c:varyColors val="0"/>
        <c:ser>
          <c:idx val="0"/>
          <c:order val="0"/>
          <c:tx>
            <c:strRef>
              <c:f>SPARK!$N$4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SPARK!$M$5:$M$17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SPARK!$N$5:$N$17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3-4265-A7BF-3E45E97C0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167808"/>
        <c:axId val="865168768"/>
      </c:lineChart>
      <c:catAx>
        <c:axId val="865167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65168768"/>
        <c:crosses val="autoZero"/>
        <c:auto val="1"/>
        <c:lblAlgn val="ctr"/>
        <c:lblOffset val="100"/>
        <c:noMultiLvlLbl val="0"/>
      </c:catAx>
      <c:valAx>
        <c:axId val="865168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516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Analysis.xlsx]SPARK!PivotTable2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96001513371433E-3"/>
          <c:y val="1.6218612900214691E-2"/>
          <c:w val="0.938888888888888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SPARK!$Q$4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SPARK!$P$5:$P$17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SPARK!$Q$5:$Q$17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C-45E2-A900-FCDAFDCD4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204096"/>
        <c:axId val="946200736"/>
      </c:lineChart>
      <c:catAx>
        <c:axId val="946204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6200736"/>
        <c:crosses val="autoZero"/>
        <c:auto val="1"/>
        <c:lblAlgn val="ctr"/>
        <c:lblOffset val="100"/>
        <c:noMultiLvlLbl val="0"/>
      </c:catAx>
      <c:valAx>
        <c:axId val="946200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46204096"/>
        <c:crosses val="autoZero"/>
        <c:crossBetween val="between"/>
      </c:valAx>
      <c:spPr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75000"/>
                <a:lumOff val="25000"/>
                <a:alpha val="80000"/>
              </a:schemeClr>
            </a:gs>
          </a:gsLst>
          <a:lin ang="12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 w="127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D-4F2A-8398-5C3A094E0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92928"/>
        <c:axId val="183893408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8D-4F2A-8398-5C3A094E0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4"/>
        <c:axId val="1754126784"/>
        <c:axId val="1754128704"/>
      </c:barChart>
      <c:catAx>
        <c:axId val="17541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28704"/>
        <c:crosses val="autoZero"/>
        <c:auto val="1"/>
        <c:lblAlgn val="ctr"/>
        <c:lblOffset val="100"/>
        <c:noMultiLvlLbl val="0"/>
      </c:catAx>
      <c:valAx>
        <c:axId val="1754128704"/>
        <c:scaling>
          <c:orientation val="minMax"/>
        </c:scaling>
        <c:delete val="0"/>
        <c:axPos val="l"/>
        <c:numFmt formatCode="\$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26784"/>
        <c:crosses val="autoZero"/>
        <c:crossBetween val="between"/>
      </c:valAx>
      <c:valAx>
        <c:axId val="183893408"/>
        <c:scaling>
          <c:orientation val="minMax"/>
        </c:scaling>
        <c:delete val="0"/>
        <c:axPos val="r"/>
        <c:numFmt formatCode="\$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2928"/>
        <c:crosses val="max"/>
        <c:crossBetween val="between"/>
      </c:valAx>
      <c:catAx>
        <c:axId val="183892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3893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>
              <a:lumMod val="75000"/>
            </a:schemeClr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2.5955921178753644E-2"/>
              <c:y val="6.69690268199860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38662052181826"/>
                  <c:h val="9.016761330412823E-2"/>
                </c:manualLayout>
              </c15:layout>
            </c:ext>
          </c:extLst>
        </c:dLbl>
      </c:pivotFmt>
      <c:pivotFmt>
        <c:idx val="18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"/>
              <c:y val="-2.25776782173968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>
              <a:lumMod val="20000"/>
              <a:lumOff val="80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1.5798438223653787E-3"/>
              <c:y val="5.33306785016269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6771503717670745"/>
          <c:y val="0.27422773837667452"/>
          <c:w val="0.38531224898166766"/>
          <c:h val="0.70270843183609144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bg1"/>
              </a:solidFill>
            </a:ln>
          </c:spPr>
          <c:explosion val="2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139-4DE1-B0B4-76B0FD15E6A0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139-4DE1-B0B4-76B0FD15E6A0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139-4DE1-B0B4-76B0FD15E6A0}"/>
              </c:ext>
            </c:extLst>
          </c:dPt>
          <c:dLbls>
            <c:dLbl>
              <c:idx val="0"/>
              <c:layout>
                <c:manualLayout>
                  <c:x val="2.5955921178753644E-2"/>
                  <c:y val="6.696902681998602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38662052181826"/>
                      <c:h val="9.01676133041282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39-4DE1-B0B4-76B0FD15E6A0}"/>
                </c:ext>
              </c:extLst>
            </c:dLbl>
            <c:dLbl>
              <c:idx val="1"/>
              <c:layout>
                <c:manualLayout>
                  <c:x val="0"/>
                  <c:y val="-2.2577678217396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39-4DE1-B0B4-76B0FD15E6A0}"/>
                </c:ext>
              </c:extLst>
            </c:dLbl>
            <c:dLbl>
              <c:idx val="2"/>
              <c:layout>
                <c:manualLayout>
                  <c:x val="-1.5798438223653787E-3"/>
                  <c:y val="5.33306785016269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39-4DE1-B0B4-76B0FD15E6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39-4DE1-B0B4-76B0FD15E6A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6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6726052222263252E-2"/>
          <c:y val="5.0039401103230893E-2"/>
          <c:w val="0.90988994956375102"/>
          <c:h val="0.18966589292295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6CB25262-0D8A-46AA-8CB1-0BC39985FC51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_xlchart.v5.10</cx:f>
        <cx:nf>_xlchart.v5.9</cx:nf>
      </cx:numDim>
    </cx:data>
  </cx:chartData>
  <cx:chart>
    <cx:title pos="t" align="ctr" overlay="0"/>
    <cx:plotArea>
      <cx:plotAreaRegion>
        <cx:series layoutId="regionMap" uniqueId="{11880F69-002B-49DE-B787-66808C60A244}">
          <cx:tx>
            <cx:txData>
              <cx:f>_xlchart.v5.9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1H1rU9vI1vVfSeXzK0atvqlPnTlVI9kGQoAEEnImX1QEGN3Vut9+/bOETYIVB5gazltlz1RcWGpr
d6/e993b/77p/3WT3F2Xb/o0yap/3fS/vw3qOv/Xb79VN8Fdel0dpOFNqSv9V31wo9Pf9F9/hTd3
v92W112Y+b9ZJmG/3QTXZX3Xv/3Pv/Ft/p1+r2+u61BnH5u7cri4q5qkrp64tvPSm+vbNMwWYVWX
4U1Nfn/r6kSX17f67Zu7rA7r4dOQ3/3+duuut29+m3/XT899k4C0urnFWGofKGVzbjLLvH+Rt28S
nfmbywYx+QFn0qaCPjz07DrFwJeQck/I9e1teVdVmMv9++ORW4TjwvnbNze6yeppwXys3e9vP2dh
fXf75rK+ru+qt2/CSrvrG1w9Uf/58n66v20v+X/+PfsACzD75BEq89V67tJPoFwEoOXNcZVcZ7cP
a/TPgWHkQFi2pbit1i97GxhJDjixbVMwvr4+w+elVO3GaHv0DKeL473E6fS6HF4Xo4l5uCUpVzNs
xIE0iaWoYjuxeQklu3H5MXKGyeliLzH5I7n+dp1evx7bUOtACsEsYaq1PANbPJZntjiwmUmpZVob
vnp49lqsvYCg3ch8HzgD5o/3ewnMg9J5o/96A1HfpN/C10QJjGNCqxDKtuGR8sAkwlKCbsQerq9V
3Rqev0vWbqx2f8sMuIW7l8D9UcbXWXVdPazbP9dElB0ADNukZKNpZppIWQeMKsI5t9csxx+evWGp
F1C0G6cfc5lh88fFXmLzZdCw5/yH5fnn0DAL1psSlvgFNMSUB5wTxrhprsXdw7PX0LyAoN3IfB84
A+bLn/sJzF1Vv7kKSz/MXlnMQRVxyLmNspHb0s42DwShkiqTfFdWj6Xdl5eS9QuQtofPobraS6j+
KMNRZ6+pi9gBLDXLssnGWJuBRAgs8cnKFlw8eEiPQXoBQbvh+T5wBswfX/cSGFdn2d1NHd409YOQ
eQUBBy9HcsIphQSbXjP3VMLcozaws2ZK54XU7EZma/AMHffTXqJzqrP6+jXZhsFSAypESbZGZmZo
E1MdgGuIJSYb7zHDvICU3bB8HziD5HQ/IXGvk/AvXb6uxpEHFmdCKLJxf2b8QghQIdKShJFdBsHL
aNoNz+OxM4TcP/aSaS51UwdvFtexrl9R4TAGe1kQxqVcQzBXOKZ5YFGTKSJmnPNSenbjsz16htDl
Yi8RWtwl1911efcgYf65xqHqwDRtKSxEdR445HEAQfIDJmzBKNl4qDPF8xKKduPzY+QMm8VyL7E5
LBEQffMJvJM8B8//MDr76a5/VWeYAH5qM5tsTPaZgFXqgCK6pKTcmPxwlh8rv2fJ2b03NsNmG+PT
f/dyY5zddW/+1GX8sDL/nGknP5gqi01xvfvXzBgB0wpc4ZC6a54WD89e+8EvoWg3MD9GzrA5209P
eIUEU3j7itrOsg+4QgzCorMguY2wkS0ps2z6HbPHnPICSnZD8n3gDJHVfkZiD+804hKviAhC5ILB
Z7IfRNTM/rDpAWOMwq7fxPPATI+BeQFBu4H5PnAGzOEfeynGjm+vg1fMxMIsRNDblNaDZT4LsxLC
DgRXVCJVuw3Is4TshmMzbAbG8X4agsdJEmY6fMWwNzMPCLBgyI2vdcYMD1sdEGYLyu0fhuJjNnkJ
Rb8A5vtc5tjspwQ7zm7DV409wEaHg6uk2iCj5qpFHCAkhNy42kSNZn7UCwj6BTIPM5kDc7afEkx3
r6hXYISZkgku2e6IkKIHExyCmJvrMyPs+BlqfgHJ/ag5HvupUc50iXiDe11qCLNXRIaihodCcygC
zbHlzEKG2ZzaQqxD2+YMkpcTtBuc+fgZTGfuXrLNyWsnWG1YwgzWmJRrS5hso6RsWAYm5NlDSAIG
22NN8zw9u9F5GDdD5eRyP1HBkjQ38fCwNv/cq6RInqK6x0K8ZxsQm0O/ACzGxNo0mOmXkxeQ8gtI
vo+cg7Kf7uSX6ypAxrvW2evBgswDI4QirfqL+KllIukNF8dk6xgN2Okxu7yMpt34PB47Q+jLfuqc
97oJq1c2z8wDZWPpoVm2+UYRVJIQG7nWjeE245sX0bIbmEdDZ7i8309cTq/D7BXD2owfUOSFGH+k
Qx5bAkIdWAThMVhwO0Xas+TshmUzbAbJ6X4GtE+vq+r6Jmiqu7p+TUfTOkBGDvEWuQmEzdQ/Kn2F
yZFstWd6/8X0/AqbrenMMdpPtlknuf4HJjRFxSLqea2HuP9MtKGUx1aImKFaZGeE+eV07QZrPn6G
1qW7lzbbaXgThP71axoHKFYEJynUXO2O2nAUjJgIHUwBhOk183heQtFuhH6MnGFzeryn2KCep3rd
zLeAElIE1aKbyPJM0il2QBTSAajG2jbZTsMX0PIrWL4PneOyn0Gb07Cqpv/zPHxYpFdwdVBHZSHt
/T2WqbYtNwQ7Uf5mIfS8SbD9xDYvIupXED0aPAfpck+Zp6p0U74mQggCCIkS641TY85COVMVtpQ4
pvVwYGgHQs9R9Gt41iPn2Oznea2zu2/ldRVfvx734KwWAgWo5JWbMNocG3UAf2hKt+2ukH8JRbux
+TFyhs3ZfprY53GCpNqrHghC7NOmiNRsUgHzClKFII85paAfqrEg+R5HC15C0W5sfoycYXN+spcy
7eyuvX7NygBkcSjCNDAIdvs9hAgoHQSuUT1wHxeFtfAYmefp2Y3Lw7gZKmdXe4pK9+boOs0RZ3vN
MjhGD4SNehn1UHg983em46cQdxZScOuY9cxim+piXkTWrzDaGj6H6mhvoXp3V1Z3w8NG/ueG25Sl
xvkRxemmHm2meiSKBmDV4Yj62t1Rs5DbhNPzNP0apIexc4Te7S1Cp3d9ePOKdR04PoeoAUXF9cY4
mHESMcUBgQZSCB487IsfVWnPU/NrbB7GzrE53Utszss7/1XTCIjoIPOJCo5NEmfm8pD7NAICOnQG
y/OE7IbkYdwMjvOLvYRjndp99dp45HZQXwtWoBt5te2HQsih/nY6rvUgz2Ysc59Bf56q3Qhtz2mG
09liL3E6D8JXFGZQNwwnfRHF2aSqZ8IMRZ3ShM1g/wKf56jZjct61AyP8/00Aj7cZVk1JO31q577
AS62Emg6MeXdptcMF5yrt6ltTxUGa75CRvuxLf1Sqnbjsz16htOHP/aSbz4BJ7StuXvFHBzKcGyG
IICJti33r5mtht4UlFGc3/qFTf0iknYj9GjoDJ5P+xkF/R8c1kYgAOe0zSmNc/+as5B9IMA/Nnvo
lMS3WeglFO0G58fIGTZX+8k6n+vr4GFt/rmHM4UJkB0Fy2zqbGfl6vfnsyWKCiwxC3k+R8duNNaj
Zkh8/rSXQuzqrkxx8Pf1wECRuim5hf/m3IFDBehDoQQcmfvXnDuep2Q3HN+nMEPkaj8R+RJWNzqr
wtdNeQosOqfoebR+bdvMyN2giA1RNLX7oM2LSNoNzqOhM3i+HO8Fw9w82W5ubSGtRdjWnX+3yZ5C
jBkFaziAtg0NTgvCZKNI6fyQbY/Nsln7u1/Tsxue2fCtKfx/6q3365Od37sSLq7r6+V9O8NHrfee
vno/XTRZnA3dmLQ7dc567Y5v0fIQZ99h/n5vkzh9yWbkOu5yuePY96OBd9dV/ftbQwm4qjYRyLdR
jjP3Nr6zQ8cVXEKF+wEa8wFYrlDXi8zp2zfZ5Jn+/hZ1WAo2HrLcSILjkBXEZDU9Dlem83DcEhLM
TIRJMOhhmh90MiD28X1NNn+/yZr0gw6zuvr9LQ6Mv32Tr++baMWhFXwFkrWIohNlmZxAbeY31xeo
xsTt5P8ps8pqzyuME8ZI+9HmLF2OrOTHaTLGS5k31cIcW+uCJqI9tDUbl6Qd1DGOVQQLP9bdpyEW
6QmtrNQlRW0fxaHZcseLoszNNIlcKbJgGdf+hZ/TIxbXreOxMnEZy666Jv7QWax24s63XSO2AoeI
qHe9iilHpVniVCw2fadgiXVZZ0Xg5Lkl3ZH66Rnr2upTRlXgVLJmi6Epk1vTaJzBpp8jHf1F87pw
pNd8HNRQX0Ra8MOi4yxzaNSkF2E0Nu90bhcngwza2umLND5s6RguoiTr3w+dkMep36fLKBrrd6z0
1KquGupGsR7FwsdynpXCsHqnY4O3aPs+Tx3ZFzRwBjMbjkazNJdmzjw35wV/b5b2UZJYF7lJpENr
RU7TmJxkXp8uol41jm/X1jIO4sEpCttb1WaeutgwemlnpHQKP+6csCtcP6alC7DSk7Fm8UpyQ75L
o0i4nvZSp2EyX/WW32dHfYYWXS6ven8ZJ+NlwbNi0Q3BlRqI9blLuTjumWz/zIi2nKAq1MIcqPbO
8nKwzGWikUBQbmEExDxpM4+Ol1lJ47hZhp22jZs46YkcHbSCM8ZVI6qodJpMV6Nrcs1ax2B1UTs1
j4aLgmb2mfKVaSw7u6C9Uw5t0R2mVlUeWZL3hzLNsswJCZPnfZrVF4aszdoZQiMNasceK9o6tR/y
9zIuTTcifRgvjXg0YqduVZo4UcPiM2MIaW4sjLTv/fFQ5+VYlqc6SkIjSJxY43Ajd/BFlVRu3vbZ
mL2TXlaL8k9tefyiHPMujB1V6dCIYqesdRl1H706Tg+zQtvSP6dybNtupbzAbMZDNuZlfaGqwRrE
585sKvPSaAdh+0tDRUmqXMtPm95amdy2+xAECM3N/hTdYYe8WBWVlzUuSUzyRdt5/7HrizF1higr
rJUVkki7seH3ixBNvDzXaKpKLcOhNa6CmIfxwhplOji1SPvTGM697WSquOWjX4wLXVjeRZYERu5C
khS5E8V5cOXxLE7PjGiwiJvmg3k+tp1oV4khO89tikBnDqmz7B0xenJkdWb4eUyKsXQ6uxkuSy+Q
vkONsv8Sh4mKHV4I+rUImLVI/NQ/L4KhOBdFaC/rNs9dEZCsOwQB5uloVnyZ+oW57LNkPAqHLP8g
qjK7Un3RN44sCBsdNkRV4hBFymMrirzjwBbesZ1Lo3N4VcvY8eueL4hB6tExSSYB+RinTsRpPTik
DaxlYFb1RdPK7ENh5/6hLJgTkJafq6j1P3lJ3p/kSW5xpzD88c/H3WG3hOiNzocy9INNT97vf/7n
k07x/3272B8fTi19f/yFQq91L+An78Jh10mbVPObJoX4/bt+NKadlND3LrUztbbuHvygDP7OxS2F
uKX+H1yCSVdYjD2lDmdWxA9Fej9uow2FOFCSUpz+QqtglHhNJ4nW2hC1rQ+O9Xc9uVGGSCJSNBdG
0cqmg9NGFRK0h0QcBCFegrIKhXY1f0cVUrgmjzThpJkRy1fotGZJhI5x8nlbEyYkKjPSxfzOJl7d
qKWVs9xIXDNvw/GK8yaPr5lR8mqVFUM1sEVt9TzoXUN75jc/K1lmuNrqY/lOBXxoFrEysuKog6iq
ThOe5sbg6Ljn+Tce11GvF4YQSURdX0pG7mSvh+YiCXqZXNs2z70bmtJCnPkiLHLqpCSsQArLeZme
QzLXXbbwE17GuaM7nqbviRwKkOynKRlOrJRm0V9G1WqMeQTpDnthsgZ+WAsIqZton6CQjldT8yAU
em2vkSRp2AQisO+8TmdRcVSnLGFHCWurUh6NlV+HnTuGOToaJaYXWt7q6cdPB9G2n4/apemoDYX/
iBOCarr+yFoZI2pXwhThbURiGodurSmH2lXKMopoVfadX9aLMqh9FkAXGWOefegYHSrLhdgRHX1X
iyCrYkfrgpbkDG2VC1x7mkhs4cc0SpRgU5z4VVPzHpSPyhmNfRAaVlBS41YYZWtaC3+UvixWic1q
ajpZWQvxNeamV8M3+m59Po/N9Fw22ZEWR9Nam86fmzeDltqg9q0/YM8JpzXzpPpvwDwr850uCpvw
PPPQ0Lx2gkAjTOI8/XiCfNfWvNFeEsFlBZsU9Rpo5jCtyyNsZIr93mZt/lVyzSPu5jj5YRWO5zVK
lS4ZpQGkvGG9GEnDcK1plFEf58SzcanvaiqKVdPRHqv2NHFsDgr6iyFoxxVBhwkblvZs48Z9XKVe
oPOveQkDp1jSKrbZqUUCOsB6bYaicJTXJuNVGvTDIJ0mKLsicIFfJy6gZD3jqExZNF6V0MzizA7F
xO89a9NEHcYNT/Ww0BVVbewMreTtRV5G8Xg1JiLuYsdMkmkPhioxvBpt5VSADylUz3hlw3SpPYfC
ZMJbNZp+bS9yXtFqJWTTY1Tc+yHkRXH/eGX7xtA5tu4jfIWGLADloZFNrF7nPI2v+0pkRb5SbUna
S0b1WL8vy9grnSRJS5jphu+l/ZHPwCt/ZnbmsavWbImRLqXtQ2y0RaYhcZ5efrgrs62BfgRSTj6s
FKhBmG0N6g2ZT1SefB1JWpW+01umzCun05FOjmlTdBVbPv3ESVg/ElTQBThebBGwIRLq6qcnVqVZ
BV1Kuz/p2EybsWtYWmYLq5IxeFG0BRdfvYiO2ISd1dSVfyqJkNinT5Mx9RfcooOizTSsWYFYmGnB
1ZvNfKRtU8BHTK9SlqU1dWrdcONOF0Ex8JMgrjKyLD2pww9tZftj5+QB1/5ycgla7eBwYZfACrb8
4iTxbHHZ0zKxB6fqiGgvatswQ7fgY69PsInMwIlM5oW5wzxBSPbODEzsQ90GEBbHXhTX2CJxi6M/
5wiSynxwaFzSvj18esbzCZvwTeGg8onJIIroTPrVIjSjIc68G0+NGS8PdZGn3rA0vLRSw+Fgl88z
NzLwW2ts4lAM2nKiCz5DRhHaG9cfCR6ft6Fh9gG9NWQiC+ryzhT8GiocskWPoUzOQoNockrjYmgu
48o0R/iNQZhAHD89+Z8pQW20QBEhTq5Nx0AmZ/sRJYEMvCQazPKWiQ7KfjUQMZJ4xcuuwQ4PbY+J
r2UD4Vs4lUDd1FdtDm2plm2ozbx7Rh+QmUGDOBK6Z0NZQhSjZQjOBm9T46sx4iqvjW+QeJDOR30d
THox7XWAH1BouoiNzA1TuDO50yuLgioemkFzmeYiGtzMIGV2qdJgYpyC69K6SNswq749vWZzTkXl
BE7ImugBiQ6eUJozydx0nl2axdh/68u6BCJmE5tYLLPvKDecvqStcZlbcTHpzrrT01uY+83fXSwE
QNCVgKIZBOIt7CcFYRdWVQ+V0N+yhBsQ7RGMGPBjO5g1OJV6HOZf5TdoYp1GPAMrlXlaEn5kG5EB
oV8EMLomA3AIMCoLx6Q9YX2c6/QZiTItxw/Bxhl6v6AdOswg2M/MxN/boHbD2IflyOMjmRllzF2Z
ppJ+FWUcAKWnkfn5UWiBj/Y/AulIid04Qyb1rHRofOEfrVmp5fG0+r1VpHh7+lFkzjk4D4W6dYS1
bGuKf05HqR9zTk+7LFfZSL9VniWgjKK6ypPmQzHWYZ65XTEUWHJDpi2u6aGY1K0dj4Nx2eW5d1yp
Mol8Nx1HczhJgwIhLfjHpoCybbhpJBciVf6Yuug+NWlUC17xJCBH6GPIxNDroET/3oQQuLPNKddk
3f8oCjyd7QnFwguyrqjk57bJTJjmvCwtmObtOKlvBtORHQUEIYDC6WNF8ebX9/a6IfJJs9Mm6izv
0uvFpNmtIhzT8ijMLTqtTTFWJlkVSZtX4eHIhxir4XXp5CmQwU5hpEgE47xnpmTNDDwb0tWGFIBx
B0WGA24zjBDQSUcdZdZnuw4oTIw69ycCaoM2kwVzb84gNjaANi/oJ0sHJuNkWZV5Ab5BSAnOCen5
9JEuYtTeJyqS7CjskmkdiqHT4swretwVBnSa4uCnolrFhizpKrfLllbugI2C6T6NFjzFx1yFtgqw
DNFjjMBiAE9Bl2yjVfcxkUmjh8/UbyeDrS4LaNgxGUN9U5t2bGXOUOtivJJWNrF7amgCQHqRJv6w
HFNBan+lqNF0n2F7l1iOTkYUe4y2I4yqLDQUNC3rkhyXqgbW41Fo5R32Yg0BiweGtWfiL3iOBEuR
+gxLUdcyMGqXJ00EmRIoK8Jf6/WZLMLp6MJT/sNMc9uQflAW0uI2nGnzJzVKupGJQRTGpzaVGkbS
WnVagd23sQt/OfCzZ2SZNbPKp0cyVA5bJqxzRMLn7qQZaWjEvJefqoZgh9QDTtSGh2B6rA+Lcqb5
0usM3VeOSOiABU9aL4MEhj7BKnVln9QfpKhsL1p5NbNhE4Eh24sSR5phCKcG7J+6z2Cvb2Dziy7D
UvaJnYFXwEUTHH7cT0AYUUjwpoZItRemTjUo4XEMEz0W9eR9P73aTM3UMyY/2cIQEmjZBfE399eg
3SrDN/vhUxAMIvGcuolp7nqd6UVnwkIQflgWQSly21GWpaLAKcsiLN6ZSUN77uQQc8ZJ6acGO/XS
QFK36HTv35hhYh51XsPEIpaZTm5ZlIzlRapFit+pGknSnbOWmP24sKNM8dwtoA6rZtV13G7PyiLw
eu2I1EzJe2qWRC2yrFTEjfq6KT1H93YxRk6QtSXrXb+PWzBDO5bdkDi9wSMWrZRFGnYpknpgvmv2
pOmaw1x1AfEguD2/Pq4DCZHsyjHpxhHOOrZiftzHg9c4RZVHYtUq6dMFT41+/NQJbYVXDUt8b0FZ
bRF3gNetB0f4daUWKrS62PV54h/h7HS9KLTZjSeeykzzkHQksFa+UdmBucxjnbLPA2/92PistNn3
n/q6p/WpUdWZcQHDWTa3vBSi/DzK1s+0k2tNguqj6sckPvRCxGxWo2Z2qh0FPWgFrizHqrC/kTSy
s9vAynXbL7BVhuJONXXXmW6cdBWJjmovK7i9gFnDE3HopUYszhSRRoycg8itKgnuAjujSAy4PaF2
yU5Hqlts6ZGUVR58REK3FuYyy1iey+NGeWGQvM94Hxf+EtHOumvfd9zzw3BlaKZDccHrstTHImKB
b6+wVwSNnbwdTXg3SWWHnXJ8g4miXgReOUbDcedXRhAedmEKbePGqmMQsG0eNvy/2mgEr46xOTrD
czsK742cNTmcT+XUA7V7cZ7AdsBbvf7QCMME11D8x/C4UVes+DY2hbLad5Eoc986Ir1hSOkOEY8b
edhnEUEwn7N20osmN0JMx6ccSuW69wbkst2IB4r750OXd7n8EHlG1CUrGVPDyo/jZlB2ey4iykPl
FEpNkRZZ1jyIr6TvecaIvFZSYaWMoYDIPoXULgJ+YlCvlMl7EhYhST5EURfZ3rKLIAj8pQ5RdVq6
EFkTSYjAJ6a1NP1gCIuFmcdRaS+y2jR49l/LtzI8L40SpT43vl0UbgmzHitr2U0IDeISEUxfAvrh
uSG/oybvhwUVZu/mCJpTsYqCbloxmtQx3nQV1MZllspJ5LO29m3pqq7W2ABjBnvjsFZlivvy9VSD
mo9YviKC/SahSyoPT0sQCcd3kHCCh+QssPgXgrwNbsyYihAhMxqjBBRGFtsBu0PaSSHwUoYhHE63
s8kgCze0A94YQJA1RXNVR1kTZlgvIxj1YdCMjPSndiQnkkMgnY+XAjsLT6C4VHzzjH7aYKI0JuT5
YOCzRKXT0rQtwa1QsXbRgYYWVRCY42Y+ZUlp8Q1hxACf8T7X4jLmzFPUZZ1CWMvJZYCs6HKze7yx
UvhKGRnT5Lx6uF+MBrumdDeuvuIjn/6iFY9PqRmWxuVmqY317Q+LvL4Pjo8Vn0orT0EAyYyg/RaH
Ig/LwzCjAyZdWCN+HtDxLeqH5iX8CV8rh6+B0mNbY6vBkWhK/zgjavC4Q+IAOaJzlTYaq9RaaYJb
rByRw9KF1+a1yonNYfL9/ZRb+DCRvll8U+sV1Dk4CHJtPafAChGqcnOdiY4cDY09ORvmGtr19hBe
nGB9BAsxYsllMk2+F0OAfeqTcnpMwAKBDwddmDL4PBoha+p3mCmdlne9kcZmaEAlJjl9CwnLCuNQ
uUCxu6o6mEhfL6gxdiP+0AnVTC4NEzmn6HjEb530+aE/hQrMZRc2GjytIn9y5KoO+IattIpvRPgZ
tk/FYbFi8mULY/e8QoR++kKrnd5Y69t4SzJzYod05BP9WSP8oPvcJH7ih6vMt/G9QUGJT4/iapCk
PqHrvRJGlarl4WbJkRkqQU4f0hhfAg2g8fAoD2Po+ZYUozA/w3KL7HaRF0adha5Z+R4ezqMA3fkX
dZIjYpvAU4DzA5iC5lhqf2LnBvoVn8VDIyJ7FcNY7Id3VFVJr49qps00dRPFkhSp78pHSAJprwb3
B3VR4Q1GI0/O0qLBv0PaISbAzY7A8y2QoUjO2rj2EBvtyghPJ4Gv2yuB1DG8AG8Yp73fKYjyaNXT
woKEscsgaexlkkLFpsveyDxVHXMFVdX/aYo+grzxE63j+GgTJI/qJCijVRMkCPvdDKxC8+SjPAqw
HIf0nmeQCE2wYJXXxd54RQNbd/XngnZBJ47q9dR75SPDt6B5P8aYUex3yAGK0SSQcnXJpuUjfT7t
Grjf0xZfO5R2FXdYAdJY03zrMLTwVmKD436kFjn+CpMR0XL024gz5SByO4j0lOakxB1iIFMor+VN
hX21jjWPhCelt2qyovSsY98rRnzHuI4keIhOIghScBYjEOWRGBHANIXvlLl1gvgsP0ljMfFTzZAU
DpFvt2uISiq8ATqvGiBpohUCfNPiNSGdIqZWY8fIMKBowMdw/KwgZvlnB/PMM951XlWW4Zmi0RRz
0Q3U3amMPSrqjwz+6+Atey8yhmAlupwn1QIRXDT6dyRi4eIr8ylBNAbKUAH80WAjZiWydFIbKfem
7VZaJcHmW69kVGtEuWhohrR914089eTHeGw647KEMY1oypgXSnyFvMX+Mrp8xApEzJzm4OWZAeEP
93IK1ich7FVY1irVXf5VqCEoyDfWJyI5E6LIB2/FLF3Vxl8dEta9t4RGowlS7Alia4ZrJ0SWVwiw
dHH9yfSLyPddjw806C86CdumuFVt2BbWn5VnI0J7WMZNi6y5YY1VfDWyxmLaaaAdesQ8CdGwKaXk
qiENdnkaKctt8aEhW0d2yLf1i81M1lgWeYR4l4tTCcM0rXtxkyTtJP/U4E/SBNb/xLxhlU53ZPeR
QS+yps9wtNTAHYM/TDd6FEHadAnPfcrYhImXg5V9WIve2VgPJF9GYNSJK1U6XdlsWdiUkEQK5yFx
aR3em8Sp4btlP5RUOsQqTftDg8x6p53OzBAMZMPoKeu4K1BpEcAsG6esSIXsF94YzLL6uEBC3bhk
JmKbZwhYTJTHIeqMvm4exEsFlVZgqxiXa48tQ3mLjJ0oyxv2MV4LrHidbylwLgC7wUiKKRdTlaJk
bJH6aaE9JyhEY1w2Ic8x57pDbrJ9F1r+ZMYFrMczZJtMZDX3DGfoGHrE8XgzMXluTcnTRdb1056U
3mjFocODKkvTZRAl4MbVekEQAJqEXozjVvheVhEjOgksmkj7mfj/zKFHSBvyATvYgnAT5Kd4UlAj
JIrwm3UZaC1AtfT9HtzQaYjZwmATByUtAi+B04bFRPsz3t12PGF6PLpo4TD5dCoZz5+Fzsqm10ZX
SUTs16IxQioMVMAPACc9/ahZ5AzcZOKQDZ6FyD3+FZNb/yjm3NkxqoZgSj7sETPutXaL3GPsHA1w
pt2tRDCB2oQRENasZIBsIxyfpmU7hICj89g/Nn6GyRaIT2KfW9u0eC21kMWK/Ev8HBDEWMjJZI9X
FRq8L0cN0/m5df75gTgogcCBsJWFHMvUpufx5BH0NEmSmt5F0WdQFH4MjX8shxhibsPZT0+QzMvl
cAKTIUApCX50F/V783xOn0TMz+oETtZaYnTBOOUuB0EHzlc9q+x2FeXeWH5sOjpEi7TJJnlOS4gG
oxoZ9NEzFG3vdKw5XKmpXR76tnL8gt88yj+gwKqTAy0ukjVTdbDrwON9E3uQ66HdhoAgYM0AzlQU
ygGmhRFMhEQ5LZrRbQt49iueUhQrOT1Ey+BC1Be4HfzhkbNwoBYt3G4dns/XYvbpScxhBHAINZvo
OofMFMHPqsxgFEFRW73RngVVPEmm8d4QyiueoYLPsBuGjtcvD3VxJEbQ4g6/LHp/gGPqarv9PImK
PQBsNmcbtdf7QRE5poZk1U5ZoRfV33seMp/TjzCDMVBbzX4SB7TzkJBrw+hsrZZgJE9oyDgBX2RV
MSmMpx+4KcV4lChAVO2+cz8Ca1N6DCdYt+domkjkyjCoDsvRMv+PuXPrjhTXtvQv4gxACKSXfgDi
Hg7fXXa+MOx0FuIiEAKExK8/MzJzd2VWn7P32H0eul9qjKqyHRGEkNaa85sLMW5Caq80wozhPXP/
57h2cLKyfiyhQvJUFiv6KoB75RTIE841IDhl1jcKGsk5jNCl+3eyoGXZ7x1OUdpfCvB4gXVZEUJR
fxuHQaJh0HUYdcNGtvMaTpnf+/Eoc6YpRKkzsUFP4jv+AwBoYpTt5LboZDCAaCuF4UBmZhNXAdSD
GqjGHiV5Usm89WqFfePnUZ54+DWRNj8OYNSyDNtq/P2G/1GUN+Dy4AoIGWKTQxN1PTAXE3oo/Xo8
7KC9dOGMH0AxEs/JhYzttezxflQBCv4B7gtfsWCt0macZLCm3ah5V+WxStp6Tv8hDgw4YET688j/
XmvAil9wfdeBXY+7ZDBkOKAKb+Jwo1iPl5QN6m9z9KHrV2XWWolxRzso323dPhMUiJxcYjfxSB3q
2PeubfNoNBRJII7XjoUvbiRDLppZQqCEVpFAj09rMbH+igv25eLLdEC6j4Z3fOAqWTblgNtgeKKO
m7V/gjJ/dfJQLflhfOmnEXL7U6Wgy5Y5ICT4iFuhhwDQrgxQnv3p0KSN7Ehju4RfAmrdxC6RXAp1
33FeN+Gm7kbPR8+IYd52ysA1w0TbdD2IYJYvNly1S30PPbzJUMQElGUOuOxybvg4jWsKx2ap0Hdy
pgFSVAD6dpHfTstH7MvGibyIUJp2qUw6qV87aBTAe8FZXz36n3ftAMuojM9MYoert51o43BGvfm9
IoFEfK2oXDddt+cfS6P9Xjd1SdugudEcRIxKjfZjGeCeL/sEbyNsmjBdGs/wJ2x3PXtUHffaraxo
SVNRlssjdRWtc1ctxa6KDNlXPlkPUluzR8/fPyQ6DjPLqbgk1dT6UFeNfiqwqPdRSfsxxd0nPmqt
2tfSr/rc8qBA19aSaYe2EOJL2NETU/6XvsHt2C0qPsdLpfIkEgLfru/pbZ3YaFP31Xy71u3kb1C/
ThvmfALedIzlV6HmxzCI1ElHXnmSZpw2dIRYCwe63Jt+5rngC7tPlBhgfanqsxqHIm+FKlMXdV1O
Cz4c2RrKrSs6YCOdohH+NHNdFtVdsl3wJw8MncuHtv28g+FZfA68aXeNDdo1dbymW1H7/aOKoGKn
LcSMMfVIXz4vdmXvrddRNL2zfFpYWG38cPKPSDqKKu09j5wjCFpbPY0IXdZJcQ+ZrQKvNBH+GcAU
QeUfqODBhLWotsp13iYY5fQwmgitObaCfHR2PpJROxCrcmFZkQDdZa+VCbk7wCefv45hVAebflYT
GoJKCpca5JS/sYkmMvcKTx8lB7+UR8FU31tDGnQUsj8BSw2GrGCif/frUZ0tnotyGuPgukILeoUu
SrMcLQq/Gz9pzAE6sXesGiLCnGH3+wyWhXTpurJAoMFU3tuihuXb4Hk2A/u7vo9jDRybFwr44LqO
WLmiVW0KbkHPuVqXxh7juRzK1A9UdXFBgo0YzUdmFtKSI4Yct+qo7aC3oZrDE22lTaGJvtDFffXn
orhEAW4fM85TDhHOr1LQ7SbJqevJJkqm7qJEpN+csqhefPAw5ZjODaCpJkuqkqrUm0n0DpSlT0nY
drseLXUa+nK6t0HX3I/CTU3WTFP5fAWDXzWA+DAF7guYP9CqTmu8P3iToHwb3HhWrFlk2XLHw1G0
Wbea+r2Wak1hh8gXPL5jAOlvgnsOuf2gQs2yWfvFMaq66H1ksT3XUMYNBPpoxosWU1rM3oDebS7P
MfP6Km2Dhr9rD8d/zlDJ1Cmtx+EuXuJmi40+jjNercl+CnpxB4MeMNgi9HPYd2pnZhvsamXid02K
5wUd5fM6yJXtBhW5tB5k+c3hguzElMzzBgWTe5w0p0WqowHeZlNOqS+MOcS8UbsBFVuQlsnIn3k3
8Q9iFXmqddF/mNWs32Ys8NwkfXgTgUTa+Tgp8sEO0yMqMS+lS2fOnh6bL6vfdzvSBgWQDAivF+H8
CGeZxY7k1xWDckKbeI8x5MgbjF29a+isnwF1ELx/Ex4DvyPbOibjGxSs4Y53Qu8D1/JHKfV6Ksd6
2NgEWy4aRlldusifjnqOlrtuLPSTZiz6ShqDzSEcnLlETuLmgfpzG5BpPlmdLIdqsaSHwsG6XRHL
KEcjCcISAgE/rJ4uzkUh9P0aMvHMIDK8DSubnnDgl3vcbMnNGngTbP642ra8oGd4wQHJJsnbnK2u
I1jvutuupdffNRCr70rbqyEDSuZv9VIPb2qaoxJt6LqeNY/mE7x80OOe7J9KsnKJPVvaDUkatg/g
jmVGrdEtMyWBhq29T68IAZ+cHY3WimdOWlSFeTJD/GXnhhKTTBsfTyhrp7TlqjgvnirvoEe0Fy9y
3Us76Xf8TglJtApeRokKpp6T+mJ5DfySqqA68l6FX2avmJesFYt/AzZwfq5CY4adCFsSZVwEySkq
es223JcdP0rBVA7HE5S8gTOcM77KJEUOhZtUkqK79B6c8ZPzhgTXOvaXSZ8HbmCJBFYHy6GLBnlL
bOTdJx2vgOZbLfqN4Eo/1GVl5AbmqBMnWTV9lXu6o4CyiiLwdokZx/XBsU7PYnctPfycD7Zv+wZX
rV/K5tige0V2J0hQuWRUzoW5ga5QjxmZg/JpSdbeZb3fxmdwOkWQL9fIxmlCyzq90Ap9ksY+otVE
YxROZQcOcW+mODnS0Ppd/bQSV4QmdXbw+XwMsdn5BxZBO98Nret0LsxI50fulU0NZK9suU61V5Rt
k3kRt48VAWaXhiJq73sXeOtuQUtWZ34yhP554bXtslBD8b5JWmynORgSBCegAR3rcKoyPAy1OU6e
s2N92zov5ivB5e98ZHSgaMjminUiTiBvpymq2ZS7uI7bEFL02ON+QFhlyObAhXITBXMrzo2Aj5nK
DoJotk52QO5IOlgkyVw3+66KaL8pYandNBUExby2ld2TEnG0PGa+SCAe1To4NKVWMO5mmrg0XOAT
x1M4XTzKbZLJuojGNImumSAHdeslUJ7+NBylCdHKhbu+LwKyKRGVmMMMJZzw+gwuNtjVJU1E/OC8
qE9QmM3MVW2GnXTCD/S+V2HqETahgcUbgQRFSsshsHzTyCRIxEaFtqf0JvBMPD/D9pTFvh5Y9F4a
82VdRflcCvWl5IrWKdoE+biAgtgUrNA7H4eHj00i1jCKkvXUurC9aFLNWyOQN1KDWlWKzJuvUimp
fNRdG+daxy6dWRVhfzWT/DqVxbpN+haGV2mLG3hxzM8COy5DvuKwie74KMhjAtRG55WBKoL1gAWT
AqBdPoNeNfdq6Ea2GZOkPI991z/OwziVm9mWpjhAXy2TFFEifpB9PeRhN7TbZijoY9f4wYZPoj81
BfVuwsZGp1DB3uvLETYvR1uUh2GBYR5zMu9WG4Ztinx0K3Ofm2HcqCDuLwCOF7DOeikQOFp8mw1N
WWdRPBqV8kAWgMdAUM+HMcaH2zjIwY9rgYfwFXCIh10NJyrXuCmXdHWNvuCUx+FfxU2bVzXqC7yF
4gGnTrWdEx5nc4cEUF2VwRdoVHYLvIXvep/LbaKS+s6rfZ0ZGYtXv5PPbQ10tETjtk3Con7rl3Dq
U0r6/o34hT7OISlsWmhbs6yCjHgsVIgPXfrQgitrMsBj5LZGW3I0S1B9bQRJvjRFGbw2AVnOBh5n
TtXQHwjE1RfI1GFz3dOsQhTPH27ioiCoW7E5Xhdh9DVqrnCZ6+T11Lbh+NEb5lWbNq5gGUJ27eND
R7uqz0Zd2QmuzNpDVkuWOshIi30kjb2qpjetGsMPIcTUpGGL95DWbSJY1uDvZhCKsCaEUwg5xnOY
5JMA+a1RazXlUap++kOhaxNZowjxv+DgXXTKPbaYvTc1cT6p2ttXAw2frw77NlhNM6eV89Qtpbb+
mA1TOB7QeW77uQA31BeUnGFy6ZNywC9SXaKkOdtxVh9NONkqGyHImbQyrf06TQ73Cm5K9Gmzgt73
aeDvmBTeldl0tSFHyLkl4KLKrijmE2q+YYqyKbYyEdMpcujfUg/lyJS3iHTSjTdIYHEIcNKXaWzb
twQhuKwZyZi3vjf4l3lJgkf4UIyDn0ENl8bTItrdgqLqiN2vWzZ2EKJGKcdReoJ38PoLEUvgZXNx
Zdac9KnaaGWQMAC7gUWURUKKOmrMtjQxTAfZIDWJIk1vrm2syQo3VCFqatIV62s3zl1zG/bBMubo
KooGWxqP+1VlOpjL1u08P6y76DaeScHSJhgq8t6CM/e6zHjM1sUW1lJj/ZtG9HHPM3TbNlLpvAo5
zlmCA5e6XMDpYW06A+OMXN4ZV8jm5FgREj8bZzRg6q41oC1JasF38nmrZzVUr2XZRH2ZL7hVYDgg
jUM6nRo79PG0LVGrdYdZzJ78cxxGa+hGgBSS3YYOcKUeCz+ES7FTQIqmLtcu8vz6rp5Vg+8h8gAW
zTWiD1DLDfhWfPxv0uOJj+s41p3LuRKWvlL4MeLxh6zpqas0P7X8KiKGQWHVCQn/q8kNZ/3qGOA+
XJPPMip8GyNX6a2434Zg5NXbrBbhibRjAEc9dLZFvcQ4IrAdTy+zgKDAzhMKSnvxa+67KJvLcR6a
3QofCN8WjjykaT8Imzsjc9pOs+tOZMbHW9OqB48wZsBDiCweyURVFW9ikO0VOfrzPLgexE41ocZB
71AOW6VYjf3Ym/q8Aa9zEwJ7QumuOHZMxysUUSzaVRNSjk5BrzTQHKsM8NHcLtGm7GxUtRu1gE3h
0A66np1XlH5sU3htXMAvMgVXcxpEA482iVtJtINDJl8Um9tnDxzKlIY9prqk0Yx7ZwMuQ376XYMq
C4Co0M2mj0cucqNBdNh0DQfYdGs8u+8g6pFXpbmDrGj2UEyrc+8XJGvCeL6pA+fkRhEJrMlwWKbK
ax9rbpfkMKCEQ963Uy5Kbbc03U5PPng/y9TSIZxjmk+1+kWDrTWSRRrjHJ3ziazuYay8xaJA8NoN
KlB0iEWtKN3pOJpkXkhmP7y1sE6lQbkMwQNrqobmCJl2XzVG2ut0rBHB9rvVQ7TZ13UgNign9Lif
BW3MZ+nZq+KCijrssrUR5RY5LVN4WzkHDBhLOPAuK/yo7zeR88d9MPbJW2vaKBizpAjLPoOgWFF0
qIkbL5LF/pwjWD5Pr4AEABiA9gSPloF+GAwKpCAEgQNx61Ki85ZpNKAOv7GwppCeJk2ySZq4PXrl
2CP7MlNQ1aDQlATkEDpkz1lHOcwbbxI7oL34YhJbeikBhbYfVDvU2QzB7GOFtY+1UfD72fN7fM5V
beNA2TuHLzuPeMH4pgaF8M0D5gPxsFbl2cM2PH5Bc7mI+6SW+lp1kbDao4KJjzpKaPWBLZK4HTFR
/dAvpLgBUFh+ljrAlWfLagF2FTOUkXWtbKoqf3lmls53i24FPgJibPBRE9ljN00k0k0N5Q8B5MMk
53W/HAKIFlW+gCL5YyERcoS0GaN9F9U1QD5NH4ei7LdT2PmvsR6DlCcg9oRGnjsi4+pSRDDcBZnK
sMrDeTQIdbUdEjW8MtwcyliD4xq7FeBkWSwWb5e3V4gA3XCmusQhcHx9hGjqEwQL89IQg63XQ0Cq
SieF2HxKyhF5+7Jz4w2Z1Xwuw8Cw3KelSrZABtTTYpMJfO7U4VPCN0++RFqwMpUowG8H71rxjng6
dpeipnZVGjcFB7jRDJXIcaDXYJQgl9ytEgpAusZKxZvGAEXLiS+rzTpY/E5JAZ4BsJAqN0T9uYyi
24TFaLNlou4twW5hTnbqtMrbwbCHkeppxstROqAhqKACybC/IW0RnphomwRATeFkqoOCnzxPhB+u
rZqj9dR4B6qtzkBLhe8Ax+cOinzCXVZRhNuzZIkql8+Lq8e01WwqNrOoWIv9V5P2VAeho9spXuiL
VwhlL1CuGgIxoEdWu1UyeKs42IBUAlm49GAx/E2yUIemgIeIQQ2FT+VGBrV4aqjVS4ZzE1Ud6vNc
ED2w63WLbxeyQIYmITL6rJXkdQCPUKZmbt/IKPtXPfV9iqdrQXsEewikqDRY8q1+K70F0xOa0XqZ
h8rjRs8g4EfoLl+6cvYOusZNneuqSW6neeqPEx0QDtNJc4YukOy9wmcvUIyrBMugjD9UuJKNjfzx
wWBQwKHBIyHCrDZsuVZrvgRk0kHiScaR7UciujhfuYfCSVbc7joamvYBadkq1xC3co2lHmUDofMG
5QtmIbhegKJbgldROPvKiylI1Tj7iE7SZiNZW/wJANfPIxpNzwzl/i6IiuCjB6v96uNXaOpZXDjA
8a8I6bEbCzt8p8yEu47N70B5pzs1+65I2dT7Ae6D9Y6XXoOKJojkDueB7tBmjCTHuIATVDTvvAyh
/qOG2JEzi0ZlwHiNNbUi6F881kaPtSCRzCKo+gelugCmEZjEhpCvbob6rzeNgh6kP3BANdLkcIsR
e3xFR9tL9aCjsY/o7VSLAbv8iGl8oHj0gPwz7HTrajnAa4A1199GDtCJ2y0hwl1hTnrfTuLgz0LW
6wHIs5uei8ou9Cvtor7Z1z2TU5RhvIY/eTkzNFo0Nq8G3AcyIiAJah5UsZ8DUQtWlI3Md1Wmm1j7
9jA7CxUzjUNLtxjNsbAvcddN2FQGhYEPLfYxKnyao86Do597Li5LoB8RaCSAuyjjwR85ZKFx0wD4
jiigSaH6b/7guWTMYf0BaduManGNgLdXlQ24GlUWV9waa3CADVLW5eoP94awCS1MRWys9UvPlsLU
OSxLhr4PCc/K1pe67se5z8cFI1sDTNkg8zh8zM1qApfir6jKZUsfoSRLVyWwM+wL5KNqnkGxvn6S
KC593u5EaU0y/DFjOgCGBFQFa/D/QI0nsT1504iG+VS7sWjjzPqcJWb7L+y536MUYDERoOZIrF1H
LfEYiMDv5lzno+eoreJf/Rp5i5/+cBg3FPaTJrIEF7kw08nMl5EOkzTRLZKLaQsfZcwm0tnkuf5u
dP3z9/W7D4u3lcDRRnwPU6JgHsIr+v1tVdQhy1hWyWfTq6vRIn8gErLhLRai18Mu+xdG5e/u9fUV
EePG1bgm+GCOXkcM/GrgQzRkk49kwTf54xXND/6E0E7DxB4TEc3AxYxvPYQjqhpm5Y+v4udAobsf
juiPkTi/zlP4dbzC//rvhjD89kP/k5EP/++mOfw2b+vXaQ4MEZ5fFsd1XMRv043yb+378v7XrPjr
BIgfv/NzlENC/8NH3hxDeKPkarvFAFN+DjbC/8JTF5GC/DHi4RqK/TnKAVP6oGiB/wS0gEFXoNj+
92AjgsebIgdB/TimIQAnzCb9xyyL375FzHP6+e+/DjZCfAwr5xf/O0LaOwZLAAaIcYTm/u7xN7UR
dQBEcu9Av75O9dQpbKxkmVO7yj6ziZbTVg3uru3D9SrPmgxPf+BZV/hqWyPoWKcrWYPXoppRvnVd
EyO/7S/f7BRft1dRZ6wAWN+W013HvCu42H6JPMDhZK4UsFQ+7hzx4YlbDhULF7HaF5LSxxrDG87W
TuulremEKPfsr/sEw2Gwd6MOPeJ+afK5h+YC5Atm0bWnxzAEfYK7UyOZAZ/Ps7TeLXhzYUoQEDkk
a1Uceg+zaTpeRkcADF/qZPBeq1Z6T+XQxSi7bbebeVhukNkiqWKjukV1yHJpx3vDyk/qNfiQKNxT
hCbuo9A1W84bkTtKAIoAedn5ZfOngmIH4Jijh+v8FcaiqrAxD5PaYnLM9CBMeB8jvZ9WyXSDuBRJ
5zC8rwL2VJj5BpVXlwrbPS7DGpztAl+obTqThpBW8A957p08R0y9FhKlxRpM9ti48gvHaJh46E3a
EnLfuObLQE2dJn3/aGtvfWsAB+eKCJE3TM1bHPMmq6ouwxJ8sqTYFAmUWJRR17cAUoDiT0PWJrtk
Tfxb0njedjJN/1iOvH3BDI7oJbAEdkvXIhlTFgR9BLMInmKclPDR7a/qDob5ilPFO04AOd/7KNBP
ik8GNRg0hYyoFvOOQogKC90XbGUpo9NwixNRv0YNe4rHqod/pqtdMDoYVgV6oBWPZN7zIWYQ59lz
uyoP9B9ZntHQl8cISaQkS8pR3oe8mL96PvjYDCYeuZ9gIVxkNQiI7aGwDPMAhnXTiu6ReAFsD91p
kYc9eRjbiW8RkwKjSwQmRuHOSevKVLloPQMl0A58pweimkOpAlhWlUNFA8cekL6BdBkGdj6VYJcR
E9IefU5AyJ4iGftfInxwmK5Q0GVVoxehuJb9NmAaxjGxzj8tbqBIYdc+TSmtJ/cn7N/V2zENgfpP
x5Plpg01Kp+yi5pNm1REp0FbZkrWweP37evf2uj/J3v4b4fBf3di/H+40YcYfvBPd/rrsx3e4GL9
ejr8/KV/bPXBfzAK6wtTbQNs9KiC/9rqMTUy9vHsY5DDV+Lyegr8NcPuSnWAUIvx0CMggX/t9df5
4Bzz8BC6BJiNTpP+O3v971ULRauLqjKhBElCysFd/o3mCkw8GN8v+wOkYoDbTVfSW6IXdUHCjP0L
sPNamP16qlxfC7Td9RloHKfV3yskM/oQ11jQHRJ0ZZfVuOBSz4S/OFyB8zCsfPPLoftfnGPXiutv
r4dYZIhQNAic/zPDrz1MK1LMx+tJyNOghjFNIa3tGlwmG5EDgs4x2UAPCZCUq8Knf/7ivxdn3y8s
9ZH75sDHkuuEhd+Ls8HzR9uD7D9gc58+ZStha7YQAs4uWO2DLVb+UoT+v/rI/8UlprhagFlxrCFx
hGXza0k4jVOtF5bIg5aBvWtaMX2iEq5WiBva3pW++7dfMEbVAYIWr8gxf/Pvg2vqK6SEqXR8L7yi
PyVMsdyJiaPxJN4XBHTit39+Wb/PVPztS00w5zNm0FjAIfKQ/a3odWPgr2VxRYZ6OzTpHBdjeLuu
g2+g1GBOSAbdKkCz30VXljV4GAztXjqk/5ZMxM3aXZmC5GFyYTinGgEIsBBKjOfAcvvqQvYvVgEA
9b8vwoRibg7u/QjfJm72v73fTmLqTC2neU8T2JRPngxpcRrL1kemqB9QRAxlsByBU7j2aobT4An3
oHvwoELswR7G8bEaMYNEwnJ5L0HnxKmIrxOKkPXH6BIwMRfwX1IcwSe2APO1CS4yhDUFi4yuQT6H
Y1nDOq6AZrlwZVtFbXCBVOHpzZz4/QmztexDMMX2rqg4eKpVm55+MMhGDhG01ZoNIOmwPmlC7V2M
XSLOwcU2fF/7xvujbgUHQHyViw+6qBFzh4zhvLJPQ0CRwTesUluVaVBVtb2ZIm6ie9u55dz5ooVz
TKFmGR5FISYSYiPQTuI+tWa0d94y2TveDABYbDGot7kO1duqfXKIEesZMmuMemOSmDsfjwmUqEtW
bF8WSvymDjR9B5pgH3rdosyTplBvREz2wRu84IlOM8urtaLvmMMUdofOcfsWQ5GZszgKgJmNBbUP
c6TxSVUTITrVjnhBcIzFSwg/RuczW+h7O+M6stXguukoeJo5vrSVDfwFFRp9j73YPlQojDbgPSjZ
ur6aWMatJ1Q6Iqz18GOtirokcyZQGM43VWPHz7buvSqNKD5s6DCiYDcuGKwEaQnt/5EnRSUPCIsM
coLewNm8mYDE/SFgdL0whf00n5ALtRvpIqwT08XRez8y9SZK6LnlIPmZO81fVAtnK426CisDnL+X
RSBDThoiDyKIqrd38+zUkpsYSQTYGKN6s7ZGEqvsmxWhIczxKFOwFwQuTg16C6AdPusC3SxlZa/3
369/ZCcKtoFFcHcSyLbME2M2YK7E5fvPQP7tMun8GvvGKvYePuu9SFAPLSXnWzjLWMDienvESHaq
PQivojhB9vVVZsYFtOtgGX8gfhJozAVCcwz5smV+fZkA0CiaMokk2aOKOx9SYdHbAsMba9+lBfHw
C11bBf5hCabEWCQHvU4cR3Ao3s75GB2RDxgTVTxAnKJtKuDZq7QTmNJwDhEheUMIa/k0QEhMttTj
Wt0tzguXP0ZcfrEbu87sxhDTK9LVb/rUA6gLMgCBDsTpKa7z+KRIIRCkcxCsOu4w96DNMNDIHpDt
i7aweciFgnjNMDlzX3BnT1PZ26cYAchMqAJqMIK1lwjQUob+Pngd/XDIFTLw6eRscOvFYnpYxDCW
6VQY+gXDTnmE9TUuGJbHK3syYID3EetLTD31wx5We79emJ7LTyhJwSWGZHnsKhFflN/xAm5g5M4Y
TynxhVsPPsMKDmbXqXX65BU0uBxURFnlWNz8GBUYF5DDcQUSHSRJ8UI6xMPzwIueMTvHyzA57L0L
gPjULcZI7AfE1wx+kGDRwVLDknINHT9FgH9JsS/bBxxzWMth0YlqH3sFTukVlb8bJ/VGg4m/SCfg
BSYlk6iPjbEPqxXFi4XFelFRoN7ceBWmMJLi3fasfKlpjA2zD5unGpbiH7XGhAqkmyjmO/lQ0aqE
EIzR5PDzOUexj2O0f4ohMa9V3eUI20TlNiCS0SOFksT/WEcVfJHa89bDCqGFHQikX7JkgRrtlsAz
ao5xSMjHWhoab2C1Hv/CoPRYiwPSmU+JEMP/DQqFmQDJYxizJgGrsRwomT2TExhavzFRXdjdWrAO
8xbRKAxn+x2Oilw4ANloI/oTjuoSL/oAQYafVzix9DOy42HxwdlSYZQuQjH9dmU9RrOGZTNH8Ega
7yzbasalk4VKVwDwry5h/b6KOnabCOLnNe6qHbBT3WQO/sMbRiCgFlETZWeyVF7WBAZfK6LnelO1
0LU3QJBKfdFsdAdHanYBg45jAUgJlNM2Hj/9tuZnWmDYAAbErlg0w4yVMpY+y5FRui6luewwXVn0
wQVD7bCXDjFCd2nN8XcMaKVdPAl+Hhd8NVmLESqwXeYa7ylhiOdWKsJ/EE2HJWhJyc9xq0DRl2GD
/R4Ayd4Jg33Q0HIcdyBi2RkwHcYdgSLHTF0cJhJDZJm9gwCNe4kuQ7tLHM5xzK2udqRYo/fV1djw
v2+BiZjh7CPidl36i9+KO4gbcH3gOkfnZZ79HQLIq0n15I2fHQEWlQZE4+QP14G+Jy3OxxGC35JL
WrU6R0S/FXkLFBcVg0Nfs/vxtoL/ZO/MtuM2siz6RdAKTAHgsYGcmZwpitQLFjUQ8wwEhq/vDcpu
y5TLbr9XPbgsi8nMxBC4cc85+wISy/dNnFJJhJrG48vBe3zR5G17UPMw3fSK2rdA5drqS17OJ2M0
ZImFdS6s6ZKcMfty0XrV82g0dXxt2IpPnRQ133VUC29Ztsns3FlIih1PC0lqtyBFHzUZrW9XKFLx
0WTJ05Dhlgzwfsz3oVbZz2BvWVjnVkvPY91ORAb+0g5nLVArWRfxWuSVJk71EGuvEGY8TIijN/l8
ZqqcRHO8R2MauSzcvOVJ3ni9/oAMxOMpaqcy27X4vRY+SbIeUSQJzNX2zGN9qF2bB2bLUnXP1t49
pylu3WUouOJyDGpXpO/ZNfTGCqbe2F29GmpcOxSPujajqXCcKC3v6a9rw72SpD3rIBnjKHbv8gw0
AI+qGkMcqmfUzMluzhIt0rF/US1He6iNNq5syo1cgGtJsKFmQZgXyYYMIU4ViRkNewM1iGPE4pSh
E14hl9Ok0WKwcNiFNxN0nlOeLvUlp7+5q1xWlkzF2tOkeclJw/WFcznm0QPb6BAZ9C7mydF2+TDa
fI9G0otC1aV3hwOmCwPwVLeRy5JuttGw00WkozrpSH/T1BwrkvqglnL9riQhUPmUIa2PfJyQ06ci
ga+cvZKIt3euqsKDt1QFkmij8HdV3RiwKryWbfOq5fO1N1njkeuawgBr27XX1+LaLma1UaIIZDcX
h2mwycLQRbqfcBLsUh6im7SJMdUQzcNna11OxlDecrZ5LpdTfuLJV+ytItNQvM0+cAu5jbz8csjw
+pkcqmsx19HHWpPDc1sZ5lWlCqjRZiQoIKdmn3s5sWiFnqnfUfkhl6IAvtoytE8mKnaSIM96KR6p
ElUzdA9auny3G8kJsRBCwNTZGKFJrImceOqsqTrQeAJ3/jyodQWJBSsEzytWwz6tLobG0I54LJv6
sstyLtIiZrVJZMsVuaiQcx9OedzdzBns0UBRdm/+fhu17jr+tItyaUQ4RMYcQ6cF8X7bD5U+9Xji
1YcaYDZFv0Il89u18P379/ll9+NCBqZRodts+4mpvdNqCBD0Q1r19SEvMZf5g+PoD03XaohJRJou
5Op4Or0th3//vr9s/XlfLOo2+TREM3aKf94HsyXPzbSa6sOU5vKl18AfFd2UT7sRzGC7rYpyvpMy
Zi1u1Frl/v27/zlWyt6f/zEQACwyRFfmArz71nOX0j3Bt3iALcMGBPeu8QC8sbpInY7Vvo9q/inq
lm3JWnnDvmRxf/sI/+3Y/cPkCV2gffyRZ/xFmvmf/OXLyx/Dr1dl5sdLfmvXuRZT3mjVQZEjd4i8
yrn7TZlxEVnIrjJm1GWd5J9cdL9LM+g5mFIdho/TCEHQ4T4g5bfOnDDFB8NAiaccQJwRSPL/pl33
/r5diwr6dbohjFXled9CS/XasDrT0g6eplmpn6Tzchg8q3v46Zj8RefsfVdwfRtkprVfSZPReI/z
XnRSQOQstAOpWxoSODJQZoR7XYwwBH9cqbR8/1ptet+y4r0gC8NfNkzi5gSx392qlg5qRJnhYdYr
71rIVl0i+pLLWQSVFDuSf8p3MrHh3epHvJ/GA40r2nKMjV3nlf/cJZuyzm6gLYSHZG5D9odN1Z/J
CtG1qEg/2PhA2FALIsGMIxhw+ODeA026l9h7y31jR0PAfoOn8jCVeCXSpD141cTyNnut+FLCmCRV
0Hl7bEje/m3TUvAkRxybyhP+k+I2zwAf52hOH2m8lCdww/UOyGtyFaIGXFkRkMyNSR27nxvcIbQR
oJn1q4YBzOI72buFuQZW++jU0aUY5mQ7OnlJJQO8bDHM7JJ+inSDmErz1uiG4hUprrpmb5J+NESS
+jzx853dxCW+nUIFQ1WOB1GFUJKXxti7ShDjhSe41WOMxnlvdheO3ldXuMvge+DUeBF5pB1yuTrH
W208NDMWBdZzL5Q4BYzqa+dCVZdLMZFCWuLBF82Ival1rZ3ojPY5yTRvzDZT3Dod/rR5BHnyTCvG
nrtzXNbpzikdbHRjyHUeiBi6qy/MovwytE79nIKK+pR6mXHnYUaIg1F03rcUSS71YaQ4JMqMucoI
pSbTrlUuJh5S6fGXLKZoCwhB5dcix2VMqyeqzg58tYsZM+mjOy/ALMOkxYu+ZsLShRSXhRv6GlrJ
XTwlIgindL6LQYFsaUG2z3D+1K6aRE+1IzXbn4DEfWuLIt7HZfx1btN6E8FZuIho01C5L3ZcbDsO
TlyG+WWTF8sn8LParQnu9CwWmB5+N+kZRnoltE2WpKHwtQp4hUzsY0ibG1ND2W3NOcnOIo2Gb1En
+y+ZPqf5dokWChatT7wTh6ADTSa/Nn0ejLivr8p83cw4jHgxpxFTlHURav3kZ1n00euw+jRhne+1
2sVcgn0/6KaxhCBkiQBWmvSdur9ItdbC4NtHZNuFm74Qow/5YYf27mBucA/PhKBkcxeOuXGWVC32
NI66zwPa4tLm7pmwMAEQtki96ur7VFB/2q3WX0KGXL700PsDzqz9pSYyd43ni+z80vd3aF9aQAT1
Dk5Ksh3s5UkbWvOKvqKxNealu9KcZdmOnhzvy9Ibgkj31I5Nyy3tik+0FSrjkBAbUBbPWxXPX0uZ
kE8dPFtR6IEQhdg0u7WBUo3nc5NFRQZ3xxhmtqp5I5ezO+bzdMw9ARI+YD8jhM/+KQJp2I2wlWC5
Dt0YcSCqZjPMqksfrDZ1KY996C6uGh+cuY+3nt450cbGXU7WJiQj79uNkL7Xu2W5ZwMlHSp1C9Yc
zWoDU707dmKT5Nrs7rq0SxjNERU94KFsXKI7ldkrla5OVHQlG7JGfkUqebyJMOW7KNOy6eILL9QU
OT6YQ/azURPVIpxfhlq8HVHTjccUso29a4jZOt+ctVlCQhRsGnIxYOD2PiuIleMR87rsWbPr7N5T
RbJvBU0h3syxD0r0+aMTztqKejHC2R8HaZ7sSVXCHxmTMvi2Fnt7uzcx3BthQ2d9sg9GoQmHZuOM
IbBYPP3BiCu6jx0yCQadUIb38zyMX6VRYlYv9bLeEc8xj1VOc9sfLJzd2ZBbx7oT5Qnflrfti2Gh
g9iEmIDJF7ChtSyCRI5y9J0uu2qTtwmWcsTloOwEMjShWyx6Yeh9JtRFd7zXyvulgxfp26U24JNU
Y3E7mVb93cLkw56CoPkug6pD9MArlg3grDzetnBWjwQyvevcTuRLXuDKBD+noLZ2TnGrjZlDmBMo
VxkAo+XvbK0vXgnK5Y+mYMeeZ6mEHomJ4j4qYgp/mteDzuKRsVMEgL35bxX4NsbsH6pAk0l9lE7/
h7X4pQz8Yx7oH7NWfnvR77qt/QFllt9jrPX8Ojzlj0LQ/CBxe63OK1jtSLA/FYLeBwsll5KSvY6E
csLW4PdCUH7gt2ENdFZQs2HIfzV8DBX4XRHj8vYrJ0aiACPBvRfCVnNBVc2RfnCJl+foKJUb4GG3
g6WcG7KgOE7L8PNcunSxBzeKP4qhjgL2aBWE4Gi4MiuZ+F6rzJ3thABGW8d2b+I5Ivwuy/yhKucy
JBPgHpuwxwASTjAIhuZF4HRo8aImbfSRjVz5aKzaUQ3bgF6rQZDODsvqolr3s9Y82S+laOizkkay
X8xa8kMg8L3HHjTz92xypo+ZWRXTd8/xPCdF6rLGq7hytm3R0SWb0gvBPCZ3L0HXPmD1jvqUgOpg
XQ3QTPUNi4j2oFl23ftLXKot7fOIKUlt5nc4O6yNY5jTlQ7pdjM2g/YFrmqhLrpeuRwWQPLgNMfo
nNb6EAyZxLNN0V0RuRtHe6c3woI5l32xuJcvIjgCvu0u1sZureypTTvWFj20NhpOriAPzfHRMCgP
KB716AgSNmGeVlHfwPEXcDrD2DqKSWnPBImSzdBN00eQDbhukjS3/GZRjfNYd4nqGflG32a7tAsb
QjI6iIShF6GUOYvVG9dkeBBgNBwoDzicrZcBPuUC3nesn62IRWsttB+Il69HOdPXVmbFUusxMMXw
Z2PUH6Kkpxma1za/vjfXyqCtegBtwI3J/PQdLnizLtERXVuxcXVjjzaf1jY00MZyqC70Nqcd+Pav
jPzhvIa1pOfWDHhbAxZYXmObc+ac63JCwSJ+yzi2vggfU4ukRWAPNNh6ZVEq0yGkbxdNNspVlbEP
R433HvWBjhWVosKy5K2yGnS7txatArHqVIwRm3rPPCLm2S/1hPt1b/Uu/ad26pYLr5x5f3zH7Kgj
nW4fjH6+EP4gfk8DuOmiz2hYnjR35gOMesOQNydi3hlWTRTCfCxo9EWhykjrzK2ZYl92cgtfcyWN
K1JuIyAuSNPRsV+nGvlRlfbfcNSibGQLf7bApSQc8YZ2a56mdHIqrVSd8qVGNJTQAYlPf5Lrl3eX
Pl0IyjBiLmjHdeewNI55tEiAH6cp5rQsq8ohsZoHllbzJcLBEDduoiT9Sd6RMCwTEpQmzSOZb67N
H12MdIzCx7HNkBqxEEbOxhqBpu9brNovAkO0+0Ppk4LOQ2OQvvMbrPOHiDrXuo1SSOuZyXCzY2JC
rdyGRMcgIxsJvz8yc77WvGa7eUrJT1afztrj26eEcDhEh3wGMRCwFePD2rXkKtPwyVzBli/x+RGb
I9QgR84zpu5mue/HrMp2BKQ5pWDP12MC1qe76mevuvB4fl/MbcWfvXkVKfHl0/fWQLTts0rjgvB4
7u6dMWeFctKmPViF0Ocd457y12VZxYFUAlYnR2PQjotszS321aCoEhjCNCG41tmEiTHrx03vGQu7
XDneiZHOvUpnmjJcaTS9eTC7XKdQdnzP8upz7w5BVdvMELGZmKT8zkDeHYoyMoO57ZwrKZzw4k1o
4GTKGLuYo9+lBLXoNbeIqL01dMBtUoRJxVW8T0e32C3YPAOhIvt2SPrua6qZuumzV/Ee6UhO9y48
/8AxWi5sox1bvgwH4CyFpfHtCljK/lLZJbZmkjNsUz2ASDBvIrUc1gLvMILO/grcD1SSTuwLXgVI
cBaHLrOOUZRaR7YfHN95Fc5ax2EFAVOheMNivB5129pS6OJ71HpzhGEQghcqWhg7JiDQfZW7cRy0
PDFuS70u73JVSbJZGRK272SxASl6cXbkGObvllOYpxAR5EDoQf+W2w6ze6JhcnZIo+m5aWXy3Wym
8WGw7flYF2UBpDYPA0YLfmzZfjzGdD02ZZMRrs09FxEQ9p0P9AoKMfEw/ttU7oRbzNsyEsv3ZI4y
7oAx7y5cmxS1r1KHIFmxhObznKXdBRF7KL2e4ejHYWmzS9ix9sYeSWDRd+0NzKrh4pyJbzOqsi2+
27YXg4GEoQ+oe27mU0kQ7SoftTu9YJLllg4gUfLMVZ1+znHTN7eLZcZHJbx9jySwW5SJ0a/J6suR
eY9+pg3hDRBwVhOGJYG3r4c7WChPZjTq0cohXiJYGol5rhGijI8hatIjydL2njDfTWyr5g7MLnam
qNPvYGM596VDWgM/Qu9eN9BMDkxtqVfosniKjHGCkOA+LLT+Pw2ALbBPMo1kDyGDzCfnLa8Pin0B
N/54wFNf0EYwbjqIPrhlmaezzZmEcx4rdsdz2PTitoMJuJ2wXG1zgnHE5cx28mPiIvU2B8soKGLj
8TPQxwLYgcX4oJ0ohqE4zE2eD4GmW+TyzKYKXHbODwYM5eeE2VMdj0JTXA+pNfiF0OqjkqjHwWim
nxE46osxH4ar3hCf1xjWZU2Iq/f1capl4JRhf+7kkm4UbqH72dOsi3lK9VsYQP2rAr74efYw2rxM
PRv/W1rsYXTRtwtuTQy0ZOfbJzaT4W0MYx0CeRbiptWns+ohaeQ49pUjiXF3pnbdtj1bf9DFM+m9
4ju0pencIA5voXQat6RV1TOTrcINdb288WrPRnsdCcVnZVw0vrCd+sphB3gpwsYoN/EgtFsrA5bj
WAOqRpE7vrLkdKq7ovycDKRR7Kr+GA41uo9oHxlwocBBcp12qXjWjegId7s7awRzn8YxMhmims1M
Cgs7nVhnHGMxshjBiZXgcnDagzuMzIp1DHhAQh9YNat6QmWMe4tv6OoB0TMz3xDrA3JDLvZKog7v
RRKfAQFVByPXP4WpRZopl2hBRmUF5dhnG+SufKPXiuvAqBFvJwke3fTCZRNZDQgmySN8t9rgJ98w
avPWjSx5A5S4v69aa+BBXyIOoYX3QbZMO2aYqku8lvD5h+ijFA3hplZLNijSdUCczt55fVHcJ2ml
yKRTfuwMON0bMkYpmABSDuSUpU2wuovjm2Ji7EVmivlBtK26mDtTfNJaXqiATjNT0FGHZOoI8IFL
uTV7QeK4JNO76Q3oT2axNHexXeQqmMtu3NIiYysXj5V+Gqx0uE3WLFAbyqPbp+65yqL5o+jyEG5J
MTzGQ/yUhkUI+0h3KSgmFX1U9ZrE7CaczoCLT7IupsMkIsO3vNjdyQHV1O+Znwr3ohDeErgOsAfE
wtjmTijgA9WT3YAMGHg64rhC9naKfI9Q7D7WGDN8VU/tfZhWzg4tK0y3PA7Hg0v/YNOsA0hT7BcT
lpo7OkNIu20aW5tljrqLyppp7Yh4XnE0VrUbDWMyGY7iTZdOMRH6d1hvvqXNIF9dMAPbJJP2coi9
Pv9aO05z8Fov3OZraVVDt/dzNTc+HWMiAliM5DbRGnivwPsCd3CHyxFw4Cac8z6YVUPLBfviRZYW
6mrBpGR+5PmWXfYk4UgTFN5U3KR9YgZdZld3A6QYeZd7mrkENrBZX/UpZUE5WrTADMH4EDJX3ECC
WjCTenYd8ZCNoAKcy6zrtvOQeVOQYuK+7SgDLo0cP6Bfzmb05BSqrDaLSUSRsNNzNOjV3RKOKZJc
FO+abJjPdmfbV00ZN6AMmkYjX2CTkKzy/mLSm3nvlsl0o9t99xCPxQnA30XtLtOm8YzmGhRgR1PD
EXuSY+1JV3a4byP3kUJt3DldC8KotW5TNYPlwP6dwViaiig/dbCU9V0CzYr+igUFCkp4WaU0N+Vy
BwC7/jJlTE/h8jGYcYYWj3GrBPFWYjI4Z9B5iq+zmrobzZuXa7DzbbIl3WUPX9y+fqgJomeO3yYD
4w3Rl1ncjuDD8QiYzl2l559qaBDxRZk3Tng2S/HSj159OYEn9xOXa+GYjUnIeWZUGd7ANHbuPANi
5Kek4N/a0W+ZYHZT1V2zw5gAZyYPcCl8wiRTBZbZupFzExl1c8PT7wgksKCD/NNO/i/Ei18EBWHa
LjoLHgd0HES4P3f3I28cZoY5twenbS18VexEQegYD8vsdN+8Vk/2f/9+9i9ygrBM3bVReRyBNc+m
U/CznED6ZUb56aoDtD0PJACle8fC/JLR+1kzBMPXOCe9dRUpdzCPgFmINAY4iuLiMrVTREmNG3sr
m9Jqr4s3A6cmF5Bkho5nZTXTEgygALQWBg4eI6b6fBORMD029Fa/YAPSUDSbKWPG0TBQZtap/VLZ
auzvO91j5OoCD3rsVnSHaX1e2E/gMXAnNmwRdA1q/Yi9SMaK8cAwLBDcTFv8xiVTvmJuJAzhRVT0
/ZshTxqifiZUN03niL2Rtq6dgg2WroW3i9YN3Q5tou32b3ruvKbvrq0Kfsu+hY9JXFN3q+e3vXAh
G/0fSL6/CGPIb9JalVfIxTRn3p30jAo5lB0Bdnte98s2pi3sawyMjo5/f7bXX/Szcu6tb4SgTBlg
kbR6f3W5kAS0BrvGIY9zTnGN1rHty4bz82bwYSADe2s8e2xCFp6y/2B//vXdURhdrM+I6Z6JdPbn
Sw2zru6Q5YebndbGgxzx6DOGY6Z+XG1Gk8a7yh5ZJdDGgm3b3391/c/JS5tYmCuwMaNt6whov3z3
MbWxrYRtdegA6cF/HKPBAszeGA9l2rFtht7Kl1fWXGFbfNO423Jg41dGTr5OzdR/yJT/Fbn/ob2p
exZr0H/ubv4Pw0+r8uXnUMqPl/zW26QtSf4QpO7aQmSJXDXX30RuXUcAR/2mHiW0QvSPxex3kdtB
5OZVJBkJcPA3fIbfe5tMmQYACyHDdBmxrrv/RuM2jHf+CVLBCLQ6yQlD8HmI1f75Ki8ap+umTI7M
TKmBvGLqGvsiL0mDyUpcVLVymcWaNk6/DPuMoSCF+IQHmEhzVlKHPBgF6yJZKLRtg+oEYuiYogww
2dW9TySoB8lou7RM6PvV4wS7yWKCXgEvxZsPqTaOGgQOkOOFOpJLLDpcPAtog76+LHMmzqMUJKh1
nluXOBHT6YRmrMQxTeR8OVth+JCaTQ2bVT5hmFX7sVLOOsuJeUt2Wp/TAq9pkU40/W07Mx5imaAV
JJjZNLoaI/s6tpneFjcw7tq8XdaNWI6/eoF/8yJqA7mj7Dt1yaxJVn0j7hFcWnaLJDzwMuX7clL5
flJk4egGVMlRMk7eufK8XqVBNwv0Pk2DeSDrud/3baYGHKA8oePCyg512I67dGkd7JBayS+GqBFO
a3dM4fsLy+d+nPW7kSnQal8RCt3EXYcQFsFMQziM5sVnEWg3qd2op7615sdwqRwZtFFTT0c8uNPK
a7H5orB2BuOJcZ8N05f0HMe0bKG/ZWoro7phN6G37DkrfWW3guIV4IJrP8lG+0jaw3n00nk6G1Ql
3T5JrabfxV0LS1dxqW9o+8zitpHZ1kDhKfZmTx9BVvYEEjDtHQYYpKmGfA/B02caaVtteIqy45Cq
OEDyjzfgzAZ3Z4zjuB2xagXkyVW0m40eizn4qdoO9C4fX7Hii5eFbu8us7kbd6t2vGUswfxSMHPd
2HltYe+JqNT3OkHCi0z2+VMFm9kPhdLHoNainoFscSQ2RutcM0uDWIER04Wn+82QmjinFSD0SVfb
KMqb3ayiaRs7rXfNRgA6ZtjSswYicCJ+MTl+ZRYZY8NMHJV2PKD1plp1BCZvUGGBZmWkfPiZuwHw
JyOjvC9hoXTcCnTCs33Us3yH2HiPY1s4O+pJBwd0GXb3QEK+itHWNmp2lw2TRkGAcAckx8qpTdq9
7Gy8IJKufi5kbp3YrLjPq2dij+FQhr7dLbTobWUQa0H+Mzdd2DyAw22vGlcsX+jFhxsG5cyPRH6L
Q7igOwaaJrzUrzVwGarWuuu5msqrxmbGlN9XaZr4hkrYWHWZu9HjsPooo6b3R80jxeEl0aceXR1g
Sx/md5lVG0G3QBJV+AL7Cl5364S0FxhhIm7tuBmCGT63t6tKyyBIjFErvKgREGAa9fV1W4SEPqXI
v5d6Nh+xc5B6XjnnCkMyWd/+ayoSa8NMnzGwgewd1jFWQWUZL9M4f2KQih2UWeRNG08ZTptt4HVw
HhlR3MT1IG/GDvoib8sclWFufzym//tU/IenooP96u+eiswGL79/7ZOvQ//zk/HHy35X/XTS90yJ
xReJsPYn1c8xPziE7xH2foty8tT6Pa1pfCCygEgo2QKsjy0+x29PRtKaJOglGxL7xxP139m/3uJi
P5efTHug8hJYAhn5K4TxLq9pGzPFaZWoQ8VUcAQwwF7U6h4qS/80y+wLjmtuIAaXb8th8gLk5s6f
pjk7uXpWB6J3H1zlZieNiWmX05CflYs/1tHkFQoJjWehEeBKua9Jc3MnDeXCw7EQRGJIvsMo93Y1
pvoAX7MXOJ5xW4dKbHgU0ZBB4dnqDQCwCP19xRGrIEXIBwzQEATIuieVezR4E3zDdWWs2a8vUqvF
JmdDA59ugQjJbvhYq/ZJp4YOFluZsFttbctEnkfcuHepqX9RdIR4bf2UV8lrFfUYUyD1o5sZt3rM
Y9ko+T6MxQQ+2zZPUk+ZtbfagkaNr1fC0Qom4HwbpTlsxNwj4fx+i8xHrIhORtQXNNTT7NXItMmX
kkNZuW23EQ2/lImxpm9hm+ErcBiEeyySrtuELT+lBJ9B1Za2jUFO+kNsVIeUfTsKR5RvZCP528y6
Hd2hp1PlHlN6sn7iEV9ZMNv70cwhqAGZb+1eX26jKr/15lxt8463zAH5XNgWQIByNI3t0PCBUFKz
DTnIj8zsgC/pkGjzqvJ1Lpvq0Jgt1NJwzjZjxj7Y9/Loa5hrOsfBe/CE6LdvAf1OQMtacTg7JDTS
70IZQZt63QPI0Qz/moSIrOXLDs7achhdjp7Z8aaj7RxdXXt4u0iSZibuaTXdpna4DvTZvC2UCxlH
eA+jq6sAFZJejrBvVcKHilJkBwJY3k5P4ZMRQppOjtcbrPXrVdTzs1SYV0mns2BWnbF1VlKEDOUK
lePCohirAzAQV1zPr5MHLArnIhLNmHzBM8m5X/hTionZV7pWbsbehbqmKl5DO4migmwqgeDlEqi6
F7Rd+/R2vouI0IXKuaww3S+7KOaScTxcM1WDJIximZ+EHr1yk3NVS34W2aOmQ8elUq33Ao+g+WMe
80fpgvvT+SDceS49uSy5AkB7pIZ5mBfO/NhwnzjOGJ5QfpbL2OHu8JzuCbUEQ5rDGXYHLiYilldv
B4OcFSEzjR+ts+ILU6WMbQiT95QbjAgjKlAHCGvhaS49/Q4MVx0YFLoQmqA4mH1dM5fKMLZtVokN
qg2HVCg+QxSjinTatI+wL5zNJkzwwizGNgOmzYBgE+dAist9qLjK8MAE+MGyS5gMYgNfDCa4ivMt
aIl8izL/Sks9uVWxffV2e5npshxoLxuY9Kk/Byo+qLXIQUgAHZMbveyEKFHuJ2FmW8Ci3IaZWwVv
51Yr+PpaWJ6R+tclhEugBIGJisOxebvKmcu07Kq69fa0trMtAw29HYUh2r4Gb+LtAlivcG7x24RW
yd6cWcY8xf1tLd5yeDvN/QB7vW+5jCb4oVuV6uELfTHtYMd81YV0JphwXSN5Z7J6gbEjScMp0LPX
KOPzeXh4tkLjbi4YORrQfg5Poh3Ks5NAgbQne++O6RcNBAT8EUglYWasYAbuiGER2iGyuU8risbz
7MTeDmUBMyajz88atElsGyxf0PRegIe7GAZLyJTW3otzBh9oE79MH1WA+RfNoxfmpm3tzm+IXh9H
CYvEKckITEkhsHLaJlOqIhbFSGdxGzl1mpN5ezTk29j03P2il/O+7llMakupACsoo3MVH2EcdO4i
p64OhcsKVmCi/7E2Gd5kbN9uWrC5KtAi0Ch6H9/YLZdEi3hszKs/NtRc3+4RlrJ05GJqppoaCo52
VgEgixsBu0Va09XgZK/scDk0M3fA27GWnp1tCJHEN/RsvJ1VUsATIe02mmuzBFq09Z1cC28QrSln
K4JVbti8Ng7/mfzWlpuepkvCemJpebLT2/arK2C4lhpldIW7oqisaptpMbni4cph8+KbeFJPczIh
f2oIPfqGSoyBENmIj62ciIlsSBZ9hrbJ7EEMPZbceq7eMRFvadMvBtkChI8Utw2wzwc7AiXcuVBZ
LumqD6eEOcSub4qQ9A00X2vYrpwvvAFJfxOjgeA5lpA6nF3bTezL5oxRFNSVaO6LFdc6I4Qa7VSH
w4sGn+4b7uivVoIcjbYyZa9uY2oLW2INGlzA8j8eAPlVO2ixk1fTbm3MoE7JKhWppTSSJwb5G4SI
Sw8Vj+CPWY7dVcZkaoea2eqKQz8vvfY0MyAiiDE75+cw9szeb8lOy6CZ4Q5e2USBZyZaYiO8K5nb
d4od+aOV8x9d4O8bW9Q1QATYpEtnHUj1fvoVrX2mNuPBPjjJPDN2J35NMh4uZuk+DC0yt91z11lE
4Tc/lYD/j2bx2/tauksGBmeWKd7VU95sGbPX18NBH98WO+5BM8m+laOW+VOdvf79u73vFL+9myN1
aViMCSct8OfGxjIyPJj9/oBdggtkrQS8LNS2zFkWP77XfzcB/7AJMIgRcFT/c2/sOk6qn8v/317w
e/xDfLB1+pwU1o5Nd3zlfP3WGVuTIaQ+dNvhKvX0t2TI7/W//gEroCE9nu6S/1v7ab93xtwPxBoE
LC16xbycxMa/IXO9v4CwwZE+WbcSNNrYBFh/voBwb+BlLm1kwUnU4cZIl+yOYSfhyba4f5mj1n1i
aiZV29qTQCEPT26OHAE8c/pol6AALJl2nwTi+ifwoMb2pyP5FzfT+5uYT2cIvj4fkO2TXC2TPwsh
3gC7SAe6fUyVVb3YsTXdNCIu14HbOHyaBCq1V7Mv6Ooqs/6hOW0avxgigdisrUsbo826E1s/3U/D
/MIYWU8yOvrIsvuEM9gMsPcn3mXmtZUEX2Y7Z3rbpeQwSedisrzko562yedpKZdvztAhSdbLbJ4Y
jdtt8ePm+z5vh2xLXFTeQkCv52AaHNz4Y9Gf9drEoyxqC2AGejqyHSPILdUV17ExQylwSDYHwm0a
BDzS8JsBgCgkM9KrjW/imKQbJY1nSs/Mr1DAMXy5uJPAHm/bKh/u4rIrdxUzhZSP+cbNdhEh6RhP
PgWxmVirlt1qqG/OwwCBMw+sBSK+78i6vGotfG1arAEGY+FUB4Z4hUFGS2UdhDHMqBKjavC5QWmv
iSoEBSN3n8p0TdFTh+hne0zDjWzn/hMISYrZRGDs8AVpEFDeYOsOrpnNOwwpco+fPAEYa4yUKNJo
7rxBS28J0yf6JsUw/5xXQjIowhHtxo0xmTDetU12CuTO7APzlWBwMHmSv2kkGUQr7h/0oYq3Ze+M
w5FtdR5tyLD3d1PCtOZAN8cu9BOpix08H9ZP2jAZyVpb1rq2taLFvCinFsh/FDHZ3s9ib/BJ+Vuc
1lSzDnSiDI1SQrb+aNtPTjq729j+X/bOZDtuJMu2v5Kr5oiFvhnUoNwd3pF09qKoCRbVoe/NABi+
/m1QGfFISiFW1DgH2acEdzhgdu3ec/Zxq6u86qZtH0MtpfeDntLuSOxexfpkbDkjddtOjM6VKkxt
RxALoITEHLa5nqJGGIYNb2pwYMJb3swAOyguKXiPc+ajHnSE9wTTotnPpT6HQdGIvUq7et4KU4B6
Rgim2GCRqAhiBCvGZiIzMGf405FKA3xCZso9hOUREw4I0W/2qA+XRm1MMDcrBCgmjuYFs0Jd2jop
cWaBEbd09YaZisn1OjfjYF7dgl6AKSHzVFIioUvALmF0ZTqhGfQqtF6RFbXxmjzaCstGI9j6Mmph
6GVdhjKvHr/m+YACbsiTckgYNXNUu+jboEufhrRAPRRUg21e9n0XHWc5W4dCt7Lh40J9CciGMeun
GTsu0WKBnCACG60mvlSRzKDnBqJN1q6o7TQUsiOPqo58dQHFpGI6qnvCCOWgzemtsmql9kgG0Khy
QkBFWVddGW/wP8TNJztA+oamimSDFTSHimSqMccI1cYJW4GozrtkCQFr0T0/QeO2DgZZwwv0Vq8P
CobBDX2WZTFM+P7oOKvLbCbbjpg/Dh+aGXA1ToocspLIue2i2RjD1umjHs2T3T+I1M1sJukDn36K
vZkW8jTvU/J/iel18MwPZsCowOGAu0lGXuSw1+UiVNEn+VnPOqlfMDF19FMQLdrIxmzqp64vAnCx
y9n7eSkP+OYJ8WEcq1CbsI4yVh6A/pjzh4LRPXEOOTjDvEdmbEbFvGEnMNSTI2WnN0cSLHX+hVYk
2XirQhkxrsHamMfhYxVPRcqRVnOqJ6lEyaPTzUhCutk9tRyWMWPXQ61tRykwjUFnpO3sm8WlqhKo
KfSgaHT0WF0QLsYmg96aFwsYbHHZOQU0ZLjHiJt8RaATHRphrjh9JuV5CXqIMyqfgGe3bOxDZRg+
2UhtNy3MSCeSG0IDvU/aUI2ERqVdHqzpgFTGhhauIoc1UX63SkiteKwNEhUSF3fGxnc5ZUYMLw8I
PzjLjn39uTfEPZYn9zCQuOfsIIaM15IeebHRcjsadj7tLJshER64BW8frW2HUARD6vlFYg0IHDRN
VedJMXZ3Zi4nvFCJhBcMVYd+j2Uk23rMw8ystXldYOE/txE+nkXJkJxLb+6WmblfHKbWb5zQnzrj
zKLndghME7A9D5B2l7PPIAK2AgVyukWnarSlt/TF+t5fSeTp6DKFx0mNto9i9RsIttmwjsdr8vTs
7RSx4Pel1T887+H/KRzfKRwRcdLQ/fu6cf1U0FDsqvTVWPXHn/pzrMrslLoMrYtrUgIh0v2reKRW
+4PRqQ7fEt8o1SN15Z/FI81jg4KFp3OZDD3biv8sHk0sI/yFnq//GLr+o+bx2/G9TnKrgd0f87uF
TRlNzusCScwW+V/wUk48UYhKRqjrq9rKFscSNcE1LkZ1zKahykNdz8UjK/Nwn9soylZ9ULU/nrO/
PfC9BbktnwYNgwnFGPfi4qh+/WnwdDV5kMiBznNlnGLQbAg20Non62mgh4C6wJaPHmMg5P2lj5y+
zRbwVDT3no1D16u+BkLol/wdCSEKRWHc0yv2jR1anOiboYB4bl/83r+obs2luH7Re3/+xC6oxsBE
O40t+s3pzU4pAol1FydrYpqD+nEu7lGd+tZWeKp2VgMIpmyTepQms+eC4Ve5bu3KoQPMBVVNfE2m
vjfWCH5RcYoUjwP6IJ1cxs7J4xA/QXKVy+BYEqbRbxhEBB/6pD3LgaFOYdpr7kXawZ95R73k/fSl
PASY9Oo5uRiMPN6cKDxgbUSzFf3p2YBRxxw76HKbPBoIIqerceqC2yYyio+/v5lvDjK6R9FLWDGz
DJ5F/mn5WC+KdUefYrvp4+pU+fAYjTyRJ9b9dUrGxIffX+nNoeT5SoD3YED6LnJ3/81z1jCTnVvG
qie/0e2ndgQKt4uEr8xV3iSh3kpMGOhEaUQS+jiW7z00y0Px8qHhWzKuWcRhgAGWU9vrL4qBC7fV
kg7oAeR7KjOJaKhYPoMzl33ownJdKZ2ffjcW7UjwY15730ir6Q8jvQn6ZVan0wTNSJLLPAKnrK4x
Md36Sn1roIxsQGqW3ppRv93tsZ/N8p1j1VuvPLfPp2FhGpx5TZt3ddFqvPihdFc6nDcj7QLZcPmU
dgK2mKHlorJXllJVfByTNP8c+xgkprlNti4A+XRtGoP3XWDQrbEFxR64/2z4lnaW93VwmsQ7/v4n
tp2ffmSL87XluUT3cHxHPfL6U7qdn+pdIqwL9ABNFPj4OpLFLLRMeMUg5ZpkAv16KJUjV0mSeOvO
qJAdUNMUy6A4p2K5aQqnnGgzjvHDmJVUhz0Q/4Zx+z2ZjP4maqsIs/wyhSaZh4l0hAvsNDaMqdtl
YB3HBrNr0mWYY5tDUu4dZv43ZhZfxWQxTgj0vfYkmIGL52m4uwzGjVSZrA22nOcV/pPsvFiG6Kgj
7GOyDNbn5xn7qCckJvDQpQfteQo/LgN5YxnNz9n0BaWluEVOztyek6mHExWNJtJO8w648ZjvIk9j
2j8nOSyvZw1AWrXaJ7kIA7AWEUdBeOfBaIPiazo0Lu/9IiaABYmuYFgkBvCIGZZzH0iOMIPLdiQV
0h67dms86xPQUtNkRQvmt+thkTCUvYWYoQkuk4gp4MYwarFnqzHHdbUIIHzhFR+nUk/OzC5obh3S
j6BrZ5pJr7icn3y37qiSJ5oYTAfirUaAw5O5SC6I20Z9QTg2SozqWZUxLQINa5FqqGfVRrcIOCAW
lHuAnyTlPus7UHag9ciedR9eNGI3flaD2IswxHrWiHQ0m2N70Y2Mi4QkfVaTZM/KEutZZTJZ3nQO
PHQuIqLpW1ToK5L/VNV9xe1ARffYj9rkwf8O6Mrn9RdTlZmwOE4KBJn6SeSC5ixBSO28I6pbRGQe
L6aqDHfSrQ6u6JApi/Jf8htEhP/pTKuI4fL9TRUtx3SgC2MbuvkY6+uuEEZ0SS/dJcU2Vx7QITUV
gTh3exr6uEKi2gC2JNkLt66WZNHlwKvjxmsKUSAMhpX35Rb+YResCHgg3iecaOlzrgrohq1UhIRl
XfcRvj2OzzjexsLDDthHVAVbp4pLtOkzALx1ZeYkyJbJgvIZgHH3wMg0pJB1nPrfNTkwEdnotSkI
ekb7fUI4GEfHyvKE52TraurbWe17hD0dwYhx4pUMYQe8jfTAKyhZ2AzUXu97BjVMvBf/4+SoYteh
ddQYPtvmg9aU+AeJHkN2yD907RK+o8boTVTVQ8bArzxYnDCZVSXCvWH6ZhHkSmyTcZaMSc9A2EsQ
T+2Y3jbVLZuxdSRFw8y3suEThLWgNg8xgsyEX2AJGy9KnxNgqPGqdKSAG/IID9XBMRFZsVyGL/yc
6TPcp5oza/4GJiNwyeoT5Bhaqkzag4FeBKcdkU1MRRkmbdI6jTazjPA7YJJqgqsM2blNd6dFj1s2
2aydAeqwt0YTkVbLwMhrQkMlc31IUmOMQ8iOCYIS/n8rIwCbwOMTW4BR4erNKzGl2qeObBilrVLe
I/PEQAno6crHfWndqWI05cltAgWMngyVC0dWbEkxORn8gYDANmsbpYlRPZK6Bx2zZdpGj2R05vTM
ELG4s3GiPDkTNoeVz9jX2kpiNawQIw5KtJIUcehpVptj4h2jMDXSFnvlSGWRxdlw2zvu+LnpEms/
eDgWaWMtBtWKSAC8yEWdTdtnjO1M5K99/YzENQRpdvDQNCyMwlBgIQezzNJ9N5kmsa0A3s3LZwbc
D7dxlWVYQ72iB0YxKebba71dpHXJWPHBamxQxhk7WPABtzZPd8kqSYfKCCZEU30QmVeczPP8xvSZ
kBwmOxvlhZjEUnwmarpycuCuYT2WXLquZ1yUk1mKmRBib/nyHQTekfWJz0WIEazOim8hW4dblWB6
hDmZD7w6TRHn6XXVebzynaQq+EFXNUxRJZetYStydawmoUuRAG6QFyXDyaUZJ1siKXXiIcIfHRH+
8+L5YwOXawL5ljpZVCVsaStYTv90cnyiy3guSDp9Givy5lZTh1XZEpPen8WUuRmKyirPbn12Cwim
unFqg7h9tBmZAO63k9Q8ws8MJIdbUoM2qvNa8KaesnaNyW1dM5JWX/Iid64muSiwW2IE8ocR5WG/
J5qz/K7mYFlD0hZaIOcAbIipqRKofm4ZPGh6VG7LsYkZ5dksc6obk5u0Fv0ZE60MW57ZmTHLnoP9
iERWaJCZNsRhYVaLhVaLrOBgV7XRfitZkBUyFx6pkFRlnhHkyiwpxPsNIZsMxgyjk5j7oqAQAzut
NeiU3m32qQuG4E5TlOnHORCd8VX0hHetSrx1AwnNSA/wZxlL8PYYu/GBzi+JmxrhQNu5HgZxMSmv
uM0GYDa+1+NFJUBnP4+wRNZkn/bzrikA+19ULo4rTRAOFyZthRE9VmOTrH2nL5M7KhFU/TCGkU97
KabhPOnpqgbj4LfsAqq9LeLWSD8aNTxE7MFUYOqeES5mcWivKEETj0ymoxY142dEhQQTFB5yjQOp
G8b1hNoMF7AE8Rqm86IVTU2RWVcT/mPnVLrNEgpLX8+9sA169mtFddOHDN751UbsLRi1Zo/+kN/3
RWhM1oRvpYBpsYN3zNOf03D2NipSeo8fnAjWh9FRxl2WIKLjdUgX4HBc9ldVgJZuK80myLY+Jrlx
NcnHWHWOZqJxNYobAJqIXkcnhu5nR4U/3LRRDxpUxTzRYfNsfufggPgztUQOvqdrEuuKBOTCxcCy
ZBum06TFF3mnLVjMnihJILulFBdFAV1p1QV5vO0Tn2iOcdL1g2pt3nvFSBJ7dpR4F89V6X86Ke90
UigUOOT8fSflf7ocDcNT/3IK9+PP/DmEC/6AA+YySQps91mE/lcfJbD/YHoagNYgtGDpsHBc/VOe
Dl+DP0Lbm9MeNQ25CH8N4SxaLDh0GBn8qc/7B0M4x1/mWC/OdIbB36Zbi0TeAPaB7+T1aaNNW1yC
prQPTuH7a+low6mrxLCbo2Q68qLy+mt1RqD3OKqvTt3jJc5tQmBBJY43dS1pYwISfaK0In4V28WJ
3od153K0QBgAtHoT97Z3Soqhv1Gk6dyVvVPsckiShzJ2jU91E/nYb+Fl0FYJhSLEC/xQtp84HXA4
yTizr3rZzF/0JodOEMWuCb0qN28Jt8mPZM1VZ5FnFTtpMewmBvCidpjjUHsC2c3gMRpDz+aVlhSB
JYiBjanF3rFsAYytomK6rBsf72Hh09/vY/RKnjuZ15Mmg5OX5vqFoVL9QlkwMEGSWO0Wl3WxM2oz
/riUKSdWrisDpudFZBp35FLWG8ONKOhbYn8hhTXWd46Vy0mG4QgSsgpVWtmJq0AZNGsXIztkgwkP
4wIedgq9+TqOXMTqiBNqU2oYlEv5fWtn7F1TYWc7rJbZPuAotxntkVBpTxmUEKZ8qP00Ir0vGa8F
ONgvgRoZg3US/mnuqz35593JtWhvOy43RycsckuctTzTJ7f9XFpy2hDc622boRggHOd8jXia6JxU
xZ7W9XKQt+VXLbBW9PfV2gqaM7MCDRJpUyjTQl/leg1W2okuyrwpOddpB4IW8w05d5DBhq7dte3g
fI/Ju8RkLdIz4drjztWD6GCWSXllzN6MylzLEGMAbtVCa87kWWOr7EOs0uDRa90yxJPQEDnNyKcZ
xvYuiOz0Yibt6QLIFNM8cFrpQyTs/jyDW3pr13azIwLQDFZjW+t7Zypo1edLdBDWufQiju15qzyP
3QJemHfDZmUgKKfPzZHJGs7dMdWvgo5nBV0m8sFstosvcpqaU+S6xV5N0jpzRVPsysYlXNf30o8Q
hY1TFTfONUGFMAsor05sXtaZOTp4nGQdX8IT7u8y2uQIN/viUGry0FTREgReOT69w8Z8RP/mXrSI
wg6pwUQqA6pSEqzZF9vRTpzLohnPzGTE6QybY68h4WJwJJ4SSYof6IPcCM0m8p5aa/zmtFN5iFUD
EVuVzqFuI3v7I9PCq8wPlp1/QSEHRUeLbfPR86u7erDmD33fKCJWK/26Jq+hIusw0o4Omg4OhFSY
p2QAj4qQz22f2KqzKw8xGQBUhL5fGJgku2pYNKBzWtzTxQAvjUQyhIhenmUxP+JoWdg4JJHuvl2U
t57Vi89YxIZuJXLjTtQVM4/RPdYkO1YVMneQYiXasSLLry1j2VWjYu+qURzdaK4OhCpiuW4kyRks
lvR4g/TgUZtuVWq1G68HDRdVU3bT9Lr9bSayeW1h8VzPicJG3Dj5Rw8x2j3KRe26MfH58oN6+qpL
cnPTukZzpTFLHQu3PWuh72VrYP6OyMpd1I/6BdBUSNTF9RBFw0ctGgkzdi3jOtNja18h0enXTJqH
E/Tt7osFzx5Hrr4h7d3bkXJNyV+Ah6HQsfyP9FtbGhX6XAByofcaVtiZL+e+znca6WB0XpVDj2fA
kA6SkFFTHKkQMXOPlaeWi1o2GO7jWTEMK/KAFFQ8KixzPX7VQpbzWU0K6wX8Iz00DO1jZuadz1SZ
Jk9aBGDM3BY8XoeSANXoA4w5nakn8aT4O9oVERH158JN5rOoToJrh5DfQ987U7maCYG6ToWWbzyP
jC18SE9u5k27DMvVlU7zQ6wbAtxPg1/r5KOVM6AOv3DD0qqDDwG7xokRefIARzE9L+fhUzALd8+O
OK8JWB1OqCJB8w9jdt5nbrUWSgvOS2l3VyKL2otMH9sPWpQWJzw6TUiTAJx9QEj3TKs3dPrWesg5
0exdpgRhF/n1Npky89vsxfi2naB5sq122VxIBPiYQH2/F7T4ihVMvWBrZUG8IzicIGgVUxkbUXJl
GDjmkYLQFY/b6VaX3PoqceaNUqIJ+8n0z/wlXHIzFXVyaXnZyIOGMQZ+A1q/RocLo2JL7jBXi0Me
zM19IaNdiuYO9Wk0X+W0NcJmIBCCKZk+E2as0ZF04mm75J2dDLglRwbi+aexNVEto/5CFMx2m/KK
n5Gd0uxpfE7AONoueMxdN92U1ah/LCKooKxMySES5kaZrnM1y0z70tge7HHha9uS/JhLI62Kg2Nr
0RaOZH9dqNG/j0ef8SFi99uEoSuX8yJtrZTmbi2MO6dOtZ8rwBVf9Fmy/MtOzGjKJxsKuDUaONAB
+Jm9dubA/CB7Gqo6cxdyl52S830ldQDUeapfLy4e9v4si9HSU4gQnNIWal1Zgbhu47bY1zCfUqRr
Xp4jKumIy2Ye0X4POgLKhiKhuT+N2nlqgliBSHQ10NjZC0c+Op2Dn7zu0TwDi5Cfc+E+Ypt+0iP5
3SvmR7+ebirUl2ttHlHJWi2BL6Qho45JoSvFzZG2rneH6Nn8gPqz+kL/Y3pgYP7oMzHVeNRThd/s
2HDq1eWxaZHbiB3OtnZ2Lyi1GBcj8s51KOhmLWzC0IFPTPgxNnKcpH/Vila5H3s3+i7R5Pp4p0Z+
OKB+JuhUTnjrqNZ3UlH17EryUy/SptXqx4YFlNorGDYG81Ls/CoujwRddWSgZuaGIi8/M2jPHmWX
eo8OTc5PQHzi7CqakuIM+IHR3ZGInUS7YuawVEFRGMlDB4LuZF+RtPTavdNGkwMrFUIZ9Ng0Jzye
JLZNpenIGBHlbwe3f4ABiS9+wgug48EDSGk/EMo57hHHemtFOtCJ/+e0DdAKryWIqrSzz0kcpGGn
awyW8phdRvPg8VKL3FczEuwEzQlk8kC7TbQ0PodUZcDIMNQJTxnYGn7N4yxwTSXp+EQIiDp2gaut
erhBO6OaFALvpdyyZlKQkLN1Z2l6yKNtztiKsX8k9n5B+Hzewtrp8bYDf7Gvy5mxVNZq8WEGxHaQ
URQdu9JMj0Ini88oCjoBRgMfyhUbFXvtJ2m5BaAXR+3SdkjJvoaXREcYk1ta1OEY2Q368CRnI+PY
uHb4mfcSiyOQWbPcOXqkf7dlRBnd5E1KQACDNuMrAnzXf0BFUXn9F2kvQ5X7qLWpONb0F1JACP85
xP1vCIqeu7hu//4Qx7ih7p6+vpJS/vgzfw7DdebaiPAAX+O8XaxUfx3inu3HnJrAOBOXyzvMNOfP
YbjBSc0k3I5R3SKxfOkxdv9guGMSUsfJz/L4S/6JktJ+O5fzPR/ENVRBn8uRxbpMlF7OtVgl9Eij
yYpdsM2wpASBr+THbgjsqjtmeumxuOaYvZJsR1kEhvfcoo01hnHJruaJlYM8r4mPtND93LqowJ3p
ZJVqgvYL9BCCCdJ+J/NMTNEu91MnTQFKobxD6sd/G8l9RO8ksO91h9J8xkUrSzkl58ZQknGerwhx
0zBcaWynA898ebQY49JQgmqFuwDs6aA/mlUXiXXtiq5RtxnBoIYV+nY8etcsTTIJLtMUw4cI6KWs
EPRDEqPNC4itkN2sKcjL4IjWsUPM0n/o8//O932n9QF05LfiYw5Coku/iH/V3//FGyTLz6/lJD/+
/L/fII8HnoBraPSLa5a5Ow2Nf2uRPe8Pmo+IHHQmHM8vyl9vEFHAtE14WBEj+0hHwIz+1Qbx/8Ci
T+wN75Dj/VMC6bOa90UXZFFJOwv5hNk2r7i1fPOXbxA6vdzgwKbv82mxSX+HCn45qeiQLYOrsdqX
qX7sWe0JXv1okMuRWf3mxZLzC0XGgtV/2Yh5/giL0JiNLmD2CHfg1UeoYe43vh/rJOwo/SSx99Nj
4AXrG3B1+rgh6YmDVhFdNE3Ma2zaVTiajzZWt5ngmoZeoc74JK39rQCT1Hi0vhfr8hKJRKW5odEM
FLT5YlO9pzVmsCpZafmnDGva8m+VbcMIV/f9XO/SEjWcFion2Ns1wkZAfe45jqsKwa2OKJQIvt6y
NnrOKNWqPig/px1pWPuJwrS0qLxM6yyWTCfTbL62BV/AL7AI+toF0a94ScCwh31+zv59PdPOD4f6
G3FcpkbZ5waPhqWFfew9ccDBLpkBLHStte16AJID8E4JBKtiM0zlmrnGDTlJd1k7diGjwHAQzScq
DX2XFvKK+c9ZZlRkVsm1yPJ1647Fzp35IKOAa21V1ZdysvVdniHgVfr4pbLjTezK/hxKloN7tFk3
bs/F5m2aW5cxMXPr/2zH/5vteOk30oX8+/14y3acfn161VP98Wf+bKrqf/BX6EsOC/NR9tz/vx/7
3h8sMC4COHQeLBBL5/TPpir7sQ47hMWEhqeJSeev1QRF26LyZwdk1vzsevgn+/EbAQcRLezClk0/
lYMBeTFLy/XFdhzTkJ/9ppZ705TUcpzK6T7aJlldtrTQ0HpOV50jyk+JmEvejcN5o0ZivLi4t6lS
dGJxEO+9WUfaNp6DYZ7EbpTmEHqK8CAjNYsNba9y/+Jn+cWa9ctLATghLwRcEV6n118UruxgGKUj
drZBml1hGuPK6jmCoxxq31kef3UpbmVguZxlMUSwE7y8p7NBuCNrFMesaUo5Zs7thizafC0mTx5+
/60WFdCLveD5BhIhrIOP5qEAEfP6Uij2ZF443MAgjZDuAUSklep+nwZ3E1cR9JWaKPQF1r5GhFX/
WBT+Vkq4tNt/vjgOz+UpZpLw5nsK+m2R1Qix02rbpUk8YSEw7Pb891/x57vpgKMxKRsZSliIol5/
xR7Cfj+0keRUh4eAZ5N4w5Uztd4QZguy9J0v9WZr4446ixaUUQYcHmSjy5d+8ULAUDGtxBByFysX
amPeffMs8ztorZKQ7/LMjSgyf/8Ff76NQG1M6nHYArZBG/j1FaOEc7tv1XJpSIGvYEzKjxXU4e+v
stym1z8WV2GvDshnolC2ltv84ntxoqNugKu3s9JBkcylneN+u1SGiTNfx4Py+6v96i6+vNqbHw0F
atzGTiGJNSHpICIXIR6IKmugiuPeDrA55vnn31/SZCH96RtyuoAdjxqUB/LNUqaS3AUhzmtnJC5Z
ZbVdfIh1GR3ceuaAW8c52JMbD6jKui3s/qsrdP/YONZexl29G2QwhHLCv9KNXvNlmoDzKdcOVmYk
2tu5U5hBknht5O38zsJk/OL3t3T6WAa0Cs/86Ynze+ZEteA1Skdp5yj+CTOAHeEMoaZZOuQcAzCN
X48bi7sXmvSuPumzN+HY9UGb0jdcx00cXDLf//eu/7cvuPPLj8b6vLzhhIi/FalmQYH6yikEir6E
RNDE2SCFndA0uSLs27i/B0icrfXRDYpNTZ/mOFVZd46Macg35ULdHEhuQ8qcrVpV6SsLTc0mqnyc
vmasqLvM7gRZUTvM2H83NKYYFnlOg5KiCz5IBDUfxOBH6wBtzrqzNW8LLz3FBND51DrTUeTI/XGh
UzRFTsDYyTlL7Pxejj5OW1tZK4U/Y9tZMsWrLi7rYDGKpFCWlI3BeiLu7RwE5+LpaoddVjGzAyn7
PVfWjfBFvgqYF+yFm4hL/uZq+/un9ecXxCc9wEKvvsSked6bh3XqMaU7VHe7tE9OWi4TJLj6wUin
OzlHTSgl3p//wxVRa9A2Wg4hwZsrBt00+MGci10XRQejt0NQR1+Cyj7vLLRnqCo+/v56P6/b0MRY
bWgoLJHhb1XbfRzgzimk2GWq4FgwkDwY16Qj+GanNr+/1M+Pqc+wGAwik+vlZLb87y/Wtlg6QzYi
9N4F/uAwRGiNQz1K750b+MurgLWkTEGHxT18fZWStkUJP53tzu10klm9QNuj/fKvfv9l3toF2IH4
Noyk8Zui1mY7en0dkipnA4kYxiKi+jZMDLKtC5104/ZArG1AXJQUPPi4qtGI+g/IdHa1nafvLUvW
T8spg3taSHg7sePSFHr9Mdq2tud08ED9M48MRzSSW4RyYmuPIl0497N9oKMZhJ1efyvq0bvJRTbu
YkcfLsp5Jpomr6N3foG3VtPnWxMg3SYqDtCo87biiG1N06LE6ndVLKuD3jlhoEtEUQxDTxHTtXXi
QeIsUIqti1ZTl7JJCU8CFbAJfHCzXlV8K4xpOOX+tJnn8RMjBnPdpqK5VZVMV41Inb0TJ+OxUsWJ
ieV7xcWvv0CwxK5R0vP+L3vYiyc1MrqgVGQN7exE3cTEL23laMf3CavYumm9bANHWl+XnivYsboS
+xvK3NS76zs3OMgmitYTnLoQeVpwDea9vvNJJpthxB0tQiO2yLkU+JlMY68QxRbdZvNOeWQsP/vr
OoLH4sU3ePN0jgIaelyrfqcIBDhGc1AdhUMANUf+jUg7FnlJOy7L9AP2wcVyzEz49y+I9csnExM/
MZM+RMy3rzveNntEUN7vMg3mK3ga3/lMWXXl2T1NtkD/WhfD9EACZ/IFa4OQAz7L2iT2w0ogzsT9
1tQJKupclG0jkk4Q3qZs1gkX3E0wz/D8xcY3hUGOpdJj8JuHjp7VG1cLHgCVdXtjcPRzzTGK/VzX
TxB4bl3FhWL7GWwY9M479/zn0s0nzhIgIxWCq3Naev3QOKbv5RGIoF2bFQ9VtPMGbJzazJgbqIn1
Tp34i2XbpQbm5Gl7/MX6mxNFX+QuWAuj3zVx9T3AF8KujdjERpL7zpWWv+nNk8SVFlcPsGBPf1vY
k9InGy9yeJK6+C43rPiBZJOlZao4TTgqR++gu5p/jFzjvSjCX+y+ZDWYGLLwY+kU3q/vqIhREkWZ
TqPYU4+YUq4mr70hBfh74YnPHHnddzaotz27ZeEC7UkT3TA5cLtv1/Rg0PopTXlkOYZXN9Ki7lGR
tVk8nWtrmL8hxrwj4nvaxKqhuLFB1wx93CGbmd95e375MDEEYGehdf0TyAzC/eAkA+8vgHmx0RvP
Xdmo6VcYWnE4Jtn337+sv9g0EZTRRqVJ6MB2WD7OiwXPDTIS3uTEj6w62EeNEa1nTOXvnBF/eX8N
Ohk8Sdzen/gMWW/EtYGxaccZuVv7w5QgE8oCIFYIfEaMEesY8e9GU23BACyGYspUGgm+djbPJEf/
/jv/fCjH8cSpkEM5FkLn7fs6KkLzkh5nsDUAmMGGg/qxmy/UoOJ1XBraeska2GFRN1d1LvV3Xqu3
zqHnZ41qiJtN3Y4r8s1yQeoeIuRK70jrsJPPjddpDnCqWFz2qeGUq9GtXXddS/4CwtkgaYHmbwtn
w/SEnD4YsEmOZkaNF0NiwdExhZDGYn3tv/7+Lv1ioYHd5RJ4CjcaQsebJyPR/BTbuNvu3CnqttJG
LWxjcA+p5dN3bskvLoXe1vZgSNOG89/2ftLM6Amc8NqdmKPyu20p73omHaKDK6b/H74WNSgwbHdp
qf20qmHUn0Xj2+0ObV93jWTThSexBNR0gi7iX43Gqx8r5b8qWV7VKWjZ//6vXyxiXIm2CCUiBrG3
nQpzZmBeS66UWnq8iUTV3AKdJaRR73E1TSVN8jpR7ywfv7yVnK/J6SWskXnh6/c5jvUKi5fT7lC+
g5hzyLZMs9LcdDq29N9/PwaWP+8QVBo6w0LGhTBe3jzJfm7XkrgqHhG7I5LLRcOCVTGxR9z25CUW
a7frzY1LTV6sW2sYtS0nRzmFM56IEmmbw8sFZ30ODlGvig8mosFk0xF+Ijdor4lhYwSZPKH10C5y
MkN7IHQFXKqeeIsEJQg9orXn1oxVgsEhF2DEUqnOnCVmkQBbbw4x/yUEo+WJcedKE19MYU+Ouc0I
O3JDpIeJ+TEYCXv95mY0S+JVwwkmOZuSzoo2XZp3yX1f1IY6FBXdtR32ktIONb0xjuWMoHrXy3zo
T04J+unCBiESXbs9tpAt/1kb0e53fQ6czw7yalPhbYgvfK9ahBuOVWdbVCrF7aDBEzzCeKj3xhIP
sFJxZxKnkKQfyt61bJTgOAQPqCRi0HqyJhtK5cT4hGWDy+o8GzhOgn0MGuYRfT8GpMcOjpo29YBj
6YwIg0in71A25qYpnaW4SoF0Pnmo7RhzRmJazz5wqdvGwSQCurjP1BVsk+G2SoF9hEprA+9Gr0s/
DknyjOWBInbatv4UpKDIYjxxTHrned33WbBbMknqsIiW9p8OIQLdae/491nSFuupKGsiK2wUf6jl
GgeOmrymz7uV2B4fosYsPhaar9+ICvV7BAZ6ry0BrlYbXMpCbau2305gAW8ijyaqnWDywbWzM+18
3ORBXm5jORytQY2Q/vqnLHdRPEkTjG5Gagemna+2pY0hMyfAYHbn7VxUd2Fgp+7ODmaik0Z7XmVV
EJ/1SC8+ewK1PbY3IHTe8DS3LuGe1sJJRh5CcsMHzOyhi2jxygnKLjSIAL1i/Dyv/x97Z9LcuJJe
0f/iPTowDwtvQHDUQInUvEGUShJmJIZEYvj1Pqh+bncvHLb33nS86KqiKBJAZt7v3nPxIhk3flWm
d0TvMPR5JCL7LH6ZwDfsHc2gHoX0MJPB+BgHdrGZ8mJgU9F7m5JVIup7b3ksyunYSluG2TLDM1mK
c4G6NI12dyqmyYwWnRnXJCF7QCNR5NNxQ45WGmV8sw+xb1+Iw0xbY/TTHUA2HHCaHKLYnM39wtb1
Eidl8wFPT7+tUw9EpWzdiMKh7sfVWpo5JcFZH8F67wnhHLuS5AA9QtPR0jPz2M+ev0WkOJkkyDOn
MSA8z28VwZu3OosPnmNfs2F+I/zEMFEPEOoGcEM0sHbcgZV/VIOH6UdrCXc5UB4CPz71sZVF9M74
QBNtGDQM/EM7D5Yo5dxwyTpNPbRJ51/6gUHjaPW3co49zGGrkVGrv/t2bKDuUJ+V9RXZxspXP3Yv
B0KINK7CzVOZXGayqW1NxJ9Rot6RqhJZIJ8K4UO0Mbl4XitTt6bIazlHsJjykKBFeHxv+Ozv25Gr
LJ9xMPmFcaTyeibpJsXONRb/hv+g8YkbgqIjc+1o9v/e2EylrdfTtmPGNm3OS29275phgcxJsC1p
JIOavbe2QU8eFOaDVZTmEFV+56lwFsy2bzXNBcNXeH6XACZRjnZCntWpYREtwa6OTwqDa11Gi1+p
pxRV/4GiH1DVVV1kxzGHGO6QqLw3RtPfAcQdlxC36nRKs17/dPWY/ST6brP1Fr28aVhkf8veT1yY
gwlJ79GhX2uaevdqqyL+CRD3KfWuaRsP/yBtl9mno1H51U/XdLhz56o3Poi40Q89NM6ZkuLmnczd
GBExm/eSHcuTj5v0XfW8zqyV5MOk2Z4WwXk6m2r7SD68f0WFYwyS0+6yhpK5ElIraN9SkrO/28Yu
dsWktW8ejXuHHGdHecScX+wycjWvmDSgb3sECiI3dioZDXj7MKuamkPICLhn4lJEmbPhOhI1w2GK
hAwESgYdJUh4Sg5VQ+Y8lFTDvbTxuIYbnYx6uyBZsXdCt6Hd0Dxk4a1Oy/Ua1MYT3vP0qldpGQqP
4NSu5+PUXojE8St6K7vhJjEX3qpbqBdlUnZ1l8Rxcs58DOGUdi93ArDsrU2z1BqZyva2nrlXJU1n
CdmJtLQgpemZpFHzgXRnbhHOnHPScatua1Etu2WYaJ0Uk13tPc9LzsCGlLehutI5cxO13FR8u4jw
7anAkXP2oLJ+dirpHu2lM576jM87ywuM2cTCgL3wodJjPd9oXJqPjdM1n856wqQWZQF1U7R5Br/S
yQ44dXlZDfSB0dntqYEgfLuovvmUc9O9qZTPdfG89rcwko4SnCHlYyXOFZ8S1Ij9EEg6ZsbeOUPk
0kYs50FynnD/NOx3obx/kQ61waI25mjZTNRHI55vDZblJhoDpuUaUBrgXHVKz4A/DHCGcOIbT40x
00TuiPi5cdPk3nUG8eEm4HjJLywpNoAlBtGEg/rLGcB6JtJvaZrXKSMjinuzmvQOVEFMz76W81xM
4uxgrQThRteS8xDQdo3VyGEHXlMze8bpWx67Ys12SoraIVoUIGvTSvIXwISuTuixlFG+NNgaFu5z
ZCx4cliu5x/fU/2Xl9jOJqboCdaSXK/yAeg5MxfTuWZVql4wSAzeZhS8ydLRi4svu+aXlafuVQsW
nPFNPabn2a0gMvWYsd7KdpkefLcfXnQ6wi/Z+nWbeJRvHfitl9ZW/KBCm3codiS+2GSkZ7vnU/Mp
X3zQE23+0ReR4Qwnixki2scXwqP28Q+azrVGXlGA0WPLPj0HOhMZ6Ei2dlowcKVbrUrnH49q7HoT
DyDnQ/SWvguxtNKT7mqCJLGdLxUxG82NLzaIoCVshr6dj5VSLqVhA1fSooE3ihCQuNJ4ZqVnaqCF
samMRTxoVo6ISwMU37Xe+6k6upbw6w2RlR/hQ2didlHlm7Ya2x9CRcaLnRBuU2NvfMOnhmzArdc+
8rRYfoSZN92GDm06zLvcGb5Nnxw435nHtd80fCwuK3m/18fC6MI/ZbGLWWqXQNLrk3ku3eyN3z7K
uEb4b83mXiraMKmhbR8N6Sfn2KV1U0L5w+bkE1rv0zWc53N/19QZvLZZRgSi0/yeZ7wo1vwE+eMf
dtTeHWfieNcMccdDDOcquqm0BgbClv8B+U7ex1VD6WFZqoO9lqC2LJu3VmcX8Pq9JHtw7b7ZQfLo
n7tGkZcFDyoTwf/VN00TxaqxPp0gcXZ2QzS9oX8mMq0Jj72y3L3B5xUy0bSjAm/W2ntbzRQ3dtMD
m5AxXDsuXswysTHziytmuTuM22CPdT3jLNN10Qic4L5F/9GHVJ3yqun4sYV71kfSvSTXeW5YFJNO
eqbdTRDNzzTVxVc3NsUxAFyX8NCtFizcDBtbw9GPTiZPap7LKOPevNOTsbslSFSDRsYrxFafLWDA
+A8J9VdAT8Gx8OrpUhA0+VK0LLSZbvBIg3OzWH27rclcbCZp30xTbr+y39bx5UziMxjXOZOgGgNl
mQZn4TEtS9mQqlzMrz69xxe9Tukgm5qDK8o2CkZsxGEGP9wfl1/of9V7UXmwqjzBh2RSUc+DnhPO
xptnO93kRdEfC023QhVrQHgqG9TvMDg3VUwyysbA+8h/0OPMsOJpaDWXR12QXIaeHzI4sfcwEHYN
EabxEVHL8ItkmPsCwqA8ZJn3MmG/3COXpuwD2cqFVTaLUGRjepdBxttQhnWMrcX4TPV43Clf0/ek
EahVzwYrGhU3Y9+k9EIUSIXJPLs3bC7s19x29oAoBYWUOQ9gkXM6Tdw22AdUN/yoYjBfp8amsrYK
FlwLlf3UEIHYTOxhdw7PLn61vnwxHM97nBXfkqMgI+089oVhJzv4PSSdvhdGTeamSWR23+ZcBuQE
kgzYXE12rmnItdlV3m+mJu9ALhAPWqS5GTyXDb2d5L/oNQGRjXVOEhCimN7WbsVMBG3RzVcJXmHH
rbgjBguekKkeGzJvuK9sJ34mYMw2w4ZLyCMQ/r8vs4uvd0tUVJZ/089U88Z6Cu6wLMLC6pxz1ThC
bNIxMBhalMtxnoW6cx2NZafCH88N59Z49accrIKVguzPYV+EXVdzLC21nNuIGZq6C2KZv1X0qO+B
qdYsORPm+HZpkDSGTJsegthqb2kBh03OypAROuoIrAUExS6OZ5864i+HmNpr5ffFHcZWcdPXeOB6
W5QMR6msBFYMa5NW3tDt84NBOfZbwMyUc86vTtQrgMJZNi3tLSsdJyV0oaTxRuS/OwrT+zQW95u6
qvaDHWv5UfZAXXIccs9eCR3DUkOyld5QPc4uO5Zy7gyG3oFcNskEroTt0HSAMqCyk2aJ0Y6Up/fe
wSsMMAa17YqzNiYgAerZE2fkG7DRJvXjgjFAyUNIUFz9UVV5/Wi2fvVI+qEow2zmAZoDAvwqe1Mn
DpKnX22sL5DbNV6wxQVwcrpcXKES++Nbx46H741GsR1x6ZJVgjTmsWzoKV6CqXlntUQ7W0rSjIj+
/JGIM/OJ/TEn06JK7VNSTP0XLcHyqx9oLt3081D9FPZaZtkvMv7Q+9z4LP7ktGmCnB76doo/CDtx
CLfjTAs2zRJTBuc0WgVoUgXedimc+lq2Ew+GPp1GsfMSmkl3djCiaOBf5vJIzWHlvtewTVJ3gG5B
/Wr84RgO/yZoprKLvJxK8siudS6j2popEoWbWgjy+tilohqXlschZuKH5pld9zfZ4kjOjXqtjHQz
NmOW0Cxo8MoLsExxtEfkxyi1g1nba/O6BZBMSIGJwWS9zVPdriO3I7FJTzv1URB6WOo25TTEH6pT
KU5NILFkzRKn+jGHgZ86tBbErtG2go+/f5iO0pIhtBhPgmnvdZxpnrEQHuI8Ifa0tCUbq4URtEEL
4qOHIVNfHfxj9b6k4P1ldRZkHDCLiYolAxXobLYOcFHpLA4111JcQa4C8ydeCXF7jFt+v8Jz0EO6
Ri/ymx4Xg9pXM8aPO3j26ke5aKPhYEJSunM1I30qZmUSfIV8QvmQ91h4QUt7Q+PrT4T4+xmTqQ00
xh74pQ+m0nmP7Mp511kd8+W581RrzP+EU274Trh30f7TOUKX4VNUmuTvL7XZf2WcXrKQN7smf1X/
nQHVKffB0AHbGIIqy0FgZFRBlTr3T0hbHM0RNfrfaYReRuJVSHZ0UIGb/Ki7HSJKx2yFfGubOR23
us2Bm0WY9WtTDfpadEX/CCylBc7aOVWWDgGOLWRJFFPCcTVT8L0gjEEn6idm0t1hrEjvwvmfQJgX
2cuypOPzaMJF/qMH/n+u/38wtxsUsTNW+Yc0HP2Sv/6yxd//qr7//d/236JL/tXQ/te/+S8PKr2F
2Em5CYl+kA75h6Pdd/5GeBlpwsPjs/oV+aP/9KCi/f4nEFH/G4YHG8Q0FiUcAeb/yXJKYuRfJn8c
ebDX82I6EjLqtbuKzP80FApMAXRG+OXB8pP3sUinUPY8hxgSvtHfdu0IXNWr7uNXxhtNT8Zu8OZd
jzQkV42IXb15tAiqHyG2LmENkOsYrKoSXnSay1alSaqg+5ljXJBi1aHEqkhpqzbFSFm/aH/0qlW5
skp0tcbPsl2s1dN2SLwLuX//YVyyqPBldVOP2cirDeuRsW23vWaSTlzVMkQtGMLVee5NWsxWRY1C
0WO3amxQRp1IeKO3MeZxeDKzgLTHqsqlqz5nI9SNq2LXy+TVtSu6tVY1j17h9E6uCl++an36qvoZ
bo/YsiqBbOW3NtLggEQ4rFrhvKqGFfKhgPmDI0qN0MzQFrNVZSxWvdFalcembNkirGpkt+qS46pQ
jjYqCeHyL7mql/aqY1IvbK9tNr9MhcaJTHdipYAOkyFU5qsSusg62fKthuOqklbIpRLZFJXlHK86
6qC106Gx0OQmTxiXYNVb5aq84svZVfBfF0NWlwLXy21W+h14aCbatKEO5V3XUL++NX3FU4ai+beB
E+Mjg3oKa3pNbiyrZhvcJKq7tpYWX+H7Ozd2MbOmaZXTHQi8tzx1muwefPf4Fgc8LjGqBi9TZRUE
A8WAcCNQvVIVgMIZKcIBPOg/euPIc6602EiUJtgYEMHNu5flrFC5p8qXuqgp/6Hyea9Twn1v139W
fKNEIE/0prtFLPIjyCiUl2eBORicN9EPerOpT10fxyB1hV6f4NOxS2392msJhhc08BkCIiG5BHEz
M/DYmaOXf3gm+4toipN6y8wofvmDJ/OtuNpOVSauMA6Me8udxI29rgBsd/OPpolZEQLDY8nKisXY
VTl8A4nQ+DA7ivoboEl1OCQ27a8ZxYfLWHUHmGpM1x3sn1HX+iAZdat8mZG5PrsBPrMGCi3fJARp
Dhgi+Tvghh/4ALUNwjTsGmIpxhNaESY/yUvimZiHSK+T+cFMuDSdgeqjg9Mrfvl2TuYLkA3eYyV0
TlHuwA6T1EgBA57vAZAFL2hgIG7picxqkErVHE2yat5T7r995jJYwwLJiTeesn5FAMvypTHq7H5u
EQoAuqm9MVjNtzNxnowH0Zz/vLMcd66/U4PBy5em6T0mS4pEQCoT+nyc+o/2tEpj9AP/lOtGDXj1
8NTn9kiaCx7NBkz4HP05qDLDlc/eVPEXy7XPz1E8RCJsuvNWD3rsgqOdf/y50nJH8tMW7G5DaMyc
V7JpDMiDBeI8NkBSQzZnaJwILC9s18zXsV7nGLKyvUeiv/ZRFPF0MdjTRV3HqcRMBs8+NIovdRjs
+kQNEd+aGY/NrgQz+CW9NCOqL9yzb7jzTRsb5iXWc/8ytlq1TbkiyR8HTvwRmOhkxJhT5KV44oWU
z0/06KDelUmqXcWC63EB4Hwlvxzs6dUOtn++rWqsxDVLZphffRHXcmPgwtwI4kX059jOrdH2dhzS
z5QqxHVefhgZbHvlCpJe+B9mQO8+kt/GbEW26fPlvq/Te9XOD4PWP6mWvbpyxEcNIotS5XkT+Hem
HDjXJw+p0ouwlOmhyrsfZwxuAosTiWRHXJveZeotTg/pXrrLS9L1buTok3/rIvAjHjvEarTQbGax
8c1aXCTr2BCaq6/ayAz3wu7nGWy2ce/Co48Kw08i12usjeHhfsyq+T6jKnSccuoSxcmqvfjBkNp0
NiYTapJImNaMvpvuXVHQFBUoewtGF1GFufJBKYqQpF+0aaRBsQLwvVGt+d3WSty0adbcgDbvt7VZ
GUdstr87Qx5q33lkmSw3hRos9qVJ/K4l5luv+b/nAav5UoMLLFUpccPUGIEra444OHOMBMulNo3r
iutg2faGpq7lq1IO2zXmb6vvYNfI6VrnQ3MKvGKPDyzdOM7CFwzBfze1a2nCOBdkOoxnwN4mnVto
HdNcHUGSWYeRh3Ck+0OzneoiDvWAzHiykPUW4r3VByaGtdBvAex6p44Ln+mFq0eOit91o6L9uCI7
b8w/1txcmsz3vjMTDQy8mP7hIdpFRlE8SQyNv8jnW1vudchqVgsmbqgZQCB0r7FOuw0VBezRZCna
i0GQsHkF4rxZUJeC+NpW/Vc6y5jWT3++Z5g6EuJIGMVsamlCFqmXbtguyqxvheHelzzzH7msIHu4
sfFgwZ7YwuCrSc5RmnAo6qKJ7B5mTm+YzXfvUBxFfddxrkQBBq75NZQCwobfB1FuqDc9JvGuC1b7
gLMERtDhN9GMdxrc9/rcxs+j0eCttwoVOuib9FIyWe5sktK4nzcutyEnqzp5A21IL3hvRRK7wu3o
cyBmk+B/wV5SF48z1nMxt+sewgvWqaY7n0YZE/RSZuxPOFny59yDJGL3dvXdx17+jV5Wnqg+9QB0
9jHjWQ1JwrXHXdHzb5MKaN0i9XsvzsUjCCdsRmnLzspanSFN5983qhk/an0uP0aAdvcu8JeNww4r
7KjJjUruIp7kMkM9pgSl3cTM24LQnfLkVjEqMU69GRtTmPaLe28G7bDzk7bSuSWSFyo3tLNrdD4R
WgRTvkQgG3GXaJSr58MtXiubK6ammUm0TrOWrY8sg9Mg7gVIuZPNnH8bt87KqWzjlwCv5gV9Kcu3
S9/WNUJ5rd3LxHeO7BSKvaGLdptNEEaBNwt7m3bTT00b29moEvk8dtl4AJfQvrqtZCzLszDiWMjZ
1htpvLIbeEPeciwqdmGoyNpJFzzAGsNsDwKf2qahoIJZzxwz9zJ83laJDcIuP72epB5lBeO5cDX9
rovrjr4n0e1bE3vXMBbxhj3D3cRUHgPrPjETzsH+8p53nWiivFYMsMe22yxGYYRZCj+nsnUCxl1h
7xex3E1ZCtOAkVZoDvGKauzVw1KwxyuU6Fm5lH+eR6b9bd6PzCsL7d2SAJ8AnXyPa5q6dWe5Cxo3
2Q1l3ISaBRKrg4QakUfmFsdUv84wLqyg4lx7EyODgL6SXh+dF6uZ9tM4JVFvLdfZtby1AIFKQ9/P
9zgk97CHoMcY3VYokXy307y3JEueakW5VVk+bCd9mk6ZMnqan/v4SBXfbZa0Fzt2nAhARn6cF3e6
iXPcq4w2tBQqELLuJSh4uho33kDp25rzoZe32RfVmCePlpu3gEWGfkwY6Y02TciBpiUsCUmrc9oN
9GRGKBjLmfJj9r/LrcNWBYxzUhXOdu5zFU1+A+Xf4XACt0AGdAtElZvhfoKrlc6/U9Ayyg5dKxbm
gdXwlbP0o6YHalfVwSr5DOM1hrG8Nealv09yR+xy5dh3CAtv7WJl26VxL1kgNFBMUl5SppYR3RL5
ufUa57OfxLzJzXr5NHpD3o2Vp+0yQ313ycwwzjHVna+UFXk+Qh3MkHE9uvcPCD3mLYJLe0nYqmzN
GMl11rwPom5x2NLF9muUycw0pLMprIQQUWmZGya5rkOT6OsN5dkTlECfKpEYFBTSdbancP4p0CAP
QUm7WehsCJEFvjyTBhu7rcBwGcWmFPbvlOJDNPksOM3J4tbb3Fg3/RAE5aeOWPjlFU5+O451zz6+
tw8Wmf0jlZZXnVCNHkI4XDRm5bI4LktMz9ey2POtzfT9EdDh8lrSIX3Xp9VvDqAJIFsT4Bm511Wj
qWMRZXX6u60qVn2trb48BS0f2K6UkE8ztesMvXtn++JuTSYPFxlD5WEPdLGy3DlTyJT0oWGW1kmn
6iHy5oU7bajHFxfSyg3Ms/p2KZVP4GSW5bmoWw/OsW+lnxhCdKijeTbtAFCyFOjBWmbK0VCwDygD
/4vwMw8OlTjGhVmD/yrxcr8vVkWIN2UIizxv2RqPfG8FxOpj/VSv43xnHezH64gfssEE6HY5Zuv4
v1mNANDQivtsNQcYq03A/eMYcOqUXk+KmAkd88PPbcKmJP/jLqhXowGi3Wo6kH95ENg9r5aE6e8G
BZBVlGe3vfpJVwODt1oZutXUMOFuKFabQ78aHlDVb4tuqDhnYYZwK109JKtBAr4QSvZqmlhW+4Sz
Gim61VKRr+YK3tgzB7848oJU7ADY+cfyjxvj/1Wf/03y2EKuRBf571Wfp+/pX1mOf/2LvzSfwALL
COCf9I3LnJ694D80H0N31+Cxibl75XqQwP0vzcf9G3Ek/mjNoeGQXpP/f2lApvO3tUwZ+UgnrUtZ
s/t/EYEM21rde//k/0avd5DTA48zu46maa4q0T+pQLrUNNYJobMomN2r0rDj9+X825/M8h7QartN
NWoxJ3ZiF2/07/q+od9I5e21Edq11bv+NMxMelvfW+4wCpLXiy033qu1z2EAtf5r8DxBIl/o7cH2
YzDtjmMm/UPtObP1aNs88KtQq0vDOy5sUMz7wF50gSWvNSkI1opFQNotZNPc+U2ne+TcMLtMEyuM
4vQWEqrNbVxQic7YtRm7rn0u/ZosREhfQGnQED+54AjNOJBbDzW836WIp81J2hyXITJjQ2S5msx5
DrYZfcDGyROz+WLD9G45wglDOBtpx5O/901vdo5DJmDzhMWceflTPGtMMUPDK1QbpSzcv/I69r8S
NwcJu5g9bOK10l5XwBx7mODXifrMJpK8hX4PN8K88YEQsSi72Eni3FgLb6WHA1JRvaW2CxRNP+J5
Q32rYBRdZ7IKy9qSB3QGH/uV77xjHbJDMocp7qjsmmAT4csa8ruW09chN8eXXGTWPpdjHhpVkBwK
KnAXlqokfYUqBCx4hqvp+dMdLkrg4MPw2icVD8uyf7AqJhphrQKeo4n7G5TL6vYa35ecXZiJZaaY
rGMyFS/kn/EIBUZ+wib7mWQg7K24GK6LP4A9WzSmmXykmkVwyvEaKMte6u04Hu7JyV7Ukr24pfkj
ykzewLAbQzi190vagm8Y5Luo+lOlRH0oJD1WK1tq4mTAE7Nxb5pGN3Zdu9AqWsEyM4sXLB3rfkqj
7bRS325Wu3eVu8QPYyBctlJ0TwXYSsIe52cxD8XeVrYRTos6m7nlRkop9vVGTKHcSJERwlh350t6
h3G96UdPIFDWE5aCQUtgAvat/5kNJrMJRVWun7bTaermedu0jnZJiJ6HdZ58UzAmzo4mrxzTOBAy
x9jrDXIj+MjsUINeY1SoMx8Ws6OFtTPspO/gl3LtdNd1ZrBLKscmEKAFe+WO38IpqqNMpYhinh2Q
sSACADfNPoXFWUE5gIKTBEdZoFc0TAurwkUrZ2QPRtBEwuAXQ/kLfXN6MiCthV1ZvGhlzI6gHsMK
d3boSO3VwVUaWsWUn9LWoQassbMfa3C6j2HxKDVHY0XaLELi4OiV9AYUt4xohhvXXftrhw5kM7E0
7UdIt2ZATsbOwULlY47ucsWqOFeTdoB1NlxmQ43etbSL5oGICtjGNu6y+wZX/Y6jDlt7jwa+jVEO
+VO/8gGlbizJPiNFdKqJC1ewRLD6RFxYxRLGo/w9lNS/6rFSDzkmD3ZbXBYoQiXdbtM0f+Ey0/Vt
4tnzaZBZfTDlOI/BnoICdmUaR+g1U2s4ayfhKH+Mth0JTI9xQ/BvGNIfOIMB99oYrP5FvW3GeyKE
/XvvcLWYKyqczklV6TdpHVT7MWNDk7aaiXQp+M2K8ejNubv3UsJK+URBsMCbs3WYw3LChYCkN621
ZeOEpRSHEtuM5W0y7ODFy5rpvsy1X9xSrzjOSO0y795WrTyxF7PvGQIVUVfCMUfR+op7v4sys8FZ
3OW0atH7mN0R9cSRW9FPFy1GZTy0VfzclmaBAS6wgtvGLsXJCOSOtJy6VUPWXBj+aVcSw94vs3Ky
KCkCzozVWgs+YNQQ4TjRrR2v0La5nPU7N57R0mIKixMS1Jz2U7Hldehw/MOBW+9aSsdcGGoKsj7j
v60GDR1EvXooUwrwsrk/jIYOni+WGLpaf/EpY3Drx9Ga30HaOgdbVcHvzuwfvWnl/vcF1Y6WL9/c
OQdOo+va1rTU0S4NPyoGcn+hNBr5Ewvb3uaa1G4QEtOdjyQZ1Tq+iEZAVJuxau5iZoNhj4SRjX5x
XjRykwBkMQXPg8eudzLDqadmQyG0biXu8X0a2FOoY7vcBHnOIc0g4bG6X3Go3gUDT60Fgi/CBJqB
Lqf6KAsokO7YOdR6j5fBX2je8QWwSLtC+x5EcGinicltGxw7Xa32jgkwO1al33MjFH3bltxQyq1F
2G7aiGYWnAiBb/ZPQZYHEeWYc9TaZRD1sj0GWsCZUmt+4DI8V5kntkswDju950w9zmzKNXvlr9dT
iqpJXbRWtF+qWO5KGQ83xkTUaxkRFkrTq88mO5NbyjGhi+pzvhszqR8XsqAHjbwxxwmqO1VdZxuf
9udQo5EnBOzF2ZhR9tlp3Y8FujEzTM/YpoX8MEVR3DgkJxFna0DKFvV2zZwbt1wD/b7PMNWMRfFD
Q12wm5rlI2l4VRwsPMtyDEV39HrEnI/JOLDwJ59VAyxTL2X3QMl4vMFw3t+Ptq9Y3M0mdPWEejzn
pwnab1tm5Q42x4Sx236taE3cwMZtX0qfl1qYx+BXm+RPN9jmhoFuEeGSQ1Dsx/SBiXD+yJSsWTW5
5VaRrN2NXkF3TEy7h+Lu4imlXv1ZsGBI65plgEdVwsk9n3ye625WfpqoYXSMzuI42JXLAdWDVhlo
9Q5Btro1DXPc0kCNgGjNn30az4hLLnnIgPcwpgVVZEHrv/S6uWA+78Uqq6F2h+Rr8XeNRcPb50SX
v3PbF/JOjvRFc3paHaz6fMWZfXQxeW20Mkgeh74cHxwZ5+9e7l4d3EwgupJ72xT9wRr8xNpMab6y
UGM+aGZk9jOl5ONmclwm4tLf2ksMSLuF5cg3rcY5WlqUqcxVNL8mwvxy6ql2opnvGfnXEGdlLPKg
kwE50F7if4xFr78P+vQ7b2J5XnRLy7dKpeqQN9I6O5WrtgZ1PvgJ9QZigZOiSJsqSEMkCq4Ivbq0
fuBcRuzA+oanJshnMKbmxrH78qfvqJFbb9SE75TqMEqlvM7dN43hcMvUroSm3AcLHTMgfaAzWlcS
ydh4pX4LgyQHrBngR0kwZI5pvES5gDFBnchX6fbOtXYz87eR5ADkFmazBRm9YTo2o0DYz4o0HyIY
j9NvvfTLCE9of13GjhZeHp5ktzQcArX7wHmdA6cnvUixHEwHQ1tyLmdXeV9x4tE2Y/beOZBO9uo0
nU3ZVOZEXTWWW4zaUKVEs9AY2tITI6QlLp1ldxlwVb2/h2uOmKDHYDI9erwB2nYMTIFd9fO59jNK
TYwu38XeKHeEv6i8533tZedq+5y+x2rfemX2ytOseGWJG97KcdKvUPvig5572VF3Rna8ceueUNE1
ZgpETYpwhov1kphZPt8oDV92sKTdiQZzbogUcyVVBWVwMtuORvVqwlU02XUTuSrRt4ved48S0tCr
7i/Dl9OM6uD3IrihV0qe7STtnoXldAX3n8hlhK0EC5fDuJbd1fISdLLi4O84/fiUGDxhUdTtIYiW
oLGIT5bNrLZZzv1wA1SOMh4/Lt3nMfYX9y0pNBRU5U+srD5ZHW7EbpJUfrq0BduF7QI7L9J3ClnA
hApvuELRwATTp7V2V9ZT9h5XsCcw3VZ2RCqoPA5DrUc5jic/tO1CQ3hcFSo9nuJHEIb1gZHVBB40
uDIsqtmEtcNnXZF911IPjoBckpuuZkta1qqVoaxU9WTQzBNaumfuR78qbnNYtDvYqGkk4NpuGm0p
+xDftrMbjXp8LG0Hc6ZDkC5EbCi2KjeG26qmAM028/oweFPyYDZWPF98L+/EeUrSyYmCZNJbxn/g
fUw2C1WTBsyXwmEwSdR8sd3MEMEJJbSjfRUShzVDv2EWvtf1hzxIKybPOQ27/8HeeS3HjaRt+oqw
AW9OC2VQRVskRVI6QZAy8C6RABK4+n3QO7ErUfzJv3dPtyOmo2dGzSSANF9+r7vA/ISuCvSpXdL1
ldjaBjamrfJLmE8ImiKZus6TSbbosCX0vfUiUbAWXwPXj4lsy+PkMqMThnpi1kVOuyoBHjaHsSWo
2cM8PpWiuRyl1kYDkcx3qpPcBcjOXdUtKErxdj5h4NYeYSjk20Fa2WWbO1kYm4P3qxK0yvR67cuK
jE7xAUL7Q18EcfYVdwUoc6B/V5L1SJ7HsjjYOfj+z8Zvk8gdKkpwQwJVYqXvPS45gH3msjvvAvTY
+97slxedwvpimlvs3rgfN16rH1C8DqfF7OS5bbP2OYWyf0e/0DktLawFE27o1kkNkpqNFAQgWelp
jU48t05A0EEVBGULSG/XNs2+7eoAAT42VjupVBAS/JrvUOuuxXk375SJXGsovaPW1uO24eJ+h4Y6
2ItCN18cW9lRVYh2ExfsTCU5BRsP275DlljjVjQOlOKscvm8fTq9loE2Yr9l31gqDX7otbiBZWVs
hNThb5rmHHUGtNhiGJJLBGu+ImTJnnbMm27fBjj+djMR5jWTUsdxKktR81YpIc8c47HCI7Cnpsdh
yKsiLUNgjZcO8WeTWxPHU8o+1HRtRt9vWfsmxpigDjztRgIK3bVTGiF8KK9UAeXcSWoLWRGuDOhW
0vRn27r2VRxnGRttl0RxQ+510a/yuTYP5zItQ8LAK3hVcuTQmeZzKvXgelQJSbV15kYFLVGce1Ds
633TnDLduPWR12z6nm5wOEA5Jhor39YNpDwKu86/LqCu47yvFzujjG3IJZjGJwD+8FB6yFlVllZf
tbb/2llesUEwc7Chtumbph1/wEPuIxztYZdWiCQMLp5ofB1agapOynAGiNnkXkI0+1K+YAGS0qnH
ZNGs1TPUtQtkMVuSG8mjLp9plq/zbdCbHQFfxF4ry9q5mGdtSoLqTnnWk6rYK+JmEh0KHfQ9PYRI
Q3dYwI1c+QfdZePmNbMF2xKDpKbQFNiol0lSgMX1ur4dbGD+3djqOKlL6u1cHwHc1vaP8vv2GHQo
thEGLCCBvv5zqrmi5TIfo8qGvzNBBTrn0qMj0CI0SpU8QQzPN7pfeCf6Wgi95vbot27HAawVJ9Or
xvNSpMk+ybpX7muUYnOdkQS85NWxHtoRqs7Yz0+jXGUB43RlEdz0SCn1kGldF3pCehcp2oUQKiaF
Y4Nf+bR0pFIPmtjW4/AtMLqriWSuTZqbj5CZwB1G2963LgjYhHPVU6qMamN1Aj893R9DEB3nYWkg
VTpLYV7Uc3qZafVX2ZJoNPfpvXCNX5iiUf/NVEdENpAs3phfsShDpjTW9g8iSrAJSIS1hS36qGD9
/2rbSlv2CaEEEoAaNpGm2gH/W7e68zFtB2pLcmOLShkmpo7GdKPGUdCgmKe7zkAbsSn9OKbtJKdp
7/T2TMO3AruGN+SQhmIFd4iWHcy8LKeBLjNCHNr4hEDius4acPVCnMyaUnLJyJifk3jLp2q9K0Kl
YGmg5CUNr9BoZy9FZmxccynr3eiXBv6Vetper0G6R/6B/6uo/V9mYt7ZecPm4WfpKYCYeZodDlfD
mr7HRTt0h4IApp1ygaY9j5Qxp1QnmKYFS914FBxJwFOrSYi59gLbOgnnAGcgz3Axp3IkVR6i+APa
KBvqi8mW4CoxThHC6sgbu2+Jv5ywCtXDMmv1Y5FoV3HQU+uUTrfLOw+Z0ijRBRfejoC5Ejsx2n9d
oIPuUuojbFMkwOCIJ5LxHOT9Dx1v1i1EGXxrVH3u7BblbjV7x9oGfPLwMD5wd6GBiLDlBgblU2bY
/QWsWlRKILFhUlr4BugtcHFTGZHKuZwJZ+iPtUx0OheAmnrh/GinODgPGpFgRNtlYdrM34oEBM6U
s7X3CuIEcmm9xs5o3E8+ojVXzZMIc0zvfzpoSO7Z+0iGch1y4/WOxL2OZpRu5KERa/ZVKXyNPkuW
mYgMiiIK3BpxckkE1WLhsGBmUzDsvMQAi871tDh1nI8GXLR9kc3tS2/AI3BgKFZrpPbyncDbWMGT
K7SXxq3EjaeXWpRz4ImN5UFS9wv8xLyCKxJWU3m6Jd7+JBBF7BCTzK/UWSytpCUfNTf8G9yl4qtF
psN3sK9fiTDmFqmz1p8gawXnRdlx6GQe+qE206cvvnKGW9NM7eVaKL8Bc/Kq5kAXdM2TlFaLQRBJ
YwZQr0fSYaa2rZmhW0M42+6z1kRSgMbi2siEM4YOh0GUxePDnDhfqBCce9xNmn0CrhSxDuYdQnWD
y5X/CImEHT6tzftEhzXSpxY8nj5+qeACh3kV+xBSyLxBSV4V2sVkUtRcliC5m06O6QU1hFT7hPRa
MKHMHU42kSzLBiu7Nj8k8aTWJlFJAAS9MGqayjWgRy455d3UkOGJmF08itYmJaTziTNLGywTNkSY
Boe5zeNwZl/46jYqsK6nzNEfRn4A8SfdsDwNaOw3LOOYphENatjbcAmvrKEFw2f2dCDcEzaeXZ1d
LmiDBICnFWxQ4ydUTKSgAMNJDADRpVEJsct8rQoX9FKkiFaLIZcR0CSMZE11FK04MxPMopVjaPuW
uneGVtJ80ovW3XANg3iH/+4joGTyw4FclWxR1iVqS09tvpuLUcEyY6HtFuBo+N89F29lckRTglbt
drTaXxPlNU7C3XlG2UVag0vGRIF7vtMOOFhl6K5UMppPBNrUauvYbNiLcAxo+g2BrsR3ohiGOU3F
K5Lmtly08Umzs+FkpR19mWqB0CQQRj8VraZf69U0H8yWlEMur711RrPu3QVazPVFGHGALjI1X+eS
gCh0suM9MCbNUGUOrFJYsiLdVI5fm9SMKSpsp0fA4k2YH28hXeXESIkgya/p8EvOk0BYJT7C5uzs
pQt4L9oq36GlSkj7KPpbwFByV9y5NXcWbagHTASTU26zVdYlYruS1MSvsdFTqC2u9Ld0OsR1GgQo
h5I8654GF5x7WlmzSWNzmDGltlx2sp2e9MQ9aRO2frRGLwQBtsdxIu6nJQnvEtYe3J4Cld9lszTT
F5nXIM6uyqptqk02Fg52zHYiQYOLrr12iPSIqtRIduSStgcCk+zQagmkxch5kld+WVnPdG81DrGp
fdCp7y4Rmkz7QVL908706NJo6d0Mtyj0A2ITFVgGBol9dTXI4Ls2GlwdjCqO3NSR+MEsBtx+loaV
m+ku69BypIZ/WytXHfGYGk+u5i3Txo3LrS25dQxUjCH9ZnFChDdcacIrLnHLeK19ZexGovj2WDS/
QEBIQ9wDuBn4OW1FI4be2In5UcuseO8Jg/BVk7wXjYl+SMe2D0cxEwjcI14Om6ImIzsgaTi1FDCw
ARVSOg21rL6Ir1kJsY6rwhIh+kE/6hn9cOt7DX1gIyjLbQ2BoLxTTppt55TDJseGDe0RcvVLzYM3
4QDf0GM1qDSadG8UPsTOZrl2ioX/XY/PvaXmm0nW9IHH4jHozWcrYbN2tHqX2dayBh+/BLVA5J0A
eExTCjVEK/Vt7WnN3jQKO5oQDiOqusNWmKuCjaVpMOhIvpLlxkoza1Pm3VPbd/mtm2DGr5kRhZU8
jIs9ftMUMIhpac+Wbuh7faFCVp2WHdqRg1r5w0sV5N15Grrz0Jglqr3G52g32lps01K7wTNuRrdj
pseOMJdLe9R+YBo5XDVmLdAuKnuTAYPR6AnsZznBDkwqdTm2Lbztsnv6/7D1fwe2NuhwYBn3X8PW
Vy9Z/fMPu+z/9W/8B7Z2Md+3XMcGn8bdjUCK/wNbe3hi+7g345lDx8j/zS3b9v4H0eQedmUBRltQ
HjCS+Q9qbRNB6Hge1lO6gYh4BbT/TQThn5C17a+MO52fs/oPcvbxy/0OWc8B5DmaAAt8sB2wrTNf
+fnNb2/jHVefVfvwGyrOEPB2kVlgmsmvDAfpzyHiaShhggZLBIOEdevj0UTHwOWV/u93/n8xyvpb
/Ia9izhQ7BGM4tXfeu1bo37Kz1zrPnuQN05BdADIhx0ZYljOnn7mFtEtrx8/BV7o60/543WtRpm2
R03EzIBS8OZ19aXW5skICZcdSnxvPFefdlR3IKcTQztxUd5RDMQnnRirk9Xrwx4Wsdq5uTIOsxqn
Q9YK8WimsEwp7focp27vbDogq1v479NlQN1Nr0DoW0uqEZgtRlyqm1ynPEhXDzNOkhuPSMiLnpZq
SBn5rfLh9Pl+v8PaZ4wGDmwn6FL0bwG1FG2m9KpsYYkW3QBIBuH8whVDfkz10rugN+l+1SoPuVbq
zOmVjoD3okzImVrI2IYP4YwXcrVT2xRK4tAxFANxRdXyJSMmYJviN4R6ofvumpV3ijN6PpTq4xZN
Cjuy2V9yyZBfVD3b5ykejIM2eOWusUR+tOkzkE5i2Pu+8LsN4mSDir8gyNACclKmGu8sT/JD0MRc
eks+77BUNoEM5t6gLWKxHogioxk/pOc4H6fvgazm87hYQ48Dm/JCHAsZL1u4v7vxc9oiR91WQbl8
cSecJLbTYvwUQuHZwXVT/gJcVNRseSkfA3NVYSoIqWcyx/hB6wumIrsCtUaNViEZCF0uhFQrsbws
3djC2malkcVO7bUhv18RBg5dvAEg8zpP7J+y12yqSDn8yBf1xV7Mn0EdOF+JvEpCe9CyZwn+fITN
yysRaWcc6olAPtmIYJNChYryTofFW4LdbJx4kY9Uz/amotcX5sorTlXg9I8ZckiUjp13gQ9RetVW
hHHTXTYOkBbTM0y+/EiDCU8CgagdQI9WHmn2xQZsJAkDCKY7X816HpIAkZwcRKnR6ggLaXBxw67L
qbMrv4joo4/3RbMM97LF6n0RQc/EIPLmXCbotvUyLk7+Ck/YWjPsRpI8bnz6rKCcq2ylEq25Ndk7
ryUOGPkxN91qj16I5qjqMtTeg4iNO2zDk/OcQCDJ6wG3KUSgzg2KmPyQYgV2MGwRv8YY0eG+bGrx
tQndIQ4LEskojklP2+RxbN/gWINqCj/1UC2JfcLPo7vsNM+4M4Bljy7M1NtYs/C7WmOFPai6l5Pt
PMZVt5xRO/QrFDTq0ZB2LpJ6wT0Eb4dShUWWxq9Soc0KwETQf2qDdmjm1P9l54X/S0sI6em1froQ
eBS/poFO5Td00C7WaIWd1ssAz5tgfR+xXrhblKU/yq7nTfajIugrafXI6I0ZL6nAXDtW9oOuimUX
YwIwMphjHHyvFgeHfNNn34zHb3XspGe96vRoJMTAxeNJZWHmZaO1qWzD/27QgT3B1ayu0XBNLwLK
8hV0guBGGYv1UAZyhtvQ+9pOYVjA3Q9pjQVIuk+gaN/mmahf5tSZzlA91K3KU3kNy8e9NJQ3X/Vd
4FwUEBoPRsd9tJ2le9+S17aFDYjp9aTRasI4kAE6VMspPb1YngWippqYlBi/8Zr7/jZD37If44kA
sMyF8ZOSEXgPnJL/cBa3jyi7+12hVT2+qIazVSj89u2M6aJs4JhvwXp7EKnUppHDFbOc3AVVctOl
D4tZQfBOkDNULJrUhUDoxSFY70J7YEweTOK1TzOc9wsE/3NYOjGG37lbI6l3qjw4+lQMe5AadwtF
NDg6fdBww1HNroXJcCAEM6OV61rMCR/O554qQe70WYijBreUx+j8eR8TDrrj+kpmt6mXQTjGeLhs
VLMoOp8ou+tSdK9TJyXb2Fic4b1Smuf6HEp2gW9ZFmD3NnpeJM18/Onp9bI3oZ1fmLVRHyasO2kw
Y/Lygo7ReJVe3WMYTybDrz4YEFn1aroJaH/SGOOPm7Xr3CM/EsdZJSsY7HjTzURlfQMdQNIMK1AZ
MYcX3i4XMdtI0Ab/M2S2tHS/3R5tLcQm4jmsUuqvRSH7Jw9V1hZrT/6oLYilAROer2rid0LuyfTQ
ahV/ze20eRwJGF7dROoDspCYYHLaxrlG/unU6UGoq6E4uc3wQs6RPNJ2JzAnGciD9+NCjyC3EJE1
i/E6kDqvj2RJbSfI/rlyCzVeGZpMgs1sgDM2WsAtxm8N6yggSMAy8cfqlPdkY2Bt4XKLtPNliTAt
5Bcm23eJAlSI94bq9WfJ1e+cAa/CSK1wQnVavz6sABkRQy18GMBPjHHUApfYEMMYNl6nPbSZO004
PvDpfTwqLhvPEsehtNIfgcGfLkqw50q4zkVsNMEhcft+i+xmXFe/5h+oRsXRarXiccISg0DXzr0P
OheajC2IMpWyPkBFgYm7HnZAQ/1Gy7Hgn1wPONgYg7AJenq+satuLTHbL4hhyl3dMsHd2C5OODRn
NNNsuYPZX/+Eij4czV7vwYfQMjGRkls3xRNI5kOAdqcaQ9fucRkUbX3wheU+SwpSCWHLjC/LCc1d
iINocDBJNb4lWWQ5L9BHfo51rH2pvBaLVclldetr7n++UwGF7tes88sq25r2ut0a11jNaQ9JXLDJ
WMV8ymnz7zQHxLEeev8cNKPaa/rgPFnDbD/RH7afaODO15xU7j7tUm07Z5m2haOVRl4cN1fErIq7
Jq3qnSlgg2mFpa7/eesSDdq2Ae26gXu112vAyED0+YWDzTA2S2kT1sMCJ4CJuFdOo194He2ZOsjl
sZqltWu7ygiV0G0WsUei4mDO5U3sG8nRwCSIWJV1Li9wqc+BZtO34L5xsfiZuvb6Ot5VpUdsgy1H
KGZOXdzoHZ1+pPfuc0CY20HGOiwZn4beVl9sPv/SLVdcxJcrZG5BmEyBVYX6XKRsgYZxR+jjqyhI
S2ZTmI9mG9c3nliWLdxM8Mu5b+dH4BfHgS4xoVEZ5n5PSHVwWQYIyIbCy29AexH9W2ZxsumiX+RQ
Sm8Nb9J2sWgVCoGeo9tLa3nwukYjpWCpSKc2DbHix0Ya7DibxiPsFLoSIOrtFYbctRHWXt08kIlQ
7wc2HGogYhovDNuUEMbhdooBpw7MLTGhRaJ06mJ32lumQRhdV9TaAzhMg2tuBcri4Je2KUe2Ddo6
LE3ptGuHLCMx1h87a2Xz1wdp1NgUDkynCqeKkxVkxque2POVjTR4a0+T/jrDFAJwyhpro9k9NlY9
C5NWu3la1LScBYYpJ3ey550vZ3H0Z3NsN9Y80vuqAndEED42K86H7OSsQ4LDn9gq0U3E/JcHXMgS
FFhxOl4OUsuJIC3s29wi3wRD7C6OkPnZhwx+K5FosUtTkrwfngirMtrx0FjSa2PJTMivWXVvqgLx
ip/XiDZS7UCjRdJ6dmbzG/Zlfs7Z0N1bcGTgBGXaRRKPt0M7e5vG7oB/cu2nD0S8x3ji2Rog+5WY
+V3yGMW2pDdBQZf0Yu/7YtrBeDEPIIgEd1OXXKB/ERhjdLq3o0JMT+3iVKHENgsCXROCflffvVr7
3i/OjTKRPZoKm3Lqtu7opx5QwZI9AD4tIc34JGK3OvAixtBYPTeSuBJ71GTPGn184sSspiFDBJ6+
PyX0Wi2B67MvtWPttGRAeC3PW7cOpmgD3E927PpKtQS31TBRihFNMmQi1F8NdMHDQiv5WzKgly6U
UaJCH9QITLc0960NkLMpEx0srDLTizR329sacd2zlqDD5lSvvvZaO3zHS8699wxhq23pE407jPNy
WiXyB7tMhwgBkKNW4oF9a/tiuSWJW9y3ycozqDABCJUSFbil6+7wBIwRkqXpAROAfD92BVdyvcxO
9LBnlLiyew3EUl0YgWZFhMg6AZZSTWKho/UBegscb14p742vCnD4CpBU6qEwneY8djlgmIly/DZe
oE/JGRU4yiQ073hXbs2qQt6xNhlXERVfEeW284qvRzchxlzmG9uQ+bl20HiQmCu+ulgxwUQxUvN6
9gP5tShT71TYWf0U45mCdqcerEd9PSFdo2oJjfPTSNX1cJFmvn2VVr18qqXlREp2E7ZtyXgxaXPx
XWKfhbQYOGXTDDK+Hb22+lH1nh6OrmG/4Jja0ESMW+9kFKZ9KWQKF1Djgr2ZQQ256/b2gAGrtL9Y
NeyeInbgy8CNSK8bbf5ZjJ7/bGKyBg1s8cMkKReQwBL1G0LtDTXewlGYVukAI1lBoZgFO1le5nCq
CKduMXLg83LankhyrvBgsJbNBEEy6dtl22fVg1Zmz4rQBjiyOdAASOi2DiDyFUb7RFIXpE23hAKr
2143gOgF8tAELg7phKhfyqU0j0LElFJkgs4x/DEwf3/QIquftCriuuRqPxH0rDIi4RyNwfUfIazW
G+6dPtGg6JzgoGDeZGnykkOxvKVUzF+UYTVf8q7ontuhJfu81ZwZOR62MAWaAicmDrigpEE8Xp9J
ZwRG6ptMfSuEa474K035aTSHn8nkTzht+calInLiwqKy/V63gOMIbfqtqxXXS7MS+HoLgpaE8BJO
fKrLAgEmsFPXSnhxfnKdUwxtcrvM+53vO92VSNw47EVu3rH+f8gaJsHAmQam4JkIVSGvnoKGTnCh
02SwkzJ9VKKH6THDgjRwSTz3rdW8Wlr7zUYz9w3ToftlMHt777mouLV6Mg55t7Czt5oVstTKe4Qb
kwzTtBN3jo6FUxi7/d5NB32/jDCHHWZ8pPmNfUhT17s0C3dmcxGDd4Ssw900N5NXcp1h4bMTbjCw
SRCFKu+Bqw7nSRJU3+LK07cEFz1BH5kucD02D/wUsH9YN/d2Zv/wsIpA1i/n12SJx/1YTD6CJWvO
r4JgmQ6jQNER4M4MbTlXeHkHvBQr9p68MbUfsrER+3zIWLACLt9UU1PNqRvsHc05SCs1b7mDPLIh
FzewPqGZdW6/kZN0d21Zxy9NUCxhKcAitM7Kr7EoX1BXa9xiTEF1q3rIqsk41Xdk2ydUuNq5qip5
lP6MARuWhLdeB+3czV3zmohq65eR1DUSeqTKYgDCjOt0uMEULb0kq8S5R5serMj0EmvD17zWNvjo
9AdSVGAqYuG5XaTSz3E8uFE5EXLSyKI54IVW3kt2XPyW8A0MglE/iHJ4SMgPwoZDd0/WaowpJ/EN
AaIX5UnKiUUheGIj1aLKCsZLSjnvRL8+IcS+K6h/m/rXALkC+FG2r1aXt197Xw7IUZIuLV4btCH6
hYGd4IU/xRCgtAwjY2DzB8gVag61wHSC66wUCShG3XUKeArYcd+hXeBqlorgup5F+VBXeNARtxtg
eQ2Y3tLCenDN/qdSYGr6QqkiOguLlWX6jiC6OjnY2oUUVVySOrLLkMnmxyoLjB3XiQhHlvzE+nee
vcp9rBJqYztukoiqsMT00f/em9mwbfQZES720+Y8TRB93BePK4jKEYcK/UwNtfp+0CbSBt/4bgfl
dGE3RGu4Hb6+egFJKYmNaAS2+wX7w7l1MKA+9yr41cFHe0xYel/QVIl06/S46G4CoeJt78PW0Wqn
OeiBGnZm1uGHhTn/xoc+cf1xI/TvLqiJIwa+JuQ6kxv0NkrDVaUJTdIXgC/073D9xmOqbZiT2NCn
4DEfj/ZXZ9dfRyMllUhLWlJvjedh1SrqJE9Ec5M4MJr4W1Z5mMokbbn990ORSw2475hwKt8GROq9
29J+NHgwgOIHvBY5MvLRuNLlWHxiN//GTt9GB4fdLakYBHKRxfnW2R5fM/TvFkPVoh4ui1IWkSty
Sk4m76ZLVHVoRibXv38+FPXoAnyCGsjJ+rMP72SxYWp4dEdzwVvEjJBTWtCy405qf/J8b02X1udj
QQNheIQT2G9DEAo2f5B5TUTVnFrxpoyxP9A6FNiFSUezpP1x286o+ItySa+wLFOfjL924v/s1DO+
ReYIZMsVo3nTqZ8Tu031IoGaVuFVQ9FFI6Obvnz8PtfglreDWCYT00GkqAML/Pk+CcySs8T5JJKS
1q03pauQxrPi69LEFG2ZTdj4Q4BLtKBI/njo9+aPRZqrqQeAN3/lZQWOrYzEtMTaJEGLZTkSBcHa
CPYIQ+5gTVCBzSm+FR8P+97St2yd2pwvaxLJ/OcTWz0CR2QuIvJIBzoZ1fjFDWj5JS6zNvCYvx8P
997aBx7GbwMhqG/8I+r8DThKRKcbaC4YrpfOQ2d2By7/atfFnv7JLvM2aeqfBYmJn4kO1WGj0d8E
kAXL8p9v6S7D9L3/Z27O8fBDwVDdaH1pXNFS1g+uv+gvkOdpJk204j9+3PcmrUVsNx7Blkke+Drf
fnvcAsk0PGJdRBbmymfsn+nmYxv+ySjvvVQ+4QpfoYRFCfDnKLaKbUQabD3/7AIjNOUQV0WorzYG
nv/+gWyE/VCs6MoHK4j6xwMhf8fzeGJDxTFia074WfvNt/+3Md48TuZI0+WgJijLlFeLKw42Tpwf
D/Hu5GD+GXwcpgfKij+fIwhyfxImXlWYVjMRBt08oXYDKBun7DnV2GEQDuj4mgOzYDGmH/3Y+mxH
+3vpWbruAKGw/gJaF292NBu6kKU1QRchdYAchewwnIyiu8SoFUudNqi3Hz/035OR8VBeB9RRpuG9
XXsd1yp/bq0uqjBFu8AW5uylhvdJKfH3XCRv2scWlNauSfjxmx00SDAfwB+yizJJGnnf4oACqfjS
y8EyPn6cd0biIQiJJEvGsWzvzTQJ+gwu3ew3EVsb3gpaf0Ewz0Mr8sePx3nnMxmebUIZcdbqyF43
7t/WsNtWhRUIr4mQMO5E+aL5JT7KdZh18enjkf6RrP95/JBS89tQb7YLelRuXLkMNeDXjtOqnWyq
yZNyo3AH23VjvXyZHeoxB/xDbDub7r4uuviry5V1JxdT7nLQ34PZ00arYHNVAEdLcXL8HN24pbRj
MqXLVUwew53doXHFeULbca+Su9KUOeTnsVTXUzPQwZ5RtIW02fCrwMPnkwe132TtsjdzgoPr6SyA
NXfrzfLDaVcjyGzgnfapfAqqWr82oMXhoZa9VMvgnXDjBT8t469CFQmkU6iYhXKPrlvtMqTYodG1
BeTnL1i3YtfopiHZA5Dw/SvczhZc44gh6YuJfmNmeZtY5HDWk6kZN2I0vZOWa0Oo7MaOwLanrZS+
GTJOvqWF510WNlyGHOEFXh9NivRkCmG64Y5NJYExW2Jq3Bvhnr968VR/cmi9M9eIszNgcHBmUfK/
mWsE33ZUHzPvJdf6y5GM8CNfXUFeR2lB5Kw1RR9Pub8LHux5CH9y7ADaC2YKf07urrHHcWqrJgp8
aR/pt1Y7Ik3kpWu18hD7ibxMab0+2Bm+kB+P/M7ypZrTXZe4bO/vOwd2NaOWDi6Sn2yen9GIG986
8J4HEq/ynx8P9c5DQvBgN6LXwX/elo7gotw356GOqlGAiowGIB5IEJ5NeS2OOAATSNoDsM8bCLPB
v9+mqKssFyycmwE8kz/fsIfUnbZTXUcYw2UHIlseEpVA9chn8a/LAHvdpAwPhpGH1eqbDZEeUJ80
Rl5Gpu8T60DKiemj6RSlZf3raUq5AWEKYhS3D/1t5HiLCGVIcDWFV4BB5uLSeLXym2lyXOwk3R8f
f72/J4qtr4Q9rGcNUOS3xxZuFyQIlB2P5VQWgQjzKuOewXR6/Dc/Cw37ewEyGKUNpYEDoP32+Org
hqToqXgyzX5ILe2pW/wfubIeksn9pAZZ1/Kfmz1DcS2FgWmy57/N2atgM861BhHDaomSolcaoNvd
ICvGL6ceT7QpP6tG3x+RoBdobOuie3u82K3nN+uInTGeiqB9aWbjwRIFpnv4lCNCMT/JVXzv01F4
I/6j6mDENzPSQf/rytgrIm0YTvOaEmEXN5mrfzLM34WNrTs6V0OULFQfbxsKmI8RjsmPjkbN1B40
HBmPreJE/Hge/r2LMApWM6t/se5SN/65kJVmkk6eG0UkLDpadHrCMh9+ebV7ziHXhwjkcSdtPtkl
36bSc1IyKhuH5zhOwG75ZtS4WmTAtQ+hhDPTBS9xBA3rFuk7LHtttxCWhaVIgCGMRohzGnoLpid1
r3sHqbrkWIIjI/3xHpbZ6e5wOSZxqG0pDtayoGtwG4UW534JzMmNEtk7n/z2734YUhqZcYYf2G8/
DJSEFJsEli7daXy/5iA/aYo+58cf5t1ZBq+SllJgQn98c4ZVdscxkjRlVEuP0KNmjPTCePA9+VnV
8s6CJbGQ2pZ9yOUO++cEcDzkM21XsxGp1oLIEqdHhfXG/uOneW8HcikBsFXiUs67+3OUBVsMlQxa
AXmI3PvR45hCaSJ3fV++jrn976to7ozQRDky8HrDqP/P4UiccEcIVwV3x/jH+u5Eht2FiJ8+fqr3
Fg+6PhJzeYM82Jt3p/oCIUnD4ikzx78tZgOILXZ+ALY0e5E4/vepxF6ebmH/yVH13p4HI5a8Wg7f
vy89tE711CIsLEoS80bW2suSJ/s2f2zz5Z7t+pPR3pvwXHvQA0GC9/9qkpU8o+fidxGhKioOlet4
58kkTvvjl/lPtunbo4OX6OGAZVjQnN/sq8FgqsGh5R75w6Q/ZsR57zUYxzjO4XkKNudNXxA0oQxt
5HjTYdl77ZSedUh9OJ3oj7DUSXBzMrp42JUoivbpQBThJ9WI8e6b97hhszIth/rnz5kl4h4VflVx
2igbmEB2L4YMGqxv/P6Yef7ToOhOeISJIVCyssdiGnuCB5tvKYyOxW3lqZ2IFKKLhFXorK1SLJ7j
4xf5zloD06YE9TyL5uLbA7H0+B0ynEKwrV1+tIsh9/qqi45L+Cvzv4tbXTdypBYsbFzCaBC/LWNM
Y9Z128fQgcyvHzoNh23l6C/9XNYRJn/5jla5/KTCeGfRGQaIHRUNJ9Zfbf1R4GGJxIjHy53nNEu0
0IS1A44h8Hc35+5LJ6ZuCxtjjD5+r+98eoO/grUjRYH4dqe0tQC6If4IEXe16w4PGbrS5ZlufLJJ
i+Rx9p3kk9n23pfk1dIGMI3/yd6ZNMdtZNH6r3T0+sGBOYFFb1ComUNxEkVuEBRFITHPSAC//n0l
u7tlmiE9v3VH2A6HKRpVGBJ57z3nO1S/7xO5eVZU39nEIGl63Kxw+KBKgDd2oxqfED2XQvrn3/CD
dw5fkD2UxYuNzeK7J7CIWlsmFad2gpuyzu1WhXpTYWxEEfv/cyifED/PZcPovX+J1sKGnlZSohl+
VZ6cHIhTK3r3mAyG8Yvl66PrRo4dt6fNsvKX9veIJK5c6AzsumK4H2T15jjNPQjkNgC6ekOsR/+3
iyMWMEwXpmOYjE/eP4AGnsoKOkG5W8wzSUqo23Zow/rMUv/59fpgYaalrjuWRecZG8f5ev7QxKkX
hQIsogTMY+cRBv7WW5r7nx/ifdzw9yf8x2O8uyd8LYXoZ3MMBP1GYCdJfeiczrk1BzcKolwBq451
FTiqrcMO0t5DpVoM+Zg/t4PXkpptDKghS8BolT2hgIOpsFbeTLaWhWFssW15YwLCWJUzvOyo1stt
0SHOoroFlDbGBEQ4HkMKiLknx2jR6qaM728Xv0BsVRpdtgFJ1271sYnAYSAdvU5znd0hdLiAbM72
Wk5Cbo22I1DYQaI5WrK4HLV2xEXr3ydV1q349tmmoFfUBhKh4A5xYoGRbqnXhOw5iIUzdVHZFswm
2L2bn5/ej+5N3uKwXpgcMqcw/3wF3aZrehKfyh0y4Zdm6l88WZN5SCBUUa0jDcDpz4/30RPOnpvN
Hu17BkLvjgfHp2yseCbUq8HZxzqmzGyPs+0Xm9e/jtWInGBqSOOPHoHrvzuMPWXSaie/3CEiv4HD
QdK88l6b7IEh9CWClNXgmM9xW/6iZLI+Pi5dWs4oxfX7DZlfF01RK4eeSDUvsD90XEKtrd1gdNGh
9+Q+NQ7cbNCwZ0RkXiIS1AZ8cG5jjmThoYZMlba39EHbGL0Nyw9hKDdcvWXeyQTbT784xnjmrSEF
zMQSh35vuPRexBICKrwzYbStvMVpAuBUMPn6BVd6yucJ+7x+w/NhnFIvX7Y1ZOsNji7+e7E4K9n1
6VpowvzUWM6vLsVHVxyQqCF8xnBckPMp+2GNSPSOrOxsLHd6/zIzDg1mpW8zA6jTz++sj9aiH47z
fmM01mORVz5xcZ6T66uSfgN5aHL984N89EJ0LUG1ajJvc73zh/jhy+jkQFaN3ZY7hk7eaiZBk2L8
sQL7BGd9/oXp7MOD0a+kZvFxt70vIlwCr8oy51nRpAsTtVq2I8GCKEDRUvfJL07fRwuBS9uftwWW
vb9sfvN5BuGNimrXpu0N+CkXsMD8WOXtW5+gWZDuL86k8dF9cZ55U8AiIRDv5zRLV+ecX/Zp6ZRL
XF6mcfCWVu0xStthZWlyZ9dNTzqgb90mZGjt5hhTQ1wl5aUXe9nGJ6TtQWAJwp4RkRb2i/Px4cdj
QaSNRP/Wf78wqinqtEyyzVFN/Wb58Sdpjne5hY7k53fUh8cRBI+wo3TPlrk/31EdyCxZo8fbUYnW
dHP6l3LWVFgN7S9epB9tW2lOIdoAFOzz158PROIkDg60l7sez4jskLiq8gYO0CH1jOu8au6L3P9F
o+KjG/iHQ77fsKaLnaPR06H+qGkbD9Wbb+eI291DW42/qDmsj+5fKlKGZGwfqYXf1UW98uwaulzB
MmPOz72EJ0CK5grYJykpxjlMuNaSVcGKjKH87DXQjLMys0X054/do01T5TEiUmI3mDgWcLXhMwI8
dUcUQRV6ZZ6TZ9d5m0ko75PnsGoGbtkhmNK6KVyyc2uzMr/pysTOUnkhhLpnaCVXSHHqdc+WL/FG
qE0zGPqhmE14c1BQZUFK1c/vpo/Ogn926p550VhV352FM+6X7LeanV+97BeA5UGv249O7RzpmZKa
OatfHPCjS3x2ZiGUETRb35/2OjXiuWEztEsan/SIemjrzUL1G1pxBJmyO2vSf/4Vv2sn3pXpKGZM
viCPC2Xmu+8Ya2T/kXNT7FygDisYxe6dLY1xRXiic5RVTiaRWXhhaqOc/G4X8M45ReBO+3WPpG+r
KYVy/ecf6oPzzmbjbIH2MQb+peT13dkretPKd9AozwEXs3tJACc4ALhtj2lrLDt0kV9+fkzjr+M+
G1UCXZ/zqi3+UvvGk7MQz84T3cFipAMQ20BIiKLoImKNfZLlAu4UlJNOvvbjVq5mZjI4L2wj/PkH
sT5Yw86+cOQYBmWO/b5VqCONgMebwLIvU4vRyNnXkFj5coO2msQuzozY9ylqZCxWXRADpF8bWsEc
NSHO6gSzQt/MQIY/Q32BvdQv+me2xTB1FLcUjilYa5PvbJHkv82IsVmyx7XtppK8NM0OW63sd9Jt
xHqSMFq9+Ahc1LrLyCi75rHFhEbKyvIovcE/5Lp40omd+EVh/tH3ZwKGB534onNi35+XVtptad4R
ULUTeTbdSWRphExOCaAgTW5+fq4/OhTCa7QGuNF5bbzbgDB0apri/FryK0uCPfPObr6pJkZW5vHj
z4/1/bq9f9LO3V+L6pXX4PvyH1BWPqgioTgYncgLegbGmL0W29hGsGihS+TG0QBed+onE/qxqcU3
5jkWyrbyeluXerv//oH+lzX5q6xJm4bfD9fuL1mT+68vsvoTvuH33/gD30BP5TfdpvvA88lckcf0
v6kDhvjtXCaxBaOD/CO9wf8NGYGv010mPZnNJ/uJf9MbjN98n4Yz8dtMT1j3rb9Db/hd6vHDbcby
xSyLj4VbjmHkX/pamRE1gyMi9wpVLGKKqJyaY0mytgmKxZiJPMfGjFqEiDvdd/O7Jakd/wui0TdZ
Lc4dqBzLWRmVdc90YXrMhJYcHQvjJXZaj1dQXbreGUqKPRU0+DL3t4RSxw0BcIitHvQSpyFQ+yS3
iiNewm5LbliaXglT+gS1Nbm3SeAS7YtotlYiHZpVMRuwjVhGQzpZzkYm9GDWqT/coC2igk91hRuQ
kKqLbjD77eyOzcH0W/V1MfJnu+jJk/I7/SlXldjqACKf2yLTVzbE271rdS8Y/w2+rydxpgmzlcdl
ltNOryt7w4XSrspUi6ZQCNDG5Ehgtml9Mx7BD9UDKsOzHQS1Nriv9FqT0nwc5+nCHhCrG8kE14qe
9u3cnXPYBnTPY68/5k7iP0wOeJmpnEhWMP3HCVrxesRjG1ljcWOnGkENQ2tetUWBd5MIRFqdSQLk
vVKMFmRy6Wv5i983DvRrNO9O7WbHpsj8bV5p45cuExEZEI61YVaRvxV5gkqALeebZZheQw5Ci0rC
TN6AjrZrsrCnz7QOFKCpJI2DpvYg7xa592yaQ7Z2BNAsqGCPRVI8NhqHLpt6wZ2jxqeo15w13u0K
BmQicKcKAPJgxUaMc3AjjMBK/OJOwJtxA9K/gThzRz40Y+duSFEnAxq8f7YT5sAOXwrR8+lHEZYa
qT80dyx3DmvYyQP8OyO+tTMjO81zt1xHSuorSXfvQlqmRi9KnxyOYlUEcwp7a6c5+odCs5I75Xb5
hVPU84WcXesSWS7kVxmpE5yudlN23fTan+uhADsQiO8MbLfPrAoejmLBLUSqLgiGSnaTU3YXPRhb
lCuuir9KM9dWwCucnTQIBMX+VQvsAMS/BEkv9CtVzjqNYkjyQVuaerlqYDQHsdcNn6AKDQoD22xu
MitrMHLpIgnNWOLrkKYDfrWA8lsVpn8cAdimQV/TiFuRD4KXTU0XScOHEo1LR26Zu4e4JWMjGKHH
fatIDMUjk/s7gXThonW0r+7iECMgZUqKB/uFwGo12K6wB4qVVVv1RqS6/0gMJhzxVhzxcCanwgMz
QWtR/zK6Rr4xE8N9zZpowa1YjHLljhIfYUv0UGv06jMFoXXSskiEDM4j2FMVgvsyU/OxQoLarzzS
bQ+A3lQdFpEm1/NgLieiHKCiN+QBue5EO2SyzH1H6PdtrjtsOXI1fHIk/rOExKMZcEKmEc0XJ0et
tmZs8L5XALTiK7k408k8z/1uVQjVBEs7zhCsR4CzfTSvE+UtD+OE+WJUjbGRDt4qYLtcEsJELqVX
tifXbUIj8tr7JNPcW98adm1pLddq0HHhTuLgDDzWMC7MaZ9EBZFiyq1OANDZSykDxoRXe/NdRhF5
WXSjeW+aTfoM0pQ8BJfIwEFRWnszcIZ9yTbmbkobc4VDYmVRqlySdkVwX6VuYrtpL+YUfiqLp37V
DVxuwkUZjheJxaLQ+CFmPcjvjfGVhF/3CmxduTeN0dwX3eAGiYEnCecL9icu8rY1IxlGSY16oJ6j
YDat/o5ot/kNt169WjQxs0MmxkvMDRkYELjGkG2uXBmJk20ZI9VhErGQwzvvj4kcpgd8S/YG2Hy8
cr3RvdQnbDnMC9Tej6UKo8z3nqxKp1dQqxzAJsqy1gYNREqj4z7xElx22Ay0NyNttGBS0mJPbA/f
0kgDuOsk1S3oBmNV034lukl/iZciXkO+RZJbjePWGzutXdVRI5/oq/cXbZHfnjU7BwlucWW1bX00
87g/LdhLNgoH5kk3Ev+6k2ctSD9Ey9rGOLktbNSbpjV5IVyXMRyEtN/oiI5rJSYiKwiny1gzgeJn
Sq7wxmsXUsNhgWdHPdYTdnfbqJdbF6ZgCP3bfRo8ybNhuTiSHC/fG0k2UXwMJATksQqUk9jPWT7S
iBRNcmWg7ANnWRkvqoht0l2XB0LLwD6o2dw5I7LMQNciB3i9AVtRX7w9RJjbRTf27B50PDSW4a4z
feYCl/iKSGAZb1SdxY/ahFc2HYoOHngpT2yIISRhCVaf9NhtDr4FlzOmueyxgkb+jnVTW3UA1zuh
WbfLMpyGOOmDht75ceCEwZwZhvt0NosDAq+ARyLZlr5RXrhLLPe+p91ms8+tptrKCyzrrM0uY2+X
TO6wib0+X3fWgEXciy5SQuu2ldsN+3MgKxZwHUJazQyUB4rcgwL5WNwTLWQSS4dtNiouYjzwvIoi
9QKrrd5qo+4el7ETr4bI8y9tV2tXTtcCZSscMm3sB322uyuUjQ1xa5bYt722UKwIpKWOGB86DJkH
xy1e0gXvvITxu2mypNqO5zpkWKhlg0mLuwMUgYE46di+7eKyOi0NDFDM384YpOmNEdfmk6ZK0Ee8
lXHUGdH4aGD13+XL6FwUdZLi1wXHYaVAH02dzEP70wTJD8JDka+TEm+JAPVx73txjS3Za65rr8fA
jwNxozfRm0c08YrcWLn1OrQuirzDXVfly4W08QHWThZ/HtEGA24cqxD8fBParrN8c5r8HrhAuTKz
VNxlER+hN7J+xeebAze1LkdW1XUtjeeoI6ysqGx5ndYVuARtvqRGupgjw37I8bsfGrBGa5vBCIAF
6W+SKYue22GetvaUtM9koxGc5w8+vA9a5UIxCQHH/wzVl/wLvTA2sRqD7AwZygf5og0OWcmzRXQG
rL+D788BksH8OPVHOBc2htGqGK8IOolX0tOrlcRw+pBqbnnHpio7lo3Hq94xiGFLVAZNrKp6g5I6
rq9yquwCHefWm/T2Ull4u8vJ0aCS2MWGyJIYUXbJsmOmwy4mq458UJW6p8YBaCcJJNlAzGvDOU2d
FYia585grcW15UBVVMZyXZM9vcqc1jhUQPE2jqeml8GLvDzoGpiFESZ0LK95jHHWJXU5dEClvJaZ
rJ/dmRBUtrkvRexHIR/kG0ybZpOCpEAeUGpwTTrdWxVppu1ixOTuSjRZQQyUnZWX+Lngc2a2u1Zj
gYkemOtXGJUmaulF8Upz2z5ASEVodJZes+9d9cl5yGW6y0anFoQFHRkHMCgxQzZ2m5KO0S6yNP0b
NawT9IjUgqEHTQljJF4bCQgDth7tGo76jSOWzKKNPhM4ibiBwHFATDqX+rkyuhhVUBStBRBoGgdz
lx3aDnwVScld2KgcvHBDKNBnSF6tvzEGgedt0W8EAGCTYRwQTkP1xutUi/yakDAWhNHMVyTnmJuo
BHFs3BEBMKRRGI2ATl+ToRhx2xdljvdRTARu2IfI8ZLs2E+eX92rmeQuUfVfJw1Ig1+yUw5SWNCL
RWC5IWhBIQkIHZgpAs5jXIYa+Ro9aVnz9Fa7tfyqEKRBoOmcz/xO9ayRJrQ5Qxb20KUwyxokEoR6
5yWHYfSay6bmTwPQr54snjxwIO2GI2qXmU9s4kAw5TYRTk2kUT2VX9tINy6xPnt71zQWnmCKuSsx
uPeLJDChaR33K5EIXUQgxlIfI8dXa4c8ldu2gB+RQvk9aEVd3OgKoqlL/BQoT1prOzvvvfNqMIfs
+kzIkWxhTNUVkCOTsxUvt9cid8yjXnb2odVBUIKoBXGWSxit7lxYgdA4HpTY6mFKRvsR9hc05i6p
QRF3hkYWm55nK50zd6uwJaySvJ+flBNdQxbntAIFmu4m5cfhmMKAXfXDol/ONV7WtAcWgxp/IuEd
p9IQRHHtXXu8hdF3Tc2wx4fKHrmry+IwFWl6H8Oaf+rZelIzdePVXC7xXeEs3cY7n2yA9elWY5wW
B45ZyCstGhnQE2k0rt0ByjRc1+Yuigq9ByvCHx1AVsAGbc8UdR8qfWM0n1rZGp+N2ms+l1UMKkvo
F7YJnAvlqY4R3qzrAbg9oIJhhKfiF/XdKKeuDKOoLsXlMEn7ppTNiwBbD454IaQh0KS+rDyl89pP
wHSpM0DMvc7yOX9MwQs/eKmKiKLzDYzKA2ZtSqH+Ace3+jpqhrWqMS8euyKuodjH5Qa9Ow/h1JaI
HdzeIUm4adnrgBczw0g66svCro8dv0abDkf1fGqEl0koAHly28Y+O7FmIUxgTAdzDRLLWJsoI/cK
cMJe4ou+cCTpcZiYxVXuUDmIiXwGV9e+5F61PMgYvgY8BZcvRxR1tdadbH7MWCqgpI5KXy2pWK61
uSLbeKijbX9mppbnfZK1cF+1iw2UAAP3ITJhuNbsfFcAoKpdmUYGzgIjJnAc4OkafmN74ZzhIEmp
O+cVLF77c6MwpndJWjSfK4YFxTV+5c4iSMClGGsM3gLBWHXSWyHaJWQXK727fIXyqKsTsIoUMi0B
4Al+3vmxL6d6ul+UlvJ+1XoK3v406J0lzPWA818gqmL4rI6cktbzNnAzJEH3QLZJh/4/hT120ibE
/GqJp20E/vU+z4vpV03yd9MebJYohB3meezK6O68V63XzaRSfLPqKtY6J8QDDu8WIoKYir3meWEU
P5uFtR1T82Blzkaz2w2hFGtPwBgZljXI2zVfdQvDI8wAtfzQmzr93tn5B3bpE7O4vvvXP9/1MH//
bCjXDBsHH7apdz3MwhghwUZ0DCFSX4mavWK0S341EProIAaiFIExARXm+xPgpP1E0Tuqq8TUg/Pf
rpZvSlH93o/9X0vyly1JZj4/XPa/tiRprZd4pP/clfz+S390JT34sIxWMQU4RGTQfeT/p966/l//
BLr5m6MzUbBQgdHqRn38nyxU2+RH5C+h+3MRpAEb+U9f0oJSi/DC81xmQ+coVPPv9CWRgdG2/6Ev
iZHRRMDIc+TbmKrEOXX1x2F/4ia0b4xOHqbGEEmgalKVnHR2j3UjaPXM5PFBE0z9OxjZDVbDCOM4
OwwPVk5Makaza0FaR+BHc/ewLMKO1oxDIUT1uj7dDJZd2FsjFbN2k/lp+9iU7KhXI7ZIwkuIKiJl
0+xGdsoFztY8oloJhgIaFnjEwb3wUwxtARoyxnzG0p/DJSt/TTVhtevRYJi5ggQeHbouqsmN9jS4
O+iWXnkvj2EPgnsdL7p1hq+c81dQDppOaNBoMi98k4yhzi/cS2XDuC7G4bbLTW0jOoPXMRs53eLF
biR3dZrON5PU+yvIEsVtkWrs9MVUaXKVelMMbMvRY6q9tL7NnXrc8r9v6IhU8w7TB4FQdZscWXa3
RJdD9pFVUm2c0nEB40my3np0QUY4OVGzsXthPuY+WQyJ1eZ3hjm5a1/az/E419dONfthuVjWaTDT
dj9Wsx1KwzxJd+lCp3TFWpuJ3J5qLT9ZQsuvrFLdOjp7WgdzPVQc1FmvLtFhW1tU1ooOVnY0iiIP
E3dqbseWRR0bR4JoaOjsK/T2Fp9tWIYLiLaNWVVXUd0W39IRhsmYwULrHFxPNMK6W1RJrw4INpo6
cDtdTTYgAvmHdJZH39YI16FDuWI6dxhVRTR64pd3KXiYW2vyp6NVC3VKOr0BwC6/pKYlX5zKxRUU
T0daU3PoQGsNXJMUmtattZuxmoq7vM0KOl55d2UCNFsBRWxXkZ/dtHnaX2lk6KwSntgHMqajwO7M
6WpOuiKsJ8dcGw6fFGpQTJJdFN8vntDIlvUaAmPSsqLSxqTRrunaGEeA+vph1oevOX/+Oh7s/EaM
wOrDeYr8W5E49Y1n2iMtsCil/R4vy5V9Ti1Ma94oGSC27YLm6VY3uaOFO/Rgamz7OGO2qFvL3rB1
7y6ryVqe6AM6yVrre3mwU2mEtZ2dLfvWaIdNlqktG/d4ozVEjVp+d9ClezmOXSMC0pxyEHZeih2M
bFGrzMFSdNyD4aQD+B8irV+5S/9J440gu+XWSyDER+Jojz4706b8PKshPSEgu9YYHBtz64d+bt+y
94Ae6NWvXS3EvkirT7MlS6YM3XMh2pwoDZNs1SIxjySA5qvyfKXmrwBPiT46h50sg/5IPtm0Gmc/
wrsxapcK4Q8ivzoOU91+YjHsrs26APFHV3yVA5/Yz01nf7JdDdxqCqoIhSzMYmyXaHUOgi0bSSkm
OWVRsx5E0W5z0ZhsfA9Ln1z0BXz2pgcIViZXZUQJQVwdwH67COnlFmul6mSTqXSC1JR2t1ix8xuI
LfF+TDnNM1XZHjTGdFNMKMbKPjPDmhf2dsExemm342FuLbUHqxhlIQ1IdaNsuLvGrO20ZnaIXzRk
yQNWdbbSoSdq51DKxqAuPs2RsooLVTlXRet9qZrKWbvu4t+n7Ao3tgkwTnpJdELSnlw7snsp7Zpu
TVPQVU2MF5dhZB/IVu+fO3gRW72QddjWuXmM85ISHD8bjSsilcbC/h4UBUmKZZcpKetdXrVVtRLl
/LwMPvlLEevzOHAPJvM0P+PuJ1eBNJjmrmlJ59VdwCZeWVxXcEH9YPTZl55iJzKA8lATMS2x2ezl
zqgH3ZJW+zobI7ruJdjnqi792z4V3+qK/m0MLWWjpJfTVPAMZH6aS1lVu+iPo5VNLtpE4Tw4NPsB
ZiL9W8iO9Yjm2MyyAUMACk7l0/BJ5qCT7R2ssP6AuVcOvFu05jXTUqIgpZ0OOjNwivLrrPUqML/V
5O2ygQbIxWS37s3EC/vOaiMekUxx69GpGp3PHWEpB7kUM6SlxXK+9Nz9hMMMDaHGhhYJuMxuLW6b
XPMoEgy9PVSm7h2aOdI2vZ+WBG81/X5OrPha5mdElZZiDm5HTWxlhoJ0BRZKPtWe3a1H0y52RhLL
l7Of1A8Kr02JgZh7+yK2WlI8BF46N1gUSZVjTaWrrHGE6jst5FCwtH8jx42tOanl6rIfu+40T2aj
hwJwZAuACK5qkDpQfAN7WgbS96zmpWn15Il3clwGqhguIRcW19Ho+N901AKEOeSRdauRdfaoQVi5
KnSxJ4SIMVVhuURY+k4SJNJqIKo5pCXHPoWOU437gtV21bF/mMOZ6B3GixFnkUad9D7BznNgXnf5
Vy1FGQHYyTS7wCX87SZqbPcT7xECZ5l7bAZGnBrNnzMb1MgMGe/bZJpeM6oam8Uojj75WTmepjO1
Cu2Q1E5J6nZ1YFpF+wTTMLuy8hp6INBcmwgvkON7Emezr3bfZLi2y7vBWTymU9yWBwZWRWhkkoe1
rvrmemmsBnaZgm0bmB0DhTXkWv2yzqV6coiGeYvIWHxGfzBuEoyPbRD59JWAUBO21xrpeCod1pvA
6lrt1dbn7npuQSgGlnZWUAlg0juhqfoZYXWJTnKJhn1t9JYK0yRtaJ2IIn1sPNyFgVdZ/W1qM30D
E2s1V25f53ueuYQS29Rr8qFtKnw+ub+2RKs/Edwe2esy0bMpBH3sbIfcTm4jMqi2DLIE1NKhTIkM
ttMtyzMNXwSzTJgyU1wQeNMcEHWRsVbbejiPmMDItnVxh9bLakKou250EGJuiuXfIbbZDoyuvjGG
rg87JuEgJMaBMNio6sNJpPW+E0hBgyIv26esTXuahfHQGath6qrPUOnqkohgKs+ghuL25rKBuox0
pk+W6X4h3NJ/gChavFRxV20smY855CtBgCOgykpbKR95eMpgVsfWo4tLf7HF8+i0uP5kPccrM3aA
n83WbH0RijlxHxnWJ7+XEiJpYU00xlpGn2VlVrvYm/jXDDC9t0stOd96WdSMK+J3jJfRH0n4gzr5
THXe3zh+zygsnUzCWRc2kGuk9QP3kt6RJlYK46sPXIb4GoIDtQNJ9NHnxO/LBxQ2cOisUk7HoRtm
6koCdMKlJW2rEFa2T+PspC9D8rkpxRUWdeCDkN9GMAkKVQ/S+96/sXtfvxpASYexXzCGdPzavHZz
9oZAZcW2IayvDlDQ2198sZgEfFZ1/Km0Z8FYrlA0lw2k/aSwdIm+9QGDE1xnLmtlLtEeec64XWyi
ZZbayjeDrg8XSHNo7LTFG5FwAwFSgyveXPw1Mhi7UoI67NuHGFXCF9euos1Y6RZyapv+6opE1uFS
gijdx2yzuiCKHFo6CYE+dhBndvq11n3GLRSfZVBrMmdpsdRlxdjoMY+m/J4GmdzqiaNRH0TDRctM
hy5s5nrHjITQFbROlIEqRg2LuHBTts1AbiBhBQxc4uxz5wkDn0CkmAJIoC7RukY+CupnWY6ZBkZW
If+44BvmFyZmiddoSfpNQRTBrqibcRP7Vrlv8tgKzWx5rGdG2isDkO1LzIDmhLiI4Zie/E+484+3
/5fcFdP67qj4TwbIX6rkqzf1j8u3KXn9k3rnj1/7t3pHJy0F+TdkoO/iHR152R91sqGj0nEsV0dz
hz8LM9t/6mRL8EugICD6Yu8Q8NP+Wycbv7Fko15HjC/OAADv79TJzrld80OZrJ+16bi3HUKDDODy
38voHzTxDUBMaExletGaQCdebNKFWHhs0dtrXZJt7QcWw+d0xnBTdYW2r0xZk2LnO6LcVYqn1dW6
+WtrxQzsNJ3Up+l7qOxE8fbWtDmx67SR2qXBiPx7BG2Wq9m+0zq5nONpR96vpNXmUP/zQCfEXTjr
7MzE9a/1ROsFpdEwGgCreaLr+c4qWxIIXNqkiHAslSegC22NMqeVlU6rOPHOe23KH6KWoCGS/xAv
TgYT0h0Rm3h3kpZnpQAxIwekbCJFceHFDzAdbDiqenpoKfI3/TFpRL8M27IePTiJnc5+7Zgwmx1I
PW5emV+0G9HU88kx85KQ+FmRY+XhyFyeEc6J5PJ77+V/bapft6k886dtqvJr8lK+vOtSnX/n310q
+zeoHx4YBORutiXoM/7x8HkeyUdgn1yesu/dJn5UVjB7//VP2/hN8DzChRKYwF2gbP99+MRvgh+c
f+2P3tbfefjoZ/756TvT3gw+BQ8e24azWeTPTSpwsTJZJBAiGPhTaDU56bHke8Rg6XWzDuTCuBQE
+rysukEb1SqLTePClW0BAyyySXkE0L2O9GT8KlCQXS/RVD77MDkZK/lZDNp10IpwqiJeIuVSEvMS
WXtoDuZ1myi3J226tS6RtoFpyNKC6Wvn5xiSXO9OwKu6badhvNbHl6JqeWnR2fnUj3r7VGXJqEEF
y8uFjkA9vSBbKyaA2ES/Ud7GZhRi3mIjb/WCtF6SYrMvktdojGqoiFOEJG20rsw52WdoangF5/4A
dw6SDy/3aGEs2poeHG2iqunpWH5qBIRzW9vGlwxRJxnJCysVo7dmx5iceaC5a6F2yqrXuqvrp6rX
l6uhm/XVYOXdMfY79coovnyy+8ShsPTi+chcuLkhnzF+MaVJayo1q6Bohg07RMJv2LqupsRTV4sz
VSeGERXmQG9q2mAGPbXNpyS78qxiurFz63ugRDh31V4IxYLW0KcZywFTmD1vlZmI01nFTjqwVbxO
APaohwrvBH2AsSF4qTtrVl2YEFq8ttVs7aKlNnKymBmpAzsUYTovw9GbVBLtl85oDuOSyyzQY8eP
mdU14sLTC7NctcjqP1lFPdwNdsaKNhhEWBJDa3wmtjX6TPr2OeSegNWy9LULtZiowQhRhu0+2yvc
MsvFEhvDYw5TiohVv2gvVNQ2RybB4zcf9VnK+LbXsrAjFPp6tMt8XaO6Il1Z+cyyDaanl/STWnJg
3CF7aWbSiuNuapxtnBRMXsxUdc/ArPFhqKhp4FZhIzyV6MuNHS+r5JYqx3o04yK58ReHo2Gfb++M
GpHd0Ej7aBAQosNiqSRQnT6me1vVodmPzU5ha76NZZGv3CKdnrQybg+EU/lvvLREu3F1dDKBYYE5
Xqum8W/pvJKL0PVxpX1OY8s9SbDhiNa8SCsDv1uyV5BWUAMGaWZsn5ciJOrIQMVolPdcx+yBZok8
iSntLjtjlgfRmqO/NiqFhDAqbeRaM7Et3K7VvWc1Z1heX8FUavi5UcX2ZTPaQ7VmGlVfpcwzko7C
9v+ydx7rcSNnuL4izINcwFk2OpPNTCps8EjUCDkWUuHqz1vtsY+ksWeO995oFjYJNrpQqP+LPOUk
dxOwn5P2TqWQjvWCyWvP4ZSZ/KepreQfeWcq99EshYtZ3tbA0PXA9GcM67GaUQJiJjDjJzWTrH9O
vTSnosZ/sIKcmdEV5LA4oCPK7cPnpeTp2Ulafj7FMdoK2rAZX8SItJXOZ5vuiEp6z+PokfatMmuI
Bld1UcrUdueCb90O6EYPbpd7G9nIEr2TgqKLpwJjG4KznuflKZaIEXX2efm6XPEikEIzfxCZXAGS
8PqM5rO7ylmXaQu/9qgo7ozjPPZvRNbPj0YRhAVMJxCVA1ZFZL5/aTR8VWkgq9SQVosT5xGY0D6N
GvBqNPQVKFk+zr2D/u8PYCzbx05Y7kTLF+mAn+ECyjZWl95VOc+HhthMsLYpJ1ch4zc5Bqn/Go4L
weV8DdB5IHUEb2/GrqEcnVpZfo0+YmhgL0WyfYo12Gdp2I/DnLzPQAJDDQnOq4PaRcOE+WrFiEnY
rRUYYq3BxFjDigXHJkn52Mo9jAfzJr8ikFaoCz1k+rpc4UlwykDQZkwD2rvHN7YDcH8yNagZg26C
u9z7c54/DOCe8LOw++pGaEC0MpvnKXMIu1vEEM0aOTXnYtraVzgVbV5wJOiwQEEH2kqJqgZegWBp
qZLn3qEgWaOzFE5MB5pmEEtLhQrOtYkXF2GRnvsEBz4fr10/wYHLS7jM7t6frY3NMrrxNS5Mf7aN
Gk1jxUvXHAyvNg4uo2Y0wBHfqSu8LKlzoygEzLlTKnyCKYavRklWPhYanfbD/ptoUvNcZIl1s1Zh
R8UU7G/Ueoult9kOmDtg+b0Is0+2+Jabbafx8FUj44mfqLtSo+VqsvrXldCxyPAQe9lh9uj1Rscj
Ac7eAzsDZYK9owisnqcyjh89jcwjm6YriZTrrcPXFDL8bwuN5JdL/IX8t+7R1ii/rfH+TCP/vuYA
Rs0GDI5/lpofWEaWDkVAHzzNHXiaRUjzJY4I1GkY4cT7zGz/FBghZ8hxUXtHreF+nEX53ZdxfbfO
O6nZinngUIoxBw6DPca4zYcMYqNLq+7JK9Ny22new9EMiKe5kHCR6bt7JUjCRspIFOMTi7C8Cxuz
fMh17L6vuZVMsyyWZT4IV7pbzTecKs3FlIETbo1R8zME0HlTz4BqGcUzIfT2huI3+8OAkmQvryQP
26EmfFDZ0Qgj6r26EkJMPQdLc0QG3MrZk7M61tTHnPyBVySNX/7JKC3/DyvT/87Jf3tOxhH6l+fk
Zv7lkHz9gT8OyaH5G8YnwST50wk59H9DS4eiw6bLTdg/jqeuo2lcbGuki5HGBJD4rxOya/7m+PrM
TWwSZhH9U/9FOSgJQT+fkIn4IAoTn5yDDgBC18FJ8yONq6phmGqRBWezq5YbI5f0thd28bSQEfGt
qqf1NF8BVHRMuorliqteEdYr2EpBhPEAAAUEC+42PVA1Gr8VK4/3TafR2nTAqHBqrnBqTGuIEXVX
bJcW6R1oj3hT3jA/Yot0kNSoqqR0Bwv+t0mjxFM3Bm/p0uSg11cYebhCyrVGlwFLT6nGmyeNPOdX
ENq/AtK1xqaxwpa/MyieElI/7/JwmXB3du4TiDuw9ji18fdBY92JMV0KFJFAhXWWf1o1Ju7GyfRh
SboqspVMvxuOA3AeJl7XbfpFPLT4AzjyK0fypCfLZRW9NaP8ddV3URnGY1PnSC3FREEByXDxyb+C
9glwOBx547i3dkpkByaRlXZt8KX0CykERIT4sdx5U5x+srAqLpETVMFBauJ9A9tcPisrTe85MQCw
jzQFZHOZHDDfBmcifqeD2ZAOtl2ryn+u0mTNDmudlmKjFEAc9Jo9QvBgMMGZ4zbhN2WZ2F1U0NO8
ArIKQxj2Q2THRXce4yLXFQW0NEPf+rT9LOFNTxPzldqvN2bYBncu53Ve/MSEPU2iIkpYpc2xMEzJ
FBIHQxRmZA1ELnlKz105D2dLBAD59sLNoe552BhtXd5bKBPNTZCsOeF8qhkj4MTpYzmaKGOpCQlg
vxs0SbTTkJwdJyLk2OnHwzapKKkqJfUGqLhBJpcMxBx5N5LbecHVYWYUFg45SYcbP12SB9qWv4OF
qBHr89plWzKrmu9zUpQuwAteXKo31+G97jl2HGOUpG8x+Uynyam73UoBlnPCITV9aekQfiBTCGwW
OHhPP08vGDk6Z281IYPXklnz/TrIJH+jhDNeJtrNgqwpofRhaA/CmrKnWYn0AbeIsspvfLs2ReI0
32Xc28WtgTxuzZUU1uzO9EUV3yUSN0Fl0YhjUZqC5m/2OX9Z9msScI1Ydtu8XJ9duSS7uUbjFA2W
RYxEXFvt3mgAyqGkMXgTXneGQcIkWhUVjzf1SorerDYp5g2drRTvhVg8pNlWUTdY8T5PC7UxxGDv
siXErKqLtMvCurGHEAGlaQnqB90nREXUepje7dq6caTMHmrNrNURVQD3fVwWhPKTq+ItbfCsQLfu
zDsDMYK/lXJ0MAPESJjzdTjbVU+4LtqLE7z+fDs6K/Jz7FGHzoN3xFyzdje+7MYzguHqSVm1W2+y
xvcOPpXsT0YoH9eUB7No8u9r4LxaBhakMii+BX3jbnPfTzdNlssXY7TLu3Km1VXWQMXZ4lnPvVuw
awXIWZlL4C9N+nUjtK/pJp+TIIKNQ5s6Fg9omN9Cty+jZOXBNhrnmA/Jk4+Mf1dhnY/iDoF3npmT
t2H+DI796qO8L3x9t5v5BRQy3ZqQ2ifRuOuOjk2sEjZhyL4Og2V7KnYMDd4Jq01FHlfIGTNx5Xjx
OKfuuiVHBI4M84NTuu5HUVFplhac6RcizM5iHMQLGMt4085+SXR+ItlTOKZAuWVebLyb69IAchTU
mNMWyp2rk/xhndgbC9Sgx4Z4n+NIbtbtbBkUDCQyWfaxvY4RZT10K0rqZdGxdnfVOGUH0Vcag7e/
mIT1k+KcTfuFpEiEzx0VgXKie9bhplAVmwKZrOgKUMyX3G3byXlQOYSF71mmeIkEzgTJm5GJH1Fw
Wd9m0Nj3uQxQZZoeNvm6WBlEbHNn0uyFU12M+14G1UemkeAhHRJor4Sv/2OOwdD2RvwGxVLfW9NI
fzzlMi+Yx8rvUrnDJ2El7rPolvqx69JkpxAp7EtcWpdpHYITqgJJhzDIxo74TZo4SUcdnzPXwQiV
SueLI1nSWIrnW4hUcjWsVh4XOlTvpfSKaBnAM2Q1q+fEqvwAG5uV3Q1TyMmcYe1Weuj2zNTLoymX
BdLggC2zTO6tUObHLDYyzFijCDbFFAhIXifZOvkAVBIP6Urzc5vuKyAj9Hll/JoiM083VevJzxz/
smKzGlN2S9m9PEo7pr5stZav1TAW0eq06wvdb7BWcS56KjKIRN+ITr7iNbFvV5iRW5grmrtK39T5
b1365Pmj9YxN0t6vDQl9aibzKPLVkH5ou1Y+OCsFkalsAM3YmLojb/TlS1pgbXBSV8jNiK8UtYSD
TNl21yhnVZ69fngcKBLMdZi9NQwfzc7Xh1vFCFOYH5WBGOGIbavPPrjMAkR8DY0/8iYqTOwEa5Mi
UK+xqOxGC9+XciaiqVpzWb8Fw+Tv6H9kDO4ztmBiFplw+n6ON0mqxsNsVi/zsnQH6jaTHYs0pnxO
ltuRqJhHh2pSVE8EfSdGu+38/o9cy/+dj//ufAyiiQbxPxM5N19q+eVnseM/fuSfJ2T3N3Lu2arI
vHJ1Zian1H+RODYkDlnFxN0ESFZ1Ato/cWQkiej0NaSsxY2oHslHtQmRsyDx/ptTMSD0n07FOkES
CgheidDLX1M0ungIyjxZ/JvKbgMrIurPojLOgvrvolEa7dDhP4a3nzdF5TTxHTUOvIJ7OpZADtaB
VflMaIxpVGgMfeTOO2Ndejc+BjErGtx0ggQSXbm2d0WKu1zsqx5Bznw3mDRELyC4gtOBKxHCJPuB
Uln/dnI7+V4k8+PgZhQRW7YhIjf1xb7Es4eyrqOUyl7VsxGsNMmuQ5q1UYclDL5Um2nXAzSmNG9r
ShBJmpcmzLHoZSaPZReM3QPG6eKZWP/wkyxXh6mdl67FQzbl7Y1f9ymAsgo/Gg58L5dQ/rpbCADO
Doi9SPFyFO2pTpMF90VX+586oNqtETbzZzwNvHGYaffNqLAv4AHQqLiNbZGEBoPUhMZoD8Valacc
c99nn5Kyj7Z0gIutJgvf6bp+Lxd1F5h9jiCpqNSJf+LLNPrOfeZl5pG+EGtHY2QYLeCS/H+csHsc
8zqdI1MpczvMyYS2q8VQQOtgw5boxr7azJY3HWtjrR5GFAxvS1pBhPdqpi9SqMdQ2urMi1Ej0hkH
V1hsIzumZZ59Yz14j3mB8Xk3NbZxj78Llabn9xjCFgtYd6hf0lVwBA/G5oFXrIgmrAqch4PBvrje
ZH8wmlLqIiHbuW/cZNyGLcflCpryNGXWelNiPZi22UjZoWXXFNzq3XDG2L53Zpp8S8J4sCzF3frZ
UBXNkHTiHvAorCc3tdd34Gr67DBOPa/0h92NRtfcNgbs4cFdDXW/jHSVWfisJnewfY6ef/wX3M+d
0ovhaRtGlJloDLpNN4Vu3Z9zMt7n+gy2N5fNVgxxl4d7ZKkAK5jRcQbMxDWu0Jnon96v28T/dtS/
3VERb//ljgrDPr4X6idqDqSAH/onNUcOBenUfzDf9g/MXPgbkTh6m0W0HQDa/UCLh79ZLuQ32RaO
Lkkw2Yf/3w7rQsmh+LbQluMS+a9wB+sXWtwNMDggQ/eAH0JeBb8mIzm+k/bBGidnihEG5NiOJR5n
K1lZ4/QIQw+H58n8mhONdWo7TJbI9YLwaWqm4YgyeDo4ndUdwJZNM/rhNv47+8WfC1FIc6W6iVcJ
GUqW+StnSE+i8go78E9iwj92H3IQvw/oG+BvwPtbbKyxec4s13B3WR9vhgQ2w2gnbIAMTPG3gNTC
R4kioOt3rRKV+LC2RnKHVJFqSpcH8xO5e4Pfo3ZvV3opfSPYll6OKRVSIJAGztHBCI5zEa9blxo/
9OZWObvouRqyPPrXVE0JRyejytEOEsyKMlWWastJDDAaWis8B/1oafov3y19+MLunvbjLpwD52G1
/PE1bNpyQ6pCNW3YwUuo0DnvvlaqMp/c2Gmwh7mYxKIMwl8B/oIE76fYTsszduqy2JNBUJYQYA5u
LBpfOGbNqHDityXWtfbZ2p+ptrQO4+jI98xM+/uwQvHv5/IGC9K5xWr8IuqM/uhwUQchxwFfYzqd
F2MytplY2XFLOKS7znXUbZ2keyPDogw1ZTVPhht+Mp2cHvMMYzm5YmX60cYdJjbm6M0XA87pERkX
GmKRKrmbs2m5TcT6bI5Jed+rMSNPIawx1s2+RbVnYbhfe4nHM2xTuVk8/O+8mc3MfzKDon2asAWT
ahZUD960CnznaDCLC2ONdF5zAqM2i2Vk9+va7Rh07X0XlvOLgjSiYB4R0eK33gHrUr1vxZAWkdWT
uCiBMIjPF9ZxceJ2hzvM2DgIHhie2+YEDjFHVpf4j9z17oYsBtpARWmeE+Jsz1qxck4ts0y2cW2W
H9vBki+NYPDtZkuQRjEawC0yW9Hw28utQ0bbt0Sk/h7hWreDeyVBwJ6GqFRTT7EjxU80dk7ufu1m
FIRt0aZfCpY9Gc39EpFlBOjGrv9kCkxCmJSmG2+WJHdTygI1lZY7bNw1XkdyD1a6fp/SgXK60Vyp
vOmzlCXdVyLez4wo9Fsh7Pzo8UsiMgd4lwbhuPPC2fpiJ3mK5Vap3+0uiS9EN7nbgLrkI5JmyPgB
BOMTb+IVnT5kysme/LzfNrOj0mgdkCnTcWvDtApPymBjd5Ww4VY7mmppnVHbMimTFVdBbLx4i4Qu
c41yOIWwqDdh6yGrXriPJ8JBe/qfrTK9TZiRb5AIc/dc8ggid9JY2ETIhrK9fFMHsfuOlm7GxUkb
2cs6t/VtWGI3xY3YFRcPZcHeaejwsYNMP11p0KF547wxHZi5HXIShnB+FDXqtoMoGv9UoKIL03n9
KqZ12cWzdE+hT+cOgBgYY2uRu8BOOH+aUsC6TYsAxtxUyVpbW6JzC930Xs8KDXkvPtfUzFM7jDAb
gyIW5OkOtppyHYtpj3rygE4laxrS6lY1gDubUE3TqUn8xkO7WYJ15kBf2EUav99MGan1ENHzo99P
FsNlnVJurmpZ3rs8GJDuAYGeDJGNwVxuYRxowTzufLaDG8K3ygwPQVm9cRDqnrLRGZrdUtqIOzVH
a3SarhWauc00hys4QpVba8zcrak5Xp81ij1cM7/T6vWX2U7Th8yei9dWM8SB5ooTNaLRb2em9iuV
7MmieM+TAYI5u5LNgHP+g8xUaXzELwQdvWhm2r6S1OJKWCdt7/d7V/PY/ep0Z5pd5k/kL6Be0Hw3
8avdEehkuxq+gXtV8+LmlSInl9e9ScMp34t56p89p4FMjy0/fbQ8m6jTqcqehFoq6yh7mTzgwGtx
KqmhKCNbpPJzo1BRbVzE2N6h1yx+rPn8tAs7CynuMl0GlBSIS0gPSZGvBlA/BZP4vbFodYA3IaSH
wx6m7+zvkO1GOu87gdHfN0IukYTmeovQ3dnnyslPfWFTKTejSmBvWE65Viog5rb4h0XHPs9DXsDR
bZTZaJZyJXSCsADkDrlWPlhXEYRQthZESLQRkJDM0xO4x80Q+P71a6NPOb2pmCaA/Rw+5GSJnUz9
99yBztOpk1HRLc4bLHd7yhkWHkIntbhq9W5D97MQvcK5X4z2No/Z+levvE1UEKPkaE6hQE7se8YS
AbAY28AkPqlt3fxOUeR6cBkc+IF1se9rHnR0+FpQgg/MjEhDIug+VbDKPf9kgWl8puCye+xtZ7lx
vc4tI9mmCFa8cHqnk1jeEJIltj3C9YM+l3wttdiFVerR033VwLhXPYzS0hhJ2AnlzIHT3ziBltd4
ToqOxpKrcHejMrBYQbuHzl71RoadGCr+zc+Hod51WqiDXwvNjrrqdxJXa3nyq65nuGp8aMqemaWv
KcRXFRBe6P4TGVvFG0MxXxfhDW4+3RumWzwp038uaHI/5FdtkeP2yBBqmToXeVUfQQDa93FBMw1H
rOaz0jKlQQuWUPDwfRH4gY6JEqX6s+N1Fb8TmZOtBU8A7bDpQsuggk5at5LtjKdIy6SSq2KKcxfq
qTLAL74Rwi6+QHB9kgY93p6yHBQvediSnIp/F5A9oOHSQX2URmNJe9nOaLrqiWCo4a7RJjma9jIk
E9o5p0XgNNRrQ90o5VMSzrys0VZeyBhKkVnxiN1mMGreFgoW4nV2M1wrXuWij9DWvVib+FAmdF+D
sMPZ169GeIZ8JSkGFowELWxJISigdgT22hwYXH2CobYMDlf3YJuV+K4WYxUM+Hk+3XbWirB6vvoO
+6sHkeNJ/8G+OhMnR7sUEUxjA7p6F03WQEynEpbGKe95E6AxrrsjqUzusl3mOMWij4sD30/pBM+L
tkg2V7ekq42T5LGz0aahjs9o/DK/9KkqiF6PRYWYJVjeejvsnhDbiM9dHOSHxkf9silIRHp3rVgr
zkVXHzrZQ5AZSWU6m9RaeWV0Ih0PWdVaDzbukuoctOTuJKMgQqs2KXcpTbom24BkdhrtJmMjndE3
twvKIGe48QNlQwT9b6z7/1E8kxYZgF/9Z6Dsthkz+SfJ5T9+6p9zXfAbABd1HnDDV/4XNeYfWFno
EmSIpRtLsI+0Gjr0X1iZg0qaqGwiAAP45pD0239Ndja/MGRyhIPGxMLR6L/CzpxfJjvL4gGHTYbx
ZlIUf2oYzVQ/j01m9SePhUvQbG5YT2barZdgytp90+UBYSmtML9KQ8QvIg2JXqnq+Gz0GY5c3v+R
KIV125h+fSiukaeTRRhqwHn9JUBIvBUIpNHGmEMYWag97q3aGH/Pe4SbS5qUb64NH9FWQUYOCkhR
Y7qEbdS2mLa6oT2yErOfD0NlrEf2If95rMflb9KWfwEPuQOuy+jocRu0g1vP1z9S6jmHNQbVtj1x
1FweIHbJU1ZjSHbroD8Xf/cPS+Tfjaw/g5XX6wFXImIHJCVZ/xeRq23A5yZF0Z5mo3c2S1J+1VRV
lMXcg7++0i9yWn0lQa0WjnMmdwuo9edPtoL1U57pl2gCmP1stm9OksT7EHuYPRMe4x5UmsdPf33R
X7IKrhfFCg9ewGKiLkr/7z8o6OmmQsfG6fM0+uyHlKAhG5JoGbztuOj+xP/+ajQcgTZbdClhl//5
akkYzFld5SSFmbNXXOq+WvdkJUDvjmX48tfX+rURWH80Mm10CLiDjV5bDX76aAuhSykBl9mpS5cS
XjRllt8SYUumNqnIm5R0y/uRcf52lsV0xL8+tLtM+n9XQPjnO4yNn+oVLOs6d1H88rXi4heqGjkx
dtRG8qKVSm79JI5fQh+D5t/c4D+vIc+09GmYLHKELb8iPz2DsjP0fo7lbV0fm6CX28HgCca4VaSk
MGVwnKIOi+BvrvvvPqTwLQqCfB8ziKn3rR+WUZHkc5b4FH7VczdxKOfbnJ2RNPM6I9/sr7/YX67l
hh6/n/ZBlOzsguavOcRuZszWlIbZKWOeRzKnBIk1Zq9uEjU7r399rV/22+u1aLLhVhJm4mIy+flz
5dXAjMLZ7bSqdba2DaeFc5k50x/ir/fl/yS/A0SXKmnqH3NJfhEK/eM6kCuhzybDcrV/vg7VvLL3
myUjKM6bck4zzBMbV9VQlpPjPadZVtEZjByXQB8ApHjHpJX+w6jxH/+GX9aO/hsQWrDRkW5Bsvev
a4fhrMg6b+BvmCR8hzV14A2rkVxiR1XnJgkYZ31H/c1+fr2FP3h49GXpq+WDU5vNO/TXXosp8Tnd
xYIYH2zgH/rcr850bai7Fprh0DttjTnYaBZMtDTciCieRzWdZr9evqFD6vr3FsnQuYhrZKqaEoox
lJ5j2nYf/3ol/Lu/0+OLgfLgdEDCh47s+HGJe048r8IwjvRW+l+VGt0+mrqSMYvEDNoWa4MRbKNy
QxD80MzFhcAvgoCcOo5PY9G4N/gbYwp5A+cuNHwp9mSINjl2xFBMh7/+W/+8agOC4B0oO4JMaDb8
5U81wxogoJwzAhRNVeC7CJaC2UUOu7++zp+fREJQ+MqYQkhXoVPn51uSGTY3xZDZqZmb9THMVkMX
DzXeDRSM9/zX1/p1O2edBCYJKzZvRw+s/NdGBxVIT7q0u52IgKX0MoinLUz+SGenKBBWtElEtYy6
scZFfDKqOjkw0gx/c2Mt09NP4s/LNXBgL01ML3zR9KP8/JnLvjVsnoz4KMa5VydR2mymQ7g47SkZ
2/URFs/86qUxoVlkukFxtSkNEFmGL37jV6Z3I5MpPofjqB7QM9jjRnZ520cd4clEcxbVeilTiVKP
XKyntXTi7xPC6TdKo9YLQr0FNVzX+1p2UaDvCbybqTfZcJFK2E/eWPjPftqaxwGx922KQ3XcEvSs
G1RnEvGT2Bk3JYDTfUWEwZcyVubX1eAYB+eK+SVc6vh7FRhee66rDvFJjZTviHHDlUClKcUFjtAl
VEaDFX5Td7b7JcV8/k4ck/M6o+Tr6LOeKrI1yQ34Xk6DO2+rASU4eV15esGvUJ3x5yVbq5+yryNZ
9dtGJt53kGXquuuKYyPjmEnsMvUZyUiioe8eZtfkMFSLRX4LBNFfdd6JT0E398ET+iDWG09/UuyL
JuTyiOwNAkAkeyeuYfFpRVW+XehFuAj9s5JBF6uOR9hjl80SjRbs3gtp9urCe6Z86zo1319vb+zP
w86uU/Oxdbq0IBBRlOkpthLfOdukPlwKjMKEbK5pDtJ83a2In7jph1UXQVuL8bluClZkYy6WGZW0
SFKK3XLvFJF+MupNM30hW9L9MPYmEcp2YtYP2ieuBTn8njnN0gtu9GSLtD372pt0C9F53quEWKyQ
OnSIfO8ZB4jzGtRTT1UsLS7nyrGzr2VS2XsLgdYXYCaD6EZPljjos2p99GaArmgo+uXBnLrlPlOQ
klvhWtnnklLf04LKmsgRk+gKR6/DSqf4BCOCrUil1Ipu18XiAGNVzbqvp5K1JKphvSSzIuo8ZvRS
m0FO62PlGRBHOtVhO6YSPVHOBwAFzucV2z8LbIdDoP2SzokJ1xKwer3CXR76GDnqcSRq9w6BufHi
I5bTZiFXXRKjzM9FQJfEClAH17/cN0bZ7Qm5sIj0Ie+5k7EXKaPpHxPI+ZMZ9PUN5IkboZbMtr4t
zYvl1Ot57Ez/6AgvfkkGsWtc7ffx6+KiuFqEm1rcV6s4FNkKv1/HC17p3PkUYGHakMyLElQhsCxG
Z2saywroaNuRBYG/DxeE8xjyiRPkrtpvYTbdZ0mtzrkV7tMUJSNa1IYkWge2xcCZUlRzuCFdPD+X
RdBHxD2WhALo/HTpQnt57qcezumCp+i+X8jrgBFftpMK3IgXjrP3uuzVj32SE2Rr39CyEZlj4UXt
UM+HIqzMqFgtLe80ffhv+omyMH2SqfqKr/1LOxpylxuVs1U+gj8bzOlkmMHHTqv2YfjbMlILXVlk
w9ifK8c9r8RoEQiV3aV+hovA9V+mKb5papF8HFBF7FJXLee0rNiAXX1Gqmx152eOc8Ec0j1aWSnP
xkSi7Lr6t4XoVNBu3IpEmZAc385O5O+IOtujshoySOp4igmASZz8bDVuY21iIxG3o1fyBzUlDQPg
vfb66q2us1/mktjaYSIiHHlmd89ByU23s6+JM2GWr1huk1cgy/lZNR7nh0YS6b5pp1Vd6C9zdJKA
2LsFsfh5he18KX1iUmmX5KKcoi99Yj4F3jw/iVmpnbOO406/fxAiNi0J4FnbVQ9yABQUPGnlCcqS
o4BdkKrSK84iRQBZVdS+jHw8tWxF9Yz2MOaNIJJQHNuc0QcVQrGtOObtw9UE65onIN2+tat7aQ5v
olyJ5YZou3PpLCesBE9hvh18fP57OE0kkPTS7uu88B5Mch/2vhiTD0OezDfOuGyHLJ7P+Tya2KzI
a/7s5AsJnF5N4gZJX71xqsM+PaO/w1hlz0RnrFPFwsw5OzAilMZjqXqxq1RPoCRSQLNCJzu6dfB9
oOEOGXFt2S925YkPy7yG68H0MgOL0IycuBk5j1GkcGzXNbxbjM4nBQqmymmaNjKGThyZoMNjuFj2
sGmtsf+9tYNg1+LTPneDcxGVa17CuCfIyA2tW3DkmiNMLTA3leFjGXcx8KoTOwz/eeoCU/TWi5ER
j20NZXjmS8Uk5qFE5yWMHpoYffd9WU35KDASnpaultugIXQy8FkCKF2xicWJd5hJ6Nr7SODIhcjc
1wJT5EMySAfXlZWf4ryzL9zBbOuQHtFNsXWYPI+FHdYXH/ggiqvQfki60juC7ju3YYLPr2/piIi9
ztpWwdwcSnNt9+Uqgy+jTrpgo+miSULyRZTI9gRNk/d6SKfaxkI5Qw0ldIu91ebi3I1m0NybK2m0
OA4af9NKI693qjAaF/fnVB7KohafvMIHxGm65AYdZdAQ7emWJ2WE6veBcfwWVf+IvskgONZp6Z2K
4LN5p7vh3Gtk0rtjYkcthFSGAcBqzqWlaC2ahvYy51X50PrecB/IZTk6nUzDKAuDY7Ws/WkOCEJH
aBDcNAQGXfIRyY6bTNXXooY92VFN0X1wUfjvfT8vvodeRVJdK6BkcVeBJdFS8CZk+7niV+/6roE+
CL2VqFwZr9MXE0oCc6AhKedoR86ygWUOUZfWhGvmmEvJes4is4GN98ZsV1T2+2yERLcT4omqPnTk
rk4SdYG+a74KanHP60J5cxDyDgSAXQ/KQ0cN8TY8WOYkv+Z9wZ7dlbw12AT6IhmiySWr2HsdzLEW
8h3PSUCwtVsv6ffUwFg4ZLJMebCHmjFpML53flpfFq+177LZG1+J4Jq+un0WfErGkMAW7WAlbIVw
c4BvD0+GqCIQEXr2fFed4VuJx6v86YMa0LuaRUWEfjDhu807zVzOhRVxikLwYCtBr2IHqmF3MbaF
cnH4q4bl6Na5eXHnrERYPvPOgMpSVVSOIwWsbE4pLd15txytWFsHejy324HGbrYzRSRt4OQ2TQye
jRMiXHiNWKBDrEtQ+SiRq/GSlaG5DwsiOlteCgfHbCl1XrPxvWU20uxISW1FxV3og+xzbOulDKJk
XlLR2lRiwH4ffdOJ35RnO18MuzW+20g/buMAF5xXrzldKvzaxV3CV6vOpo09ev3nuHUzjpNmGMHA
v3IwpsIy9nHUFt2T77wlcLZEhrG90vrFoqreTK82NyY57WJa6EwV9RohR9wj0SLKtUZ/izi92iwc
TrZCpKST1j26aWZsZLFuE4VL9rUo7bSOqKX0MdMODa9KHQdt2PvRn38nqyo8MMu7UQdpsC+wGkVF
5Z9tWdEGk03WpvLGfZDQAYH02diKmOVs5ot1o7yK9F4LVwq/OG3G4EBpc7GpKlUeMHgvz51PBYE9
Bsklr6fvRgvN0K20ifjTZJ8zgN2dBM06Zz0lsqEJPGAvEw6Nth8PbTqYX4sBkTozPm8dDkJn7Lou
tvis21fzgAdiWPLbwloOBXHrG4cDV8RQ7SPjW+5nZEkEeS3+0etJ4TarKWA0acnDDVCZcxR8WCxp
boYyRxU3yN+H3mh2rW6GtPxM+8/Dz70yqn1PG/nN0IIdrBAfWKeJmzS+ZL67b+JUcU4J73Donqv/
y96ZbcdtXG37Vv4bgFdhBk577maTFFscdYJFiiIKc2EsAFf/P2CcL7Li2CvnyZEVm1Q3UMPe734H
o37RxXzbZ9EJevKDaqJrjlwAI0jVV3hufKR1/GiG4cW3yr2imsYGkKwXkcAixPFo5XcE8biiXc/N
wvIzTPehWgJeRGW9jaFJYWXEHPLSOuZe021CS+zSXsFA8DX8eu97MeA1bxWg2kgb6Qhi3fdPsz1/
H/ER9tIe0omfJ3o9hVP8JCDp4VvcBNkJ/g6mBtOEUiKx9+a8HerkeRxGvKc6eXbrBxEMPcSgOtzK
Nvnq27E8+DrM1k099M+G1QTbEQeQw0APc+77BiseAjHY5pM4uXbiP3utUzJQqj1CGqRujkntAY/q
dGkn/FCO+wpBwRajnMyBmu7NZ5zUjGYni/HiYvz4jsIFoyxD5QA6qyxsA7G3BkvbV0y/CXVBeTmM
X3KrWX6fVWfpK0IsTwNcwBU7xkgDQsbvGeNfUE0HC3GBEekOO3TkPxn10MG3e9+46ZBHJJvWqFIc
5UJAU6/VtJzEGK2b3opegjiLPtrIYwPytzJiIMWLRsQKaKQ2VlDRFsUs+35TcbyAMy0zjanqo5c+
pkGIjJoeo7JcdMXzeFNzxz0GdTRdG0RlrPElMLbdVHviJjXcZNh24UTb0fscS7pN7TVpP3Qn5A4N
P9LZ0repN+FLZGbzzoyb7CQzHb3EhQHIHTu+eTFbt9t6bkMnwgRWvBHq4bnXnRyWljfsqmktXdXi
kjpQOuSGJ/bKtJsjtT2/GuN+A0k8DTrjWSh2vunTX+FP8c3LC2uTNJR/K0eqL26DTwUqoiNecSkU
m6o5WlnLRdra0cmWLqAA7OBr0hvACJZJzeffNyjH2E4wR46RZzOzIU5jL3yneP78T8iAQVDt0fZX
PvGCvuvOB4yh1Gtb4PS6HhsLlCCw9a2eKXsMmk1mPXPpfQ0zHiaEYZcEo67efQLFhAwxRhmJkOwz
cOO8SBT2xYkktjDkIxZSZydv7sq9V7jtU5V0fIEk5Tdyjsyw8vrxC2H05nPRC956mZHBFhHSfWzc
cvySjdS7M5bihznr5+tRTRMBq4Lv5WBUe69c2r56kKpau1Na7ynV6O37PvebzZBFOsNcH1QE8JLD
ALNx5utwwStncOtjFomiYP2L2TiHVaxeAf+SvchSEMVgvgqbpkXnlYcdkAzcc8ys4rnadfgQOue8
7sSNCyHkqkpnJmSzC3gVzdnpc90ZSTnvhpQ3YM8I1jFtne9k1yL2GbDh5/NJtI4Gw2NAEdqsu7xf
nkneM2Uz+SPvaryp/IHHBki5XrJTrq3SLPfomjvE0eV87WNIefsZWllVybzz8DO67hzB7w6H5Rfm
qfc1tsgiDOUQkKoCv6fzFSGfpS+eC8GPwEBojn65/Nuq42mZ3siCNW1/uh74RVsIXqFLYIFBxqHp
Ophqd+RjJS3rXmKGfDbJjGBHLg0/lvjRx2w6gEopq8me+aW4mFavQIklrl2lNTx0Fjzs0NTRaZBR
9RpJMWKqKdk6hmQLO3bPbFJ30SlSZvWa+S2ksHo0bHxghlzAGsgj80JzwDcsoYgu1vlxRgUMd2Ef
lol1pm9pnrpwebwF9vynvuIxDW1lXTTB0lRafHCrzeR7MRfqFSM//uqxb4cT5v3RkQBWFmQfGO3r
jFNdLEDkupqfCxuiFDh833q3HdbSJPBFdep7KYIQSWWEHHRoopPoeDtdF7HZR3Zg1E8hiEUZ7rtm
6LZx5U3XNhD4tSoIbG80XNb17M3mVY6zzW1pe9HJJRgywc0Si/5NyXG4F7YL+MFYNNi4yyrQSB7O
rnKBFFBrELgTQO5b6bBnlfizeItFqlCBBQZeoVKxp6vGjTYV3SkMQM7H0OFJ4Q5g3M80BB9+pPjC
YbeswUaQw+G7KjpBMisi6oBpPhh+H2z8wKftCzw5/Ag8+mTSIszxuSWz4ds4BEyhWgryBiiVzG5J
WcHNiHHg2WyH8kbqrr9PhA7e1eBEH0k1wh528QMlHYybyUnI855cf0LHi+TxOIR19JJ67pJPjZlF
tPErAO5NrpJq+gf8/D/++t/x18lOZRD1n4kOh1f9miR/YK//40d+Zzmwz38DTAe/tgEKGRIAcv9T
EeSJ3yxso+Chf+bq2kiPflcEWdZvFkxxC1tyf5nBB//ir5vBbyGI+CIQEj7jsv+O5eAuGPq/MHaY
8KRtgPd7TKGWKWawzB1+GrWggcxn9N/W17ZdcivwPwFbHEw+53rOi/CsnLi5k0nO8MfPrHspM+MC
e2fa4y8xqXWeEOaRtyPntIhyxDIEa3GikA84DuqlFYLf41EdxitjqJIvaTOq5QB37WMlxwxUhlRF
Zabh2TI43WRY6g086WlPL5Vd5hSZSBijzZMIYn+Us4EJm3S0A40wkUQZ5kmO3VSnX0O0lK8+ppfJ
JpY8trWMB86GJmuoEnJRn9zJUG8kQaWvXawnJIuTSWmUTi9TAys3REbsr9nC3Y+hiTEnUblzjGH+
38XSuzM7g34FrYv1gOvsnG1+Wi9/Mo/8zBj/5RUso0jeKmNWGAksg59fQYF6FUJ+632dGzs8unZP
mq81Nt4qhB6PGBUeCBY5VhF+qejtzqW2+GrKCyp0SJnA8lKm0xZNGkzDuR+u58iVN1bvVO/40BlP
Ze22FzkZ49ZN0vS6h3kq6cCWOzbnLI4lUc59a1e3QdA8dLkNqqKI+0NleW9Jaw+v5T2F8Pf211/6
01X/D1+aGf2ygHEAZqzs/soYgAMcxJFQ5VenKqIXc3n7cVWZz6YFPm34FDQ9Gu8jSHa3dTBQtdCl
dvOutVMqmn4UbyqDtg7tkn4qLp3shCcBCNDEP9W2Zf2wVGVexQYVqYTscbbjmpIpiB5jZ7T2YZLk
j1kJt8TLcnFISs55yfB5nxEBuUFX3mHfV7Cm7U4MV2K230sPdxWoOQcC3twDxJi2W6Ey2CTjlAGI
aGsryGLcuclLrsL05DiV/o7ywF7lYEHf6bjsoz/lzaHpkHlGEha+Gvpdl+jxwqbMbvzBYDO1WXLI
7HeBLS6+YFHjAa+ms3sVEHi10GDGfpMkbb36rEBR2VvU58uVU5bjZSx5S4tZV3pdYCNxnoLcAtso
1Y8AXnQDztW03sqFV34YZ9/clbJtAQZVcpV3nbimYRy/BKU5XLtZzZez7D4vtrWc08PUyDRcz3A8
L0bSjbctEPCZAUi8S2bCr7W77E0joy0YdPuENIQUgjiLzw4eUmsRj39HS/rlzFooHqTYmgjO0Qvw
LkOYaD9vGCS+ON8NvgFZX1BzhH25N8w2f8TmNNg0PgwlJ1zWTlPN3yF544nXLbMRR0/ynViy8Ubh
qA/+Keonv3bou2WOrXCgnsfQyTZ17xUP6AzCdTY0LhIRPBT2+ULLqlB44AMVk5yCY8Z2KqiURrE0
hz5GS0CypJ05yziS42raDSiClwO1Is3KReWwdTsDNwLREyKR0sXeNBmT3M9lSwFAcwJb/rqpXepE
VUUfVR6I58Ao2qcwNdsnJH71DZQ72vFCSWZDhKAmb6XAYaBqjGLdI9qhhQJ8WsyTMn+bBZKcJFH/
sxT4j9yFT3LCv7bu8vht7h1G0CirXJeJ9B8fv67N1oix/b/Q2HrGpjN9czU1tfE1xWjiGttoqMtM
Bgxy/RIYxu6oQnVNGhH9dICrBRgKe5DxS14z88oG9ZoNHvSnsNbLYJm025eGaSpP2srNY530xu6v
z54/+wJQ2vhYpNOQ7LAocX9eP+WctYRQxv4lp8fajqlJP4TD9q72IvrmtuScgeTPeWF5HDGlRMvv
BSWlIoyRK1N70Qd7j9h1a6pe7RGOn6dHWl1L9dGOKOHoHn9+akIJn/vvyD+f9/EvD9/xKbxNa2E/
fqqIf/7sMLKTZna0e6n6pe7TRH98sJoj/BrahpninMwLeD7e5qQ1QA8M+AZWWeK5oZLhVC10Qh1a
zTF3wTvg2Rr3nVeE+xBbf+CEui9v56BNzr7F99eEQloMGnX7MXBN8IoS562FFXIU8xxQT9fz+KV3
dFbu/cHHjCN159VoER3V9X30hPF0Cq3eCE4tE/ZtFPjeDtFRvFPEhr00Hq6QjR6iYzJJwoJLHwvx
zrLGH2bccl5ZhWMM0Nstc4sZQIggJXszC9SpqJLqFY23OuYOrUHps9WpCcYvn1svCo2YlDS0plum
N3y8EtQLzbJ1IcEBDKRI7WEdWrV8B2iadylizxdW3vDDyYvlBFkeDf7cp55+9Nqhz0VzW3DyqYRI
BnIqs3vBIC5eObWX4GORfrerojrioj8eM20xb17gBFIQrLMcMWx0/Xy8SU2yKlZ/vYgpElmlf1gJ
oQ03JvzkaCzl4C9lA2d10cOmqy8yNzsf8xI22OrzbMYgpN4jrJW0Neh9GU7KeEcppl49q5vvSJKp
8Cws2qM0ah9z/DQ/1YwOAaZoc7P1YKTJkvxW7nCYX7arCcl10oz5OP67N/xehh994jvGBnuywgc6
C0jXLCnHrokscLeFL6A44AWDFxlqoSjf5WZE4xPOBR7XsTFupln5x9EpHkZdEV+GoGQixxUVdlh7
xp3NxtKblhbsnXRMjsiMrrkhQOKACqjdO+zaA3jhUnIu7xVHvu6pHbODa2TDtBmtZN6G9vRkKkw3
7Cogm05Msli1KRsijEE1/JTR7xpbKv87hrDFBmc3eAdmCmAS5pOx8uy53s+1JatrcgmdcK36TD5y
DySPTINQDc5K2wGOLNjbtwFu4Xhv1KDWkrplXBc2p8GKsbt8x6/NvBgDEJhpNGN1EsHIVdUW3qbB
igibU9kz90GzLfi6GUceoMPSIeqGf466T04LWmjChUAqnU1O+MF9zKQM6przCUmm9puEsoqPiOmp
7AqLnqX8CSdG80llbOe4Fm94GHGudnURbCZOdrE2SoT1sQvENLEQAnrLqroyHMyP1q5p289mNZNu
Q/TLfEfGZQS656fjpaG2PKBNwk+0beeZaUIWHIN+NkjiLDJvFXhwNmi+8aJzBprvoPUSwpsbwjUJ
b2YVJjVVJqzeZtMhljHgTkdik9hz/oHK/kKQUp6sXcrWaKUzv1znOitufL+QXyyilvHkYB6yahf0
8XMj/a+z/ZvO1hLwLH86c/7NtPz6lcnGa/n+c2/7+w/93tv67kLT9wWsN2fh2ws65d97Wz8k9Uu4
qKzpYAPE2//X2trhbz6c2YCZDZ4UNjfw/xH4MTNfGMQmZnBccUvT/N+YXyx80Z/OR/56oBuKFdoq
0ue8X7mrpejTppAZZ0Vsci9Fg1Oe4zGeHgr0aes4dt31T4/nTxq5f6MCYgQNTU24Fp+cCe4vdDUm
4hIxqTcdxjFt7gSZ8mvP038Xq/dv9FW+0sLGp2kCOvg3wXnntjCKXDkeJgId0TCO9V1WNbDk0eNs
haFz0iwavcF21bi0ZE0//PWXhB7/b88V2by1sFfJd+LZLqy9nxAD2HQAgZPfYciLWRPUEFJsch+0
mYI3wGFINifcnpqWG8iH4KHgDyzz+cRI8EenR4PiwEFRMYi8RtCUMAgwnRyoXGc78qb5b/NqKsjy
yI15wB8q5Zx3oxb4rwum6aPuAAbsNIDjQvT2QTou2KFP9HThufVzhInafiHG0SDH5oRTRm1jqwUr
dj6IejTvPeI5bxqGu/dM88Yvnd1HRCm06jUoCARao4mbPiQ2azuirobHvEeb26ZjeY5MI183UYKH
iq6sEg9fUX2TyaRe0GHwg3pMwnMLkrmFtR1dwgG+1mZolaiOPKqy4ICGQrqOgGDs/dLAgFP6rYV0
OrHup2qiiRsreevWc3munBBnLHBOcsv8pLmr8gE12eCju087nJZaT0JQtMfkABqvN5z/zSnrrfqO
SQS1Tu+Pe4848yOhUHwcuxseU0aMj3U6e195O7ieojrYkuudr3uMzr5PuM+uY6zd1okupwfZRdUL
CmjeDBHs4uDpkD2kgWztrgzPHm33AReq6UP3anoQDT+CcVr75OFqdY7G2KEa6sz7HvrFU9rp8jxW
VXguioAnghMJ5sVOofFj9fpZkHGcq22rIvyey8HaQhbJLsqT4aqHALjGbbv57kT8Mc6Q6+CWRel1
gFaxJA/0NepKtnNgdNPeS/r8iMmvupl8pdF8pcy+WlIASkSASC5UG0AdxeIfEp4x0i5G2SXGwwka
iqxvwCpAscJ4+JEJdGYl1+iuyIXg0DCrb8lYD49RWM3XYT3wq4CZ9gpB/coc+cahNtRNhI8KOFft
3hqxGGg/+S6ek4awVWWxHnA+xkdOlsMPeN/THisW5zZ2eBPREAa4yqlpUzAYxaEO4sWHxtTsFf4N
EQk6SqEhjQxHIC9H0cUTUf2dhOb5utRyerB0QeFVsRnyps52sEy6d5F65j36Yb1BRMQUzuDZEjUu
DvjS8KiXJZoTd/tjwgVgN5NfgxX5zJtwvGraY0I1faDeUy95TBEMIPGijbaHIttgMhl8MFJmsJAY
BYZ0bVRYGLS43wSD9cW/oH+MLdbmyjKyZG8JhluOk39zIn+AFeMrWOYui3IB+0d6pRvPNzr6LEfd
Kqhvt2Gn3dueoPD7MmnVS+96JCdDmNjOPsPExoqqb3bhTlepbbhfx2ChthkpE4Wg1NUrcRBtuU5s
irewwRH688sFkk2A87RxGSdVEuaDU9+1xvv5CVIPqlPCvmH7xTwfE8fA05inBYkRIjl0FU6n6zEa
k71LKvl3hccYr6nA52yhZ9bPAGvhORWTb28xJK1vOs+KA+spyEICXl6GqtTd96TpnZfELIssPgz2
XDqHpJuNcmsLofvrqdaRe9Kx3TsXIp+nVe2M04MZMKnDQAwfT9MdGxQ0My0TSiLIAOAg8OpGetOh
L2/6CgZcxwo7OUb2pRMtnpQivxhuf+MUqtihv3XvZsaBK9eH1dS4Meyo6AYqAIRKn00UW7M8Flb2
0CIi2iJo7be9M70lAVxbZ+jfM2mRIVvG3yHfS2J/vXhVmr06E6iut2ShjZCG4g6Isa23cdISuV5H
O9wEzBMIabghTs9f575LzI+KkxtnhloKW2iY1g2zPy8NTkaG1WWS14QUqzCqj44lMBYwRpgeuNYT
z5ahHy/y/CNWeNytbPzO9n3rTGusfC4TTq9bqzDCq1TG6rr1Ur3zJBu2TgvzKiFme9uHQYyUhBdp
mYM4Cshph8JnXqc6O8CR2sBabjEYHDBU34MZq7VlFOJKu0l46GPzq13g7ehhR3I2y9DOtxbP/nur
tPbWbh0a8wpLx8WtLe+Gg6USNAamhoocwTRo4aCUluiPsQ5NuEMh/kRutBjARS39ou73sRtz53GB
B7sBV/cV9qbdNi29+oIKz1yZXdbuYmbiqGgzEpbDYPwWIFZZ4U43XpVjjBl2nmUvoRFV/tobvQlI
c4BB4XsMLBke0PkNjk2FaNd3VGcQcnocWI+K85VELA4RIgMzRWCZYl9dO3mrrmAMz7itCOtojQr3
cinZVe2WkWFNvhQrEJ6Ue1JeMz7M2k7XTQo7L2jLg8439mBUUJy8+VWRWnm0pmK+VyBtMWryELjR
DY9FH01fksyeN0PU16cMU4e1Z+UFyz0bVjlGplA+befOb52M4mAyeww4NGbkKtjVxlBsjYWMrfGM
3wDupc++R2pFICaNL8hE7Hw4GDvsPCoIJ8VdDp68bhmkHZPEhq5FQ7KJjTh8zIPY3OcJK57wc3kM
hhGVs46c6yqsHGiB2rhAow9uzHqeTov8MV/BiZSQ2D0ypJy4vpHR7J/DEc8p8EQNmYlYdBdiqcyu
wRPMI9gcXMNEes1Vjg3vS4/AGnzQ1RhXWPhLXckJvuo6pdv8oYolgtTxS488+FQMxxl/h7UqjGbf
4272QvJ9AhU8S9KzQ5jB98JOPcjVrTMAQODtkrovluRy1jLDrR7vAygnxLNmO1+6w1uVmtW6y/VS
F6j6bhzJK/Tqoay2wVAkV1iYkNAdTX6K+6BVyGNjD805rNvKWTeo0vHWqdzkQLBb1GILWrm3kxUl
h1mW6s1STH1hz07Z8m5oy5YSKU1t7qGFf5+6LYYiFjRxULPunZRHrfD4sKpsJ7KWC0dxCn+Uec4g
fTKii4IjzB5AWHD2mQlEm9hdUG2Z4OWKRvZ2ThLjYuDr/0LQgS13PVLxYBPjwbcuKPIkVkOjehuJ
tFZb6fKSzJnbeeqpCv9RfNWJZd6n5tS+q9RPg43l4qW4IrYXNv1IPN+WMtT7OiJvb1dLwVhuLUwl
Nqm08iMKpPKcN/N8cESLyqLSHMZNSjxJoSAEbqTbcrmHRWVcyjjsHxOLiMS4oNIg5lbdxPPnpwjr
ZxsPjmRFqsVyKEPZ/+hSapIk9ClPwro2v3AMlu+28qphY6DU4tZGveLFHESrApNXskPUtF8mYY8y
YVy/MmsjKGGPNdM+LrzpSuBxt5X9oDdxzF1eUWy9QKYilmhayt/Qq178bsyPEA3Fyo4d8z4oxukj
mFSyx/2+QvCRhFB5NJjP5EbktVfkqB0zxn3/6Ln/I4Rs/lkPsUjf6Jd8JpCLvvvnHqKxIDbGsdEd
mNDUpyjkMKQcpuuvsaq7g3xNeW/XwWbgxXxrpyYgQKTkYfed+3cNjfnHCSjDTwS5yydBigBVg4Tq
P36WvgLBA4DvDk5C5U9kbO/e+h7GwXEH9WJyKAhlyJPtYmZUflwVeOm49gFW0bc4KlmYJcYrrT1M
V6VW9XPfO87tgNneg6bi/hvo2lyg6T82tSh6kcTbHsJlUtV/+bCBH2SMiuz2YCQLQb+FXzQpNpow
U8xVelYdVxELzBxY8VnXBhvBPbVwxKvXVFE3+3B5/0bM+CuezhPEVQRJ8/KhlnH1L41vTBolUQlx
eyBPE55sCIVp0wZ9jUOrMewbwKwNR/O8nfCgBdfqqaBSRfMKOsk2dYbskmqnPtkLsMd4rXrHvcK/
C7xYbcOung+RAfq3qjvX+JvRq/snCxEdeAB4QVONHf2vsjq3NxBhTLo5jDV3GhYpKt3WBT6UFcIM
niXz6FDa/gf6wuGAnpAkYtN6DVL1pMvY3iYu5ZLhkqfcq6K6HhrLeRnAHa+T2c6uhCjsb5aTyfFa
xaocrhopA8hlZrbBrmLeJVCz9gVHySEOE/dWmFJt8bygXl0m7xSQEPNGe7pyJNU82LzeVMsJYzm9
cRlipGkGXBBkZLFwwfgdwhHtljPWczzqXl0hNMcu+gh3iJqdZpm+hOBCY4WVIyukQb2EHGGp1cdy
ru/KvF7OlHAp2zMKeuzO2pWDi9hXB7B9CxCKxychVee0hzBIUAY94yCHx0W2KpnDWvm3xkYVd+ry
2cdvJNIxDylB8mCMbcf0Oc4kSUvKjnLCmrFSxsPAtTqDRAm+UGk9VpFjQoO1VXb0vTmPj/jGJBsM
mPk/Igr6aCNaDCXWUeJhC7VyqbivQuG0735uYwPvaGr6Rsi0hI0v+cZxGeLYxCEMrDpSyvvow1bG
RJFPOy0OdN8csYHTPomUVhOymLtuXWRN6yKEPDY2NG6BdNTblPbZrkm6ZN8PVFci06xIuHndRjIV
fuyS/Jvf0D8i2VIvgc7tZNMw+KKp5NmFGRIHYuF5+Fw6xqVJLftocnHcZZhH76NMcujhBpUfO3QE
ryO6qlcHY3Xq/dzCO3jkfdpd0HyhEw3OUy2wN9I0/V5eMhNE9/WE+QpRXSOnUbf0diXGVdixd/jc
OHM+wp/Ndb8z57g4Ni08i5R5yYrayb8r7KZ/FCZiPdhm1avbNjD5HDosZdI9b5py5gboKmaPVgqg
VNe5uoGI6rODHU6TLiqDjR10dEaR4zCAqNyZPdJC3jdXo8m/ZDhbf6/KkadSzMjj6A5XLi71h1Jy
J9aqBpXDeI30gHC5QiVROzt3gu0BmbN+xmU+OJsamAWLo/Acm6o5JZNfnj18UPcNF+i+FJa7roJy
eASEp73XU7IPFgQImzB1U2TgQ35Cmxzocv6AT8vgNglm9YKn+Zdh9NUbzFrabeHiZl06yOa0XMJJ
+KWlsRTOy6cenUWlhAU+C6PKl3dAmuDRXLbquJzvgojyDbx89c2tx343NkXqrVIBIQCvcZCRpXlN
RkEDL0envhNlw5upUkqRz7tYlXEZLVjPhHUTpLGl6AXXsWH5Aqzy7XJ/uppjJsPjALr2uQytxbCP
5V2Lw/g5co5BPOx2qu8+ER9M9HO+io9tuQlyQiJVfsxLM8FwlYIqh3hx7iPPhSIDPGDgIP3WOTWd
LYAjj34B8oD/p12mAIS0lB/YW07XM9utXI9kVgHPj2BhQQx6JdSYXWrljFiBQcCjT6Ek6ytYuXU/
AM4xDZoZL4gcwSPfCLKRBYgzswUrbPPurciTwH+ZQE7XQ3HHkAg4A+BOb8uCHROPhXtrZd4iyheC
yaw3tKiumBxyhmX184xTVE7QjK6/x3jxblFyTQ8lLiKryGryo7GAKwjVONbo6OH8LkjNQv5eBZQa
KHHmZYZUWIA99cwRZ5v89Z/4zeclOWZgt2UlHSR7xg8h5qVc9pnmrPOCYqluBWEEn0sTscgOo7/8
WFZmdBFmXp5VZcEkgPZyhsBfP1cmZTrEbjC1fqmVNbEOxKPRacGb7DjcDat9r/Kw+sZ8BA6DqMOz
9jlnKy15hNJFfC9KJpc6yzDFbGmftq1Hed7BHj0v67lulmO4jaoWRXgOIhkmPjVv1vDjXKIk2dkU
fHJBvalLlluABu2bGbAknLlv3/saiqk0o/jWR1qNrHVZP5lDA8BJhMk6Xyda0K/P8jYgYG8XZ2V2
KXBG3C2Cu43no1L7vBvMDggYXYW89TnywZ0Wg0MClW792HC5KnQYnOuQMqSeYJSh7GYgW0DP9BDS
4/3Li5deat4rjyyVpOdFhgDExykX5XkmOOzsWhSxxfIOJOXhS8u4TO0a4jo3hTY5zVBEPU6aMlll
4HOiyq17ROoctpxjz1UbqBecXyAgRxz7n5Dg0AFaBhZkzhi7ZXi4lJ+wyqC30eZku0XSv6urkeKk
o9n5DBHobBsUFI5GyaBsqL5h9QVArcGM7SSiVegonG2v1hsLcHnLZc/i+TxmR5+nAXKEghnP5Ce6
+glVnLXEHSLLAoVqbPS5gDYPmMxBKcX2cEK6NvAwBcebHNhHGWKrJ+ENih7PZq0ZxLmNGrwM7/8i
OZY4w520ygERl6PSFjyUJrMzJvsWMQEkLIN6IUy1a/JkVhLIhD3ZgE6XHUxmPzTNe7v2+x/+osrt
+OhoRwm0QoZGEwIvWr0xn6fkqMloOzIhpIlR0PGQVH8bBpenhnWDfcRcka0yZDyDLhd0Q4Oun6lK
iE8mwQoiTS6qkLqld5MbGNMcshq5xGNVRVSQE4PcoeeFT0E2X2cWkPrnHz835lSkXDEGasbvruZO
xUXJOZZzN34ZLXg3hUwThBsVGzqhqox9l0NmcFnZjvJnF28+KBLKm+nItD/txjb76J258tCQ0MB+
AsWLSM6x6Ez1UgVMY01LxtS/3wMk8I01VgSpPvSB84IihgTsZRLDrFxtexciMSkefXDqoq76x8z/
f6PKvxlV2pAf/tJE+utinv//1q8NsqM/prz+/qP/HFgGv4FmCn/x6ViouEwlf59XBvZvIGuuwO5k
iaJa/s3vVFzb/c0SEHcDy8YU3sLk6F/zShz9MXLCIAxQDhkdI8b/IsIKo9hfmztyA1wmqvxOD26b
+MVLpE+srMQeHp7D4HMHhjKz9boscaqVhBLvvJJCeU30SYD/B4qBlZWU7B1ECJshlwHXht1z5EeJ
/eShQP9SeVb5dWi96Fvo4N+lZlsrBjmze1DNAirQGLtXCbzcjZ8RRsUMi4sEDyMyK8mj8EP7jAJH
3mRmBQs1h4p06uc6r7c1vR4KrWnSJm69hBNt5iEtP9oC34WVH07OLqOqv4X9gxZFRrjlVuOAjKo2
7FMTTfiG8grIBDVsackjci62J5E615bRRAoKEFxJbC7skyYJB5vbRJQYr9bDC92UH25gVnU/+FuW
uAynDJmp9SXS4YCGUvKL82mLk5d9HKPSa9aZ10F1wcXIPSTLWBVxiSg+El74gXQ7PM1KqkKyjZLo
ffaWZKzM1IwHZgPYOOKTPTkK/U2pRXbBPXv8wkhA3uo+Ku85J6rbrm1o+8d6jNHIIn+nNJY+TTZU
IjOiJ1+yIGepgrsx43PVnuJBov0i1EhwTZAnlI7+HYwtLuKYSJgo59jC27kR5iYKfafchLmudj5i
MhAjGDOqULeZWYdfiAlM5DmF2H1oeX67oaJg4GSHtiKlPss+tHajHBijJm5ZfUWyH9wZDqslzTjQ
wilwD4UJMlREjXkfYTICCYu3YwCNHsfer26zph6Mr7NTTFvPT80T3pMa45SsdzYJgCcSdoNxntOb
9g4eYv2m56J+afrKelJicjjB59oFKI/d9t00imBLnjJGzYGewrtRUahMkxN+tZokvhsJNMb2cmyM
cO0O9MsR4CPwNg7+m04a+jWYwUuz1oSLrmw/3vWTiE+4A5TUyT4VL13uZE37JOqNsxUt9Zm2fFIc
xBiUVETEAndH6WYungBa9RffhH1ylsQ0fQHFNO0VuLX3UJqTcy1bQ+DAQUSRQY2YptXsUkNjrLuP
x0mEEQOnVEODM3gQzWFykyp4qXHIWxn4IRN8SsUS8X4M4pXAqPtab8Frgl2MBZrVHyJ4miR6eaoX
xxz/k+TJUm1Ixgz/g57L8nn28R7/ChrRoh+OEOcXw1UydO2TrIubiHiuM1QbwiRS16DchaJbVI5x
wiATMxPfysUDPjoJpNwJ7uTczdsIC5md8PhjZ1OD13OsH5POIjsshNrUprJm9Npd0t6UTGIWnSzM
KGZiGWvokTF27B3+P3tntl0nkm3RL6IGAQTN6+l1jvrOsl4YckffExDw9XciV91rS1nyzXqul6oc
I9Pm0AWx915rLl5v455OR7iH2or6njECwceMsjF+p1azcTNNS6S3uugbAxorP0xmotVqUJbaTL3W
J8M307NKmXIDKva2mjHHp114lgJkXgd+pY9jkqqtp5N86/QYhNln7UfDMb5JgORNHoLrCee99hnS
MDZFaFr33mU36TuIF9EGmfre71P5KFoUpKlSajVPqroafRO+qG2tBsZNK6MLSAt1GoboOXmqfu1G
u7Ds1l0qyxM03u57OnmXML/Dz02bjQc9NvkdaWn+VTpU3XqC3rhiRjJcC0X0dAMPZTVSV+4dd4Zr
7U/73MEpH9NT3gH2ovo1+FMCpMo6aVvoyxSin8GZQU3Jvau5bi96qPjr2kIFntlVu29CuCapa5gX
bYtHjXk1W6qu+gICvNmXifC3STiFO2TpKdQe2a1JwmsOMza2dT4M5M4WCX5ngOgr5UXPVWJ1m0jE
yTrzpnJj4cdHhV61n8DjjwdgZv0DOVY9D8Zo7KNW/1Ctm+/hHU7bvqUqG4QVPtuZZEQP69bBoAtC
ZAU3yARcCGzrYBfY1soGCGYQtK9KC+R/SOScI6DcfI1dz7tRFEZ7/KTVJi06NkfSKXgq3Nm7nDpy
xkhAmZN06zdJfxt0TfgYNJJXVhbhlhiH+JJAwOYLXJ+KiChCtJ9qLy92Qg0LXodpVtH1wb6aGVPX
Y2h+CtoIkypj0XVFpX9Z+lZ1YsDaHgq78G9s/gUTQm1cdX706EXNYrYPyLzCZu9eMlgWmh1pn4mj
1Gl0HmSFj96glM067xPqYra+oOCQe5JjMBYT9SbGddqr9qW96MHnItYtlhYKDA9Ry97DJwMDNKKD
Ukdq1RjKeOxrs/vEE1cy8VRjfTLt9haiRnWjZzyRdpqVG7/nSqucx8AZd6ZGSapF7BwsItBp8zrG
GUK69LvdOcV3ZIHFxo3tYl4PfThKvoPudCxpbdvrdGrkhsJQPMAfGG5j8IPftK+iLWgIqq7QejYC
9QOYb/SEJUjTDyuZlDnygaLBWCgy2RpT64ADiHVunprwIWqdvbbTZwDfX32LpO65IlCOYSFBAsn0
xE49YINfWfj72xcwO2Rk2+YZPc8M/LlVf4+Y/6+y1CDHFubBYbBUWa2teXK2JNOL67wjQiLrxuym
FO5lGfXleTGT84A52pxWKGUSUonjdqTeFcV8Sbp4uAWe+k2lMboZeBIm+wu6rZQP9pAfPJFCI2F2
0RCGx+JKAMGymWmQFjst4Qh85bZxGSYvVpbdg3KqNvbYmM+x5SUHYn+8761ob9UgfoRFs/LbpFkH
hve5zIVJNU8LUGemdwwmctBrUzHXs5vPVQRrZA7UcURqzNpZ1yS/NdnGjwYi9vRUnNlDfSYnumlI
Mx6SccrOc555eI0ubu+2C/ZWSnRIbaZ7Bo7EePf6zpnjjq4dQoB8oKUSp/O3nv3nGsFSdYcRBK0O
1RcNiYKBaD6Vwxa9RL/A7YudViSpt4b/NYysJ7iN4WcTAPgVjNd8DcbsphE9z5X8WliFOEso/rc1
dfSJBnV1Uo313SvGNfuCb52fNTEho3m9FmU3Hnyi2FadU5MX0gDOH2hX7dmxeLe4HSJkxGO6M9k9
XlmlF163YXUEW7Cp8nafxOYlQRbOWno1j6jwow1AUGuDVUBc2nX6oLPavQ01dGfEvBLYlVVWt+Cp
KgKeiHciKk26UUU3WvuQ9zvSF935safMWzabjSivyAKI6AAHJ2w/P2QSHRoLrEhsmFeEEWD6TVY5
ZuJ12xF2WRfPbY6WYu70/dip61r0V+haL9itoVBz54n3PiSDeyKGLhwURK6U11z6C5hb2uQRrrTn
yPOS6d25WzQl3QrU6hPhDfCqivnaaglZfhXd/bfw+0Phxz7cYQL2792XFy9d9/I1VjAw+u53oerr
n/xn3ecG/wgIuhHkhyBzIA0I6ea/hKqvCcW2lGBc0YjKX0yYjvUqRyWtjbrM8V/5g3x9lpg2R+DP
9ElqY3rp0n5C+fp3Kr83dZ/PEQCsLvZQDvZOUYlY3UUNY9QHIrB+xMx49oaPDBre//izg/BvB6+U
sb+ND5cjWRjucN658I9frYi/aDdzYkedZU5x8K15xPRdP9dUfiuA7uoPYti/OhLHgMfkeNZ7X2nU
G+HcksZyYK+jqNHMq25gG+E28+MvN/z65+zzV5zrXxyICbLlUIa7nJa1qHJ/OaXBy5lZtTNUMxo5
WZ79wPHwI+X//5PDSGjKHnf83T3q0Vx2MVYmhpFjsGV70iDxd/N1ppP/4NLxrEIyJx0b7fQrHfWX
M4pqs3CqmDMaQJida3BzgL4smv9l+oeTWqbFv06TeRx8F+GYxX0ia/AtD9YbsAdRutSHeAT74Krp
dor0I8v5Yz0AJPj4Cr6ds78ezKb1AsmTyfVbmjjUmIp3s6oPaExQd9BDPKSARlaVkbyY/mJwdDBV
iSns//6j6LsO9uuFCQ0z+Y3YwG0rxqDIVg60CKo7BT0dXJWRPRop//TxOS4P27sLyiycVcEzTd7q
3x/GWaVqSpATHAzVsP1EILvFDRfefXyUv3rkkcj/71EWdcUvD8girR8M1JwHwm4lpAX9OBTk2pFe
9R9dul+O9ObSYcGIK5TQPCC5mjauTl9mqp/1/+P1eqWf/37pAoIxfZ4ML3Awty3P6i8nRdKz9Iuq
Lg71YFWb2hzolVDs6evXJkSA3nojglaQTyXlwcRNQ260HdDEdsojgniYWyODp62vI7VuUWB+fdUP
eSndpIXJvlNe9gOoo30WzZhcaw9CH9A4LLFWgLigqvlPiEUptsx3LXTR+KA93RQ3UxtYnzLPqs5k
mIbPQ0Fneiy0pPcwI1SbAFaMKc9z5mk3QmmjKJtQWyBdaRgq9H1cblWWl9ue9vhdb6TO0Qzm8WsT
ssqL3uW3u4KjpE51Gv1uSNc0kOKKKOWc1LgsNtjn8XsMK3BeipCTzqDE7Sr87lcoOKsNhRV9loFK
hFwkwO4a/RK1Ed7heteYyCDTBimVAUl3XZicHW2aBjyo169RpVso51lc4igpt67LJwD2q9j1kGFg
sQXCPjoF84OU0cpJmJC5/II+tx/AjsVTb32K4kGedCTS58iv8kd3REqAx6f+3LiF9Snk3GkHjgzF
68JRM79pCNmTeXXQk2Iy8a5r16F8NBjiPXYjfF2mLcUNVqH+OeTSnOK0qa9clf4wBfdUpa71Cfvi
D92N4V3vztXZuCyN2Jip9vJFXNYyZwAxFZChcp0mrr5N4b6esaL3bORQSg9RTqNQ4kta5ZQhoDts
3GEO6bqXERZD2EVR+YMEInEJIJOLqHJJ/WyMyLReH/u8i0B0mqF/Dp6z3GYJFyFkb443GtxWgYf0
3p+tZTbrJdlzMMMdKZoROqCMU7TdPfDtdTUv1XaCPLS+oKCtAyq5cHiKw9oItihVOx9CIFDUlcuo
+NyAVPPJN0p5j6yv+EH0EiayLJq2JXLbFU6R5uDARnqsCJO5t0ELpmvZwodct/giMpK74qHaKY2a
pNW1vcInwy1gd5uB1gTjTGpOlBnw0tzgsWtaXrvF8QiHj0/cPAX+vrfrQa1kPtbxY18a0bBXfpm+
BCAIdsFiFne9CjNHEgw5VJdQMzAJhqe5nbO9rFWf70ajtZJdWtty3s64NpoVcVIj4eY6E1/moO6+
WTPvlmOg+Nzko+weBrIBPkcpLYZXw3yBAoIKF53OERdSgvpzhH4pMu6EjKPsuYms8khmX4lyprPW
4Mp+MHkKMGzAD+aHUGFFxbQxaDugiEe3fhkRrEeich7sU4M7pGw+fcpmVYt9Rq8SzvJdOrTQQuNa
x9/Lmh5rmbkIKdwYApgj1FPdTcOe5hsu1QCf6HaGy3gkwwcI1xI2avSU1CLf05b43qsWh2Wn78Cv
oisfvigYFceidNEHhLV74lPo3cSKlxKVsd4yOx4uhr4NtlHGe07UagiMwss+0XCbT2agd6AslwR3
XffrYsyI/UYdmsApyHmoWRVhaOS4CUqVBlc2m0r0mbz1mSJZcQAxjUCINg/mZfq/Yz/sKcUKULKc
t1WkL0ln+Ff+mMqXXHdL46QXlxUuifsU1MFRK56ojAX1WQVo5s2c8nsoOX3Z0ahfFWDYrvpSjV87
o8VGHXWsObGT+TfCxRHsmPkLFE+GFC3rB13FpfGNT9Kicbehj4sKAvKFf0MzukX2oVjJXndaoBwb
cJ6F2qRTyiJmqWrjjhy6RZFxSDq/R98txq+xLM/qMi9XUdCZPME4XNokv7LrvtrFuDW5CTTPu2bZ
V1f0h3JR8zAxciRPsBAOvTKuThIGDJGJESecglUXd9LnPvPFd3NktRqWZ0Sas7jMwp5OuqTzOdA2
Y41jJ7EyjF5eppHcdSjs1kMFnEHaMytiz2hlmN3qAR9JcDV7YQmUEre0Y3TjWnGHSUIz2/YQ8TW4
H+pocXuWJVx9Vdx0irXHiFg9xoCXPhtI1BiCSu3sVDY0qYaEJpRlfgmE6k/M2NmPVurKz7r80Lmg
QdK4CvZFENHaaZMrmzSFJ3rY3dWk4/4iTOdPiWmPn/wM/5E/0cVzZiExweKgLek5X9VMZK7z7LPX
0HFCefujikLq7D554H1+bAcTUqOPzzSOCvCcpl1fORPidz6LIOFd54shK3z+Hh89wODoKJIY8nfJ
ytuWrDhm4eNUMaEdQHZi2v5zkXUd5hkz94C5hw0R09WYLnynXJPXqdWhsKTT7lE5rSw0OOOq74IU
JmWes5ilFHkNj0gaFEs8TnZGQoYJoxEXFYy0tmjhPjc0sfPaTgoUsBAg0OWPTbGqC+uhox9yHBub
/AWvN2uERejUyVRTGyWKycrRP+jKc0/TaOli5uOTt6x/eFPD2wYZ04gyLI2NvZMMRXwkOMweNCb2
cPCP+CkqoOKuAhJEey1olbuag9b70U1p7K98kqC/13Q4ViKJmPL4Xo3LbAraZUQvTZQmmnV98r0M
AGvf9v116XrEi6WOCsji9KN029dx6yCZVWJA7iu6Zz8zM6wkOr8bU1tjJBMuCgM216jca28ajmWe
Zhuoc18cX0FITunwTgSv0gWMd5bL+8XCMdwQBWlcQPM2cCF5Be1Ch0kL76llr6oUmbAiOu1gNbiY
dRO+ZIxZtt5oZVtrcf9AFxBP9PH0JSFo8KWRtpib0rEU6Xy5PV/yukZfIzKSFGM3+jy5BxQvzQ3j
LNHS9HceFnWSOVyWbydid0K1RH7u6AS53NSc8CFDCodIb5J/CnV41R//thnFPIoV1QS0hNb2p/f+
l80o/ubIUZ2ZH5AksN5YI4GGkYIu6LfsE3q2lpeTbTCusGb2FVnQVideeHnq7QJbggj+VKgtSI13
v4cOgaCztBS7b4pcD4AS7wC/py3EozIRjzCgW40eCVy5ug0nPnMflxjvKkOGvyalIQklSwjHW10s
FgNZMC7LYWeyCStDFfKBgl9TlvGrV7w6+/h44l1NsxzQI20Cv65t2/6byqls2eA40HhYUADorVgl
qk3SEYuwwcX7QipJQJc4Zj8o/fH69bNDDoZw97E1ih1GL2MdZrl8qeZm2OuO7/rHv8/+q99HOg0i
gcXw/K4orzV+eh+G+CEuCueohq74UdkkBK/GfuxA3MIb19sciGC6ilPRXy5BqStBN/iqFmy08c+9
sJUpj7TQ8eFbVJ5dUuMLzSclT46Fe5TRf4uUqwsYZTBcgaEBaSgKWZVtTeG6dbwivLMd03lBp8D0
P+B/9kwwvRtMc3yAw0nnj2aSpM+vX8WyBDa1HufMiv9wLcRyL948jcgdIPDg/Ja4id7pvbEl8vXK
Dr2bLkjXrlpBuyVLwnaeGoChB0TVOJSwT+wkRMQ16X7Hj2/Huzqb/G7Xt3A6LuFd2Ml/Lxb7iRSY
OkHTGFBv7yWJySeA+H9aBt51LDgKjQrLhQJhed7bRoxK1BC6ZZUcXIfNsxuxcJW1CxMb+0K0cjPw
TlNK8YD0cXj6+ASt99eYLYq99H/QWy2ilN/PkDmiM7T5GB+YvEch2k3MMUYYBs+FYmsMvVdOV4Eh
g0eSRx6zYGogGMsRVOsggT1UZUxIdNQSq9hAFbbxMtRsJwlKBRMToQLGK/StCRcM7UIei352XP7b
r/5Tv1qIxZHxQb86+Ron0Uv5W6v65x/6Z6vat/6Bq581F2YC6V5Ikf63VR2Y/3CYrAevvD464y5o
gH+KlBz/H8IPcOUDwIfq/Rqe9X+taheMIGACCl1eGk/+nVa1ePMloufE3NyxPbqFcNvMt8l58EVx
euadOJUoXnuo+uRm6EMrFzE7OEsXy30MGOs8XXQQbHkJbcXlENeod4NavngJ0H2BBREMj17JlHEL
2gcnd9JTZC0hKnigeLdIDgAg8MuVvv65Pv3aKH7zSQMWzw+GHIbJA2wVy8bvb5TfKUIs0DCcUP/r
WxGXxlqyTTufBs9EgThRGX98QD7Mvy+UHNIxGTo4RK7T2OKa/X5II8nt2lBVdKIreQ4y1kgZ2PNt
2acOXkLc743RHERrYmwbiU7Wa+UMnnMIXBaenYxiUZ2R1kVDYR48rkrphvRRrN5dSG0J5uOKzMfr
eBH25pbo570TltUp7UTY4skt+UaIDIjcqmmJGFpLDQtpR9Q219pwB31L5gV1H7mwL1Diqg7wvc+h
AtoR0bb1wqXokCH839E16Eq43BE2132n1C4k6ZccF9AFLXyBhoWfT29rsxWaHCMA5tTX4rL16WOs
vSiZIiLsg0VntfxyM3ZynM1xZN0LdOwEpngd59a1uNWMBUIXoUtg8bISX6MIsOrP1jBmM+pgoE1X
sHL4Ra8KLzY9sX4AmBbPjOcN/E5WGovuZFVMJC7njJSJnetNbv1koRqOj33b8fxFgJ9pp3lyuJ3b
EmWwnVv6U+0LgoRsq+fKJbCEItyula7O2tpnhzm0GX8odLH+UDss4B7UDvw6krT5guu5MZEAmWka
Ly4NOopVWy6mRMy6yZrZvnwh1yd8VBM1z6BIOkACTR7Apkncm5gmE8j8ruEiEWfDXXAdRl1PMTiE
+uCgViu2XEdbrWVic1kSsnjAG0hsUXfQexYJgCUtSIeQi+LjvNwSb5G/BU2Scf9quzoFjUFvJcl7
w1vPwzBexMT43KDLwV1Mg4yQCayAPv6OREBKBiyP3BsfOwWG643ephospDmhF21y2YjFxKqne+xx
/SVfH2qzIg2xTsxS4cJPe3kxTZH7aCBgvByHOr8mljt6ARnFeN3IHX+dMB1+KaNs+FTbcPqZcfPI
xiPaugFUu7+O02VPX+Qh6RCWdiXGIVDsjwZAuf4GtJNBNPPg8dgMrcflHZPCba+A7Ut7B5TPKBlx
q8Ymc3Jy/Hi26Ro4BkkVhebeJTabhB9TOqn6M/9YpD+IMdO3SWHS4nBz+ENVxDPSIdRWaypncQ+Q
hNuTZwSrrAxGyS4WYbCoMAmq+jNXhpcLpjMvZVZXY7jrTHJinshH0reIDXkRjNnjAicW2qo9pMnq
JLHd1yskbtT7Q0rPMg0tyGW2bA4qnid9bpeKS+9ViqPQJEvnleBtC7YwZbguSDwQbipJvQHx2Grv
s3k2jEdDeXNz3lut0V5PGkPzLqc8GR/mgjLyIXHMIrsNCXI+YC5rG5qhtn02A70ekHgUXEtqSq6l
Nke2nUEQcSGYQbWHMPcBvDisKvGxbmDSrF8f5Ewb3LgKQ3a7cYflpehbFO4rPeLtYjGvrHugfeA6
mD7F7pPOfWVdpSEuhDX269dA8lGQcOSzefQX9Dlz8yjVB9RvbfqMAAPn2Eoq6AJ26PfZp5YVQsTw
GGbZXlUFMDufvY0RBlsvj4x2a2WCvwmLX3rsGtKGkKO04jIlOkJ/8lXYZN+lV1ooQpwJMcS2MAfL
uir4/szNylKYv87C0oLuvqoq1zTPYsumRyDF0t83ksiE/zFjREgi/7IkTvJJDiqkjSvuvCHS45qM
LvUAwcXYYreMQTDX3dpWUXxm50EInCVMwPInw7gStpjkJvYKeaDz445wXtLGSGijU2ruEJq6Zcoc
YiIZKieypa5987Ej3WRtF+azQasHuCeKj2wq+1USj9o/iMyKvuRd6H3XKPTgM7TlVZ+752psm2mb
5a2+cSsUYdIeym3BR2rDts++ZehWPgsnLnZWadJu8uYCNj1A8+sgQrPm1RnViTVn+UVSR/mDlaKa
CMyu381GTwtg0ER5t3ipGDrVV0M+F+eSDsdWYTm6YVmvn1NQlHeDk1+PnqkRtTQdKo2p0eQbVOV+
IM3hLurc/GEsnC7atX2JW5wPGDEqzUyWRJDtgA8RN9eMBFLmHt2bZLCrez469VMpwV9u0rkrd35i
Vp9i110uLbJICGQSCZjrgbevXW0TdDAUG+RH3Y+khdaeY8w9WHMa7UasdZcy6jxnExNgMiELYjuw
WTD/NGSLag8xFSAd86XqzEOosoukuEnDqt6baFQ2Lef4hLOG7hMwE/espP4aoIF66rLpnfAuqGN3
b3RztpPENayN1Jj93TS57qUR982JBXs6mGU5nY2GCM5m6Phki7Utymfk3Y2aUoxTnXs/JMP8zTTz
9ERE43xqyzbINx/vUN5t5qB30XNC8kqNb1N7/74/aarCJi0d34vua9op5dLWHW0+Qo5BSxgiQXUi
n6s9fHzUN8UbuyJgxBJB/cKv8ojq+v2oTjjHXjzK4NjgJfkMqoaFoUZC6v+9ue/rcXB2u6igLThj
b4Nyifx0VRdE4dGhT86aaras2YsdUeqQBePjk3rTH3g92DLy5XIKlCFvecaCd9iI2AQe/ZzhSbXY
xl71AUaigu3Hh3q/kaVHgqORvbhJ3s3bQXpDplltaNM92mRtXJb4DPdyxPVJL7w6dR6dt799vMUs
AS8VwhsMrzetGeFXvLZ5IY+zjsPHn58g8hr5Yshymap0ycTl/fiYb0pvLicn5xN0iquCm/d2sz4V
kdMHbe8cMfuxu/IMk80PCypf4FIvwH0HfYu9NoqBfzbpaeu//ZAyCJRcZ5PEVUu+9WJUpdOYOsfO
rFTSHsYRR5MWY/VT2PVv9TjvXwWO4gms/IuBhMrk91chD60RMWLnHkkQQlGOn2Pv+dOfmld/dRQK
Sh+bCu2Md/0at7fRbRqcy6vywk2YIOE8/A8eExmgLFqA8v7Cwfv9XLKG6TDJA/JohfgoCTzhoRgm
CHRbJB3isq/1MP+hpHu/frGms5pwWg7U/bcvHbFV4TTmrnM0qtB9EngOGc8ObEVUTr+wxOpprdxu
5hH5+Ol8/7L7pBPbNGZMO7DevREB7X4C5qQFdo23O6xYJ3vk4ps5xVz78aH+4hR5OJA2sQdHvfJ2
sfRAKnGowsIYuFjRClGd5o4Jae4sDfClgtPLU/PxQf/q/AiO9xG2SVp8b2ViA3ZlOwbBfcxdZCxl
gWoiN/14T6Hzxzf9tYv2SzeRVx1+hEcAh+MFnv/+TVvGrrBrTaa1HV7CVBRYNaRn5rfkR7aXFSQ3
hicT22Q9sq9j9jd1l0MDumdHE9KhuKgYWGIu/yZw8LHrnEvm/37m1vkfLsv7hReeAMBo9FIomMRb
qVmZyBGbDNwuC3sSfsgQ9+kS2tKtCK5Z5L0B2/qP74R4/+4iMuStWlqR6Nze9gGjnH5JyDfuCEiZ
va72beoHjBVgdVrBJ5NYnOV5TxNx2ai8+TwMchYbOwn0bdNZTb5vIjUvgYCYmXvAAvHf/jgwHEA5
iU7N5t699jF/mZSYBBTOxJrIYzH7bLpNmeJlYljf5fiCsHSaf2rjvHs2ERUubwOtHB5RqGC/LzMN
IYBs+qf5SEKK89IBb0hXU1PymOqln/7x5f+rg9E3sml0Byw1b78CqDkCM2qC6agjRutpCfbN7Hyq
HGnWVEkfH+zdrebMfEI4hIkzheXszb6oyAxRd6E5Hd1QUlhGCcnixOTFVIkfH8h6g99BCstyuWwe
0DPySX+7M8rtONFu7Y3sINq4uzap4dTa8Ls+ewiJmetOdTrQCXEi/OvxGDP4y2vPbuklL5/BqtG3
MdESBA6OFEvMG2EqzB4jbNNwaWXR9bJ3Zr50P8aGBKr9yPTqui9hbBV/dyF2pWB7R8OUQR3jozc9
vaQEA+gRenbEUOBvRoZGJyAOyT4yp7+96+JQPAO4M9ETeO8GVNB/rH7QONtb07Vxi6ecf4PtbmtY
ujqRUvnH/uGbPRA9f9ZDUl74X4EA+e1dKufCFk0rnaPbaOc7MP7h2Dph8PjaEHG9jq5OM+dk8Wki
Lf7whLx9RJxFpIlY0+bIy9DrLSPfydE4ILUhGxjYYTHDJ/PdDKYreCQbZYQO/S9wbDJng0NKdJdB
hBqjtNsoOVj9hJiDfM3p1lQFXUTSCFiimtZbCgvV8s+vBvG2cLsU0JlIrr1+Mkr+JsT/B/jtGZPq
zLerG5l2yAyWxys3+Bjsp74V9XFop7pbYazX13LUtMa6kPnxKaNxhISjGSIP7wVT6AtpGlm7IYyu
uBnpNly2bm+QeJm419UkjHlfeSXz5aEHQWh6kPHOaUub5brzpArImWnr8z4DxY/arZ5h70zNTAE9
J0eQLmIN70EqaCwibjATqCaRPb1vc4BGac/poqrORUrzSNUiF99G8gxpihvgXwi9rJdmKBy4+Hog
syLaemTwVWcYOGh6w68M44M7ZFRFZTPzb+fG++fmk3g2Oi9Bvuxrmpp3LS5zCRO37GD/ZQTuUbhP
rQ6ys8g39G2tMSddI1TKq/Msaob+pkP/U2xQFPF2V6KoMxx5KFo2repFs2MirG8zE6lx5LpVdosO
ofumGYPPdHhh+3+33VI5ZFSIpRU15txmyCb8QU5dvkgIXfNdjbCZUa2VOufDwrSjo4FncJcQhaZ3
bg1+Z0MfhM5VP8c0wv1iIhsY/SJ/I17DEFHYaJdnjU6VcaerhEM32cxXKzBRDjSrOLc764rkFtnf
isQgVjTjcYmvqVcBtIjJgzSHgtA5GwbMHtlG9YOxnusSQoprsYTLOeIJKokXRPjpjYl3ToaAGM9i
mCaEgWuBoqZqc3pafq06jIc5NSxG64AuIwIA3d6LUrY5mBnJA1bGyKsvjaTl2/C6D6Bnz9MHr4VW
Q+wyhTvCHoPgFNII8Ru6bZX+EfRzeA2NCWXrawtO5oofY8da3DupJV8S4mGwwakOXfbP14p8h4WP
xto7eqCPX0qy/1qa85O4F7jEmILyVWzWVo+2Yt26kqeo8Rf4RJxLrqvVLT1zO+3UF8TJ47DTaCOv
f45mSKZ6CaW9bCQih72dX3kITUW6dGJb2vOrOqX8gZxEB/718+e5iiZjTO/KO5ce84hVhuMz3YFs
M7sTUiNe06I2mDTkk8OFdeBu27s0sKLkpisbfogw6Z3sauIYbgHRN/pZac82YEB6Mstu/SrQ6kLq
XNy7aVo6awV1efruG0wytujFLedmEjVd4Hhib2zz/o1ewfeYMQCpmTHtCp4VoqnIJI6d3vY+sTHP
eqbUbQ/NbpWTYQdQMwzRbaxZwiXhpW1Ht37KbYQEdNBmn5YEgrdjYZqaVhsd8t6nQTarIR3/Oyf9
XvZJP/1xTspb88sX6T17PinL713Vv/w+KH39U/8alEKY9xdoH+PQxbzwC3w+8F7dOabrv85CX2eo
/xqUBv8Azc5cnfCdpXT7hebg2CDrAyICqeqA6/E3/61BKUIEdqK/FDZEc1AEWx49DH4g+Rxvdqo2
soCid0rzVJpGFTdqLRzickBjhaCAha63mWPDCJmwB7Y7chsFNOG6t79rnQPBKuakZM40dRfQUpyg
QtiNXk/PueOQ1cvuajN24kvkW9FDgWV/nUSu/DRA4rqAn9tfzyNw2F1Ske3GRNbwLqKRf7keXB3U
eyONM6Ko0vJEssN8QM5+k7e9/cUYgamemEZpcMeu1Z8PKbTdBzsLlXfezc0MwC13R4VOrLDVt/R1
eGt1mtnYku9BXPE8wcgkX2fa2K1pI2a31WcEpSOzJgWW/SLDQLfsBQqv3mXc2zvwy4W7tjH8Zds6
D5MHEU8oG5l/zes2SWmvOi4QAa+tmjsXxsJZ5/Xx3tLpt5x9+TbxkgUr3yT4EWnr71MruZ9g3Vy7
hLikB/4T+wLEaQjXQkPs6Uu7b/HLSnvbC+NFkxCzwqBejMDRPD4UkH63DaU/ik3wNRsalY3czpSZ
t8LM5cUQMI8SvfLEmQqChqp/DsLHufC9u9qT4X3bT5aPU7e3jU3a1TKHxeSwMnttmD4NwGS2hm3h
KEZjxDWoh1WjdHl0gyonxtlbIADFSFyPSxVAn38aT73qI39tRHW89RJ3vm3KyEnMfRgxnckEWOG+
pVtk9eNhSsmd3dA8GuK1Ezbpzp/C8EC4mvUE+AO82twZ832Qe7mzIgIPuyuQAz9/TFpflQ8RKU8E
Xiu+sdrYjiCLu27PbGQyCYmJJMiOIs1xFb/gmW4j7hw56VLmwbbA1WlBALucEVJutRniJEAYfkbv
+taPQxeICSnzWVaNKSgKcLlO1RQ4JoMeTTd4ylU+G3ay6qQFVXoOB9Czfr0qDe8+02B1pXUWqfZC
Tn66msd55SXVpdPMzRrS5R7sWHgEXbIr2Zk+GEYMS0J4q5bD7KJZ9yu8Gp+FORIB6CXhLhymO7rp
3VkDhhHzcZOeN4VhntXSyXZ92FjHwGC9z9jObjsDXW/h6OTo0ErajQTcnIx8ms/MhlfTcnPrIZis
57L3wVWLCFdp3BsIY9NhV5VeD9QBwuEZu7IvLbuJY5s40alhMrGZ58LcAs7dMz7Dd12rnTPXXB8D
Z3hhlOuoMQIDtWYar6M4/i7n5glPBgRopg+Y50xgXk4LDwO/ImRKNUXnpdTEf5JEsAdHd9cnRrcS
VSJWjBnCtdOm4ppfn55SEhBxz9PoP0Pgob6Dh5o2fmxzcXjZDk09YGHhA0lgL8kOTYN2Vt41dn6b
+cn5LEL2pcoEyD/fJ26/r8wuOAJfuO0CeFMz4cu+OW0jUMJt5MZrf3AeuqbZ+5O+SGF6g4dUetfW
eb8dQoZpUeg8ErJDf4B88o0o8u8QFFoAWaOLqydWdwl+XL8RYh308K4gf7IIJv6FUyO5TwvNJIlc
zJWFUvLGhJa+LYgXYzg6jDxbdSdK7oe7Z9/TrY04IHTof9g7s93IkTRLv8q8ABPcSQMGc0H67nLX
ElJEKG4ISRHBxbgYjTufvj+PrJyqzJqp6gb6ZoAB6qKEDK3uNPuXc76jy481WJAJ2KY4+RyXp0Gz
MZsTp7hmoi9gOTnZhqfilvjYPo5FtwV4sAnXpr7ORHO/lbfTTA5JAD4CT/JZKdt9yu3WPzXq5t22
Ckoags6QSmdfTaOjnLHnn1lfWYc06GhRclLf4FYuscfi8oRqzdl2HOuPvTPdorB9cZRF8JT4+pE1
uLnjmAjJSTamIO6A2HzhXBk29hgkY6ScvrgW9kBqdS/7vckLtTObdmCj5WVPzjyLi55N1A0GgJai
eoW7aMes5BB9V7ua5IZoLlQQkVL9RLwypwsyVvyZxQ5+s8OP17hvmZvD+sy4HdokxqkByqHon0ts
EDu7WpNPk5wuymg1jIK+eEHW8uJBMI1KY3zrVvHVT4GID57P+3hQBCmUYMztaddNJI75xV7YBYG5
JEFcbStt91OoP2rifbekdncHs7efVRJA0Rglm4wqK8ez104YyC3naRAK63z22Zc26EiIsmbjgv2A
sIZr55srJlavrhfL21mqjPAh7Jx9lxNeNPPSofIeU9Dc/hp+k0lqfS29kCAmJ+BRM1w61mAkI3rc
jq080R33O29s7bOGVR+1o4IEQAREFsulDPcI0ddj1vSHXhWnMU/kHsRZHqfCUKwqDeLUZRmvIHwg
3sCPjBp3cD9cg9cLEqERXpfVdB+z6kbhC3R7AfNtxMs0NlsiErJ3NftuPNnD3Zy33AlT+WK546EG
1C7GlYu1EDiFdP9pZA6K3LL6GOf6IMLlaxHIcjvy+yAcaGTsekF+Hhd4o6iGd6SjhXacElt+nWEi
AlBNWrUZ6MLOXu6lO8gIS9QNqfOaNIN6Ynok68hgOau2oeRkGiunfkiNEUl2ozPIedxrisCQw9J4
xcayLLWrBzXc2QAtUXnYNC+DCe/aMV6g+NyuZyi5jS8giXjXCSPvZ8Qa9b2ZqnHeuEvpIpxe1mJ4
qgsjPIpOrqd5dF7c2VTvhh6N9JBUaCN2XjA5XeSU1qQjYjZBjnLP2tuxFx+VMT5YWYBI3p36p86r
H6baMGggjcdqyYZ7vLpfOoKSd8PsNyeyFb6EnVs+Axg52QbiFwaXI9HbZfuN49U9TMjl34rV0lt0
UProzIa9LZox2/uQlqIwVDKupMsv242vIk27bW2GxiVFrfQZj9sUibELf/oDGQgDa/zIy5zyrQmD
5VMwGQhJhvAVyooCyVAFn2H9geVJfDPG41VA3KlN9BQMT4E2YFVwcP7N7u0h4gUrIpj2EAnZf/Nc
8+OldDDbqviutHxfTCN4EqIevzjduDXZxF9xxUHfGbmyg0JZCOZz7WY0xdqNlKnLM2r3BkojOAu2
6unFguLTy0TG0IUh2g2ieUIcATwHX9XwSIBEeFgDv/1irOLQ9Mv8PGKL21kiFznYJ5nfEZ/yvZXh
B6dziV3TFxt6uOElL6yzXztirwSWHw+R1xYHFBcEzfWmt4FbZp7N+MVoChulhYMax/bau8LqyFfr
u+WuwpZ2IDBuBg3ffpRpZcXDXOaA09VofeKA7BCMDQ7wHL+fsnLv1im6isqVXF6dUb+2rC7Pqb94
u5Ja8PPN1LPg8ijDm69hcT4Rm2q9M1Dx390cclS79qkA6IW1h7H5lrmX3Nk46tA6YcrBGnkKSD+D
UImpwbHvExoVh+e21kQKAeHdVFQeeMryMc3gbFnMJc8ajcROVmP6SRgUotaFQiuu4NdqsR5xGXxn
jeXvO4sAVVfg02Rnhk0svQlUGhsSjifgsJl7XrmTV0BhEXSzm7JpCjC1w7exdzFDraQ414QubbwS
r5NOWu5A2RCUVMOZTBRZ7KFVHhzEBlGmC4wg5gQoyrkWWeEgFfL1vlR+eM6zCilhz85JBgKpWbYr
x1Y/6Wx096b1PpQZRROaiG1RJS9MnqqobO1NYrgOhkalNh1Mq3AsEha4S70N2vKwElgYV7j0IpZr
VtwYtcLyPW7QGLUcKVApEVGOEKCRjq8y+zaJ/s6nyN+ZIX9moMwv6OebLSQF1EF5dZ58DFyFFSKk
mykP0bdBkU8Dxb1YNsemcZ8EApM9AP2Psh5eUNaQzuOTF1vRq9i9B/oRLWSsVb9RhN9FjvL0hZi+
EZaoYX9m8dZFfVkRUth3DFGAh8K/NVwWVBrQdoM+JGOpGtlFw3StWomMVaii0GrFeZPk36W2NtYc
ELeIgHNLpny0mC6pR3OYvARWeYfzzL1qFzPs0ALP82y4nlm3hV/TxJkhbV7SEbljl+1WqF8v2i3y
TYlXdYfhWWxdl4IHK4EXLSQSXkgMsqMFu/aOULb26ofJu9npdCPkjEVikvNjuyCHFJ1v3SBUVD4W
PhZTFdd6XoYrdp24atopXjt9m5uYyxUT1cmwQhNrVkNC4ziyhBfBdMfm93tDz0HExqsdrm+p8veB
1Q13tLrwegqJumY9JuS6blGm7cvspxG2RAj6nXlndYU6tFI/tLlDiknGEZlB5kHAYO6UosVFUOfs
Caza241nMbEqzrDwuUQLE9dr+AJck9TVfH2bg+EjGdL3ppG8fxrncegvwJdemnHtYTnV6TfDgO49
gI2FX7rGqRPcgZT6Gip8g0I0e8kFCVwoJLkJKmxk1KZFXLF6LCYqNKMrzLgfVjI1JGx17H4N7LjV
eCBQYoSOVs0r10KR8OtyG7TID1S2W8KwO2rewd+IS/7hSDwsTjItsIfsTkeTi/sXjG/1WjZF1Wzz
3KquXFuAxebGKSnyGnyihHPVjxPSysNozO3Nliv3RW6kJKvakM3jBk/oK34XpHoMQGl0VPsyDWHJ
sDMbj1TWEqt7Vu9dUbs7tazpGYe0v9P18EzMOarqRtyLcCge6tywwOR0w3nNcv9EDo4+2OUiTwPJ
KztvcvWzW+MBC7X9Rh9fXGTt0uSn5j3GqBEcbZPeEXzrxAMq9gtjYwJS1nneOw3G92KkYxqJ2dr1
bDY2MP4oAmp0X7XjblK0g5ii2dnlXZ9umG8YrLhM0rAGJMaqcLZ2Vib3PlJhMj6Xd+KIRFTZAcLd
kr8Yhe2lHsr6oIvl6OkR6eI0XpHgUVp0GWJUKb5h7co3bRig/awyhLnKqymF9LqZJF++E5gueXZS
f6bko/PfuTbI+H62ccsxx8yIUTpSOx6DqkatXVbjjuPK23KiL7z0Xr0tsbkX+HpoqMKnoTDcPe0w
UxdnLl5HKQTVtGvKC9c1N9FExwDyTJyBf4WRkgW0e0hw0SCr2GDsHd1QbjidOxN/SZkfOulasdaq
iFATmudetv2pa5yf7UpmFFKs6NZf2Gt+tTjdtzNY94dC8zI2Euq4kOS9leUUGyjLIr/J+41E032e
3OIhtxE4yqa6pH7wuQlFt6fGbuNZ8fbv5nlXW+Y+nZh5lL1HP+Nlyy1mhS+FeBPxY/9jbRRqwv6y
MMOP9JIw5XbQBbf0WrZTxxWI5WjqM349IM6gm2P0xZzKnpkcMiBQWwjbHoXLcpp4UuPhFr1iDj1n
pGdpQqLG9zEo3vPAO4Zu+zCjvj4SFW1vaCPPHNGfVTLWO3eYt7RbvJOZ9Mf9SGQtT4N5Xa3B3ofz
xChl5eJl7oty23rCMHwMoQuuoy/jFk6UoNlZ6y+tazA6maYp3NnMmTk7n+wlXfiNxn4r/YnuK5xw
LdES9pAg1xVqN1OBjZXk0ykjzSTy3Pq97hvxWKQGL2To7dsJVhaqw/UFVcVDsAryxpRlw2U3d33n
BZGrdeHHFMsG8P5gIRcxKJ6rJPsRWu21W+2zDP03greZjL/1VrUf+vAndFFFq5tj/bXWIu4q8KdF
HVuFKjYY3X6qXsu4NOS3rDWybXsb/99c19JuQP6RzR4FayHSDQhZK8qgiUWcWt+KpnjQGQd03EH+
m5H6usE9UGsbal3mK6S1hD5PI4352C6af8RNjuidjBtTtdu6m2u9yXpSXVv/rEjbgjcQ+8V8iyCX
5bBjkoMKpxy8SK5W0HJDL+0AyGDVexdvsIDR6upjTvj3Q8ip1kfsD7VXUR63eGFnqvL+2cD02e2q
EMXnThty0rHDmq05+/QJC8eHPcAUcIXV2hE8/cUD6qhxZy3m3YAN5r2TcyB7EAAg4PTw+8r5v9vb
tP/RXN+qH93/vH3hD4oLzrms/19//rD7/eP0R3ObgP/pAwgOzNEfhx96efrRDSWf+ruq7PYv/7P/
8X/8p6bxjmPaCB/+766l5x+3aXz348c/TuP/9ll/TOOt3yDSBKgyEMjwxf5G18KyxAYZt5ANeAp/
TIgS4Q+usv8bSTbM6JFwIHlAYfh3rrL7G1qXXyQYFAqIIv5LXGU3+Msg/mb6Qawk8OJgjkJG8xeV
XbBox0BwWpMIwHRP7RmjkBewhS8woV2v8FxRnwT2hIJ+geOBGWNjdbOzDxAPH9oKKTLZebRYrBOs
a9e6/vOMvXrr52ZN1JLfgdTXzrbiSvnKbKol5w0Y0ZtImYPayiRlU3jAc1mwbYMk+D7Uqj+OTpfu
PTCMGx8oRkwcJR3Z2g/7ZSTFjkbFbbCIz92OxwKTaB3KMiqW5qurWvZ/9HvHYU5Jn8j93dAFwcaE
TB+PRU6ShSYLvl7y8tnOiBiJgEey/kLQ1HzNrKHd26OxnrqRsNpNavv+O7HsipFQpUoaDp2ml0Yv
/YtkA3g3F6v5hJjc3tRl8DgOlrjg22rhwKTpt5LSNBKwIukGB4aHOUCSpDD1HusQoXA5SAX6q8dG
NcERo029g3EGUhK24n0dCEj7cuM1s3wwgIZGQQKZ3lqmcFumuEkH2XqfmLjV26l1zdhcXfdOkGp/
ZCVrQOBaARLDxiGfkumEtFv6LAPuI3Vbc2l91MVbrj0KjWkanq0cYKFtecFdCmJo79IB7+zWITJp
7dZHYEPdBYsV4MbBfvbnav5YYFpvu6ngHg9k97iyc4+mxS93/tDMG0PNy5ObF8H7ACRQ1cs3s8q7
vaVgWw5jau8dm5XASGDIrigSn/AzXy4XCMXFJfUqONohVJEY/Ra+nqocNzngblgNWu9aHzLvYgLr
R8hpR2nYl9yzWryHup5+pjg5dqsJWQggbgV0A4n8o7tMXXm3FOolG6ziJZyb5c3At8sYd/XMi0F5
DFQHsUAD6i2LckFqiUoBVLNRhogBWPmUmH5971hjcykn64U1OB0iUaTtIRwa+YjWxziFBE/c25UW
ZxfL0hwp3Ho6zuE6B4fBGHLOaKY1GJIHV8p4HW73MOlGRW2PgqZVOztidEIwHS3g57axq8MyhJBs
V8FuCs07PT84HnQB0zram6Jlgw7r82YBW6sHw0AS4rV0JUPdXrRvvzVlGyR3jKbn7Iy24ouPuv+p
arx9YoSWwdB9cBN7X/ZgVYNoFFMtPlacH/k2xSd/z969e+gG/B4fonbgeLo1/XLYDy+emp0HtiEZ
9NFSBs9u0hVb7g9rm5a1OEGXsrkDkw6UCgJ/hbrCqNgI58uYHpQbSP1il5Mr541nksOabYA0NMGp
7jyuMTYZcMDuOSj5u1cjARuJT9wjIow0MV/XrCXb11RGeqVNq4IvJuL5Vm87NvyP9SyG5Htx6+MJ
LhBwgdCmWK7hbk1QoLxzPUlDXQ00U9q1ZDyPJY4asxfFewBVxziQj0MKsdeUtCQwLQDb/G5Cu/E2
3cuUVuJztWDNlAjAeaeYi5UeraxHulG30/xAKIT7HaR3L/eguTGlBUsLb3o0csE0E5g5QltP8i2J
bNJ+VM2m9eykWNNgdpfU+eZEvNzv4gKmSggZbHHbt8NJKGCq5KJu7tla2Q210dBmTn+WYIDMTdOM
Bt38HKRbk5yl+5nN5c5zkcOYZkkSJtGmzN19K1mey4kkKI1JUVPg6paWtRITFkvHv9TCbcmREjz3
s5dsPFneRiSDQ5SoZWf7OhjDfZNp+VDb5d2astGNNJy6uznzsnOiVLBrpt4FFwWsj4dqzMksHerB
inpoVKcw0HjPce3wrBacX6mfb3XaOMbODHLzE7KhYuvbpELGzuQZkW/U9TWAavoUjoFPaCxMew//
F32kI87LjUVVtkwN5OymezgfLErWdShJHOnW5QMDzTt3lL4ijvR3U5CABqNxDiPbbM1PQM2S3YxI
68Vz0+7RBajE5VCT/MP64b7pQ2NXUh+dxtpMPlbb9x4wrWw6UjSPHJ3JAdCX+VUGVr6hyAxfR3QZ
mPoTpriAZuZzsAbrhZV6GKXtTEjGtBQwcx2QyURjXN103kFQdaOZyKcCRm1mqagYHXdbQMp98EVR
bFmG77uyVi9Y5/rj4o/D/ia22HtjBcmmsMDLs6Ek4KYkBhvTCDNlPdvMoRyOeAS5ID+0Q4fB9/80
C5fgEAviUWon2YNaUoJG1kxuycNN9z6/wE51kuxOa3IzjsbV/eo4reYu9IR6G5ntX3B3WT/GwW52
Hj6xrbQS6+B3rfOF/EzCzgQNJeKndFfk4Hx13ZdXaU7t54Hn8AI8Wz94qAXvwsCqYyC9xR28Y1A/
TjZeJTlYMWlo/qFcx29t6OZ3i5tlX5iqm0wbLMEX6XwqgVu61BA2ZowLx7x2OFv7OOfJf/AKEryF
7eu38JaI2Ply4wCKftSddwtaqkL/WFHZPkqYlGerkM371KVtpGZWi3JpcLCZ6ZcExA7YXljXJWRo
6EQLaXW21GFkWsbXuU7M7ZQ17WWuxXJ2jC4nM0qn7QYdgtq4oKeZKVr9i2HTh2yGLu3Q7iHlFwYJ
Bd04+yJuPRNDKXsH4DqpDRWhCqH6Rab0rZSvZk7h6oQ81HrsNwzEvDd7hphLW4ynMTALTgKtUUjw
VEGoDz45ughTrjz85Gn23PmLyh9/Fa3/3ZX7Jf/QTdf87P9cq/+qv/9eyP8/VN9T3Jj/Rm3TdTn/
Uyr/xwr/b5/3R4UPYoBCHQkOxat3MwT9vcqn+P+Fzr21EX+U9/zfvxEIHPM3yAO4h4SNackPvPC/
IqxBxPNnXQ3PvieAYtAhOA5F/V910kg+Wk/ygB8rEhouQUrCGvFZ9L5rhanF6zPz0LceWDo88VxA
FjFTLgkjdo3jslleVvKHGTintyBaxiYkiAlrQTwoEywGbOqJiF8MBM1K6tUm2jYf1nOSB8tA76vs
rYPR/iICEgT5KRliLJk7y+uvcHeiZVGjtjnFj84cgaOeO+gJ+3UQ6yKZ9+HEfforzvxXhnyAgv3U
eDMqO78mFIwfk1zGZKrVmyPqdYcLjNgkyHfHBVMgA53MZWZ+KBe48vqTBSCM2owpKqEISDmC72Pq
pNwMImB6bY5Jmm+rIZ01o6TM8F4zU0D4uqVv9dm56R0EttHEzHp6aO1gIDolDacU8L6RhbtGUgQ8
Tanpo+OWVetGOSkTTEs6dtMbIzMd70gJwr8kZ0AEX2ctVb1HnoBqnUBJL+KJZjKRWB22cev3g4Bk
9F/nQuUnJscESpb3al3S+zFYmm1DuhoqEEoLxTXahl+pInuDqcc0b5GVcl3766bno5vCltinoh2v
AWPhLpZm6hxKdMzM2eGGTgkwRV0+Ypks95WuzAsmCeSaYqf0SNE54mg5a6Z+rduqhxYPNW8YFRDp
O+RNbCwieeQ4ml8YVsmvZrbIKCjrLHawt8d9Lr0fRj0XTyjlAW2Kud3UwhC7jHS9Y0/A6GvhsR6d
UCJu8kDXR6qb/uQmQI0sq3zKQG49jjN21ygw0iCGTrY3rMlnwFcfZ7E8BwwziBIQonv3bklyFemQ
m5lN2FGmPmTSqa/O+GI6UjtchA5rXjLxJsKuNayMiJJGfPikdXOuJrp4GLHMv6Uj4zWGfIt5JfSF
AVBfWMaJ/EU+azFrkzsFLcpEzvxnxy6fC0PZrz65q2lMbOlHDgPosx/yULmgfXaM7NxjyvoKIcpM
nKQz/UiSLnxbUQhshaJyjMYs7d9Y42+LFdmolU1uJNV0Ht3Muy+pB3fOuEIZ88EaHTSC0yMme/9C
iLn1OttDeLWCmkx1e+qPopDk6bmLYIrfdM8dFI17qqjmIJ3KOU+AIq6409Gupcp7hAZmXYFpFl/b
OiteeUXL/TwPznlo1vIw1LW6ytUtPxSMvQS2fRqccu2sDyD9RxYXmKhwoVtjlKgwYGrYIyg1DKQx
hjPnl5DxwaNYTf/WT/LYl7OmY1Vhnp9qlkv3A4vHu1E7+Rek0gSqOctkXpQc80ufyfZ5gFL2Kc99
dYKEUG+NORevqBaKz3r0+3PvNcLYIkgpTiY1lr2zqqx6wJeYHBX80H2/minaeyoa3Y7eT2+Ehohx
YPkyFyTyITg41lJVhIcmF/ACRJ8OmRlNv2RqdXq0hTovnrkgXXAYPrsDwwdGHo6sy4OJoyWqPTYi
ltWR0pvXwc7OTMKcZr99J1N4OJvtlO9KF+qcX7vTY9GwWspkuBwaPTiPWO+WrwOA0g8oIeMjf5Dk
fkbt/QWljQWBcao2PCfc/dVcEBLvFnvlFj5DBhrLF5UjouZl52kxpnYnAqm+E5Dd79ewYkM4J6az
nf3ZJb5S9w+BhQsKBcLio0AasyhkXfZztTOkUiZMFN7KLCtYKj6TRzleoPg+KPQAV7ux0692yPO/
eqLdEaWLzJgUPfPi59K8iF6Kq4FC7nGZx4GLolugtDQ3cmc535ftoKggeVCxgKbA9RByVHEy9Qym
kdqfVMPaAMcvrNXBqS9Dyzo2cDhqUDXAV0FYbLeu9clfELHF5CIkcdf6ywd8C+JCJoNsCYbKRXHo
IJO+owhEPFdIco0khkKa5G8Fa7Fj2Xk4uNw8f7Z00T2lAeE3Njv3yCCEl/Jxke1LVw8CSQcF+sjw
901RZ3KjWdNTmTds7Xl6grt6mpbvZMsWS4wRAKApuVcnI63GfdJZ43XstXOyS4Y0Yd62nydAnQ+z
x4x/IWp+7+Rz9sjNpl59smTew74Ofi4I+hE09V0aAYz4zoaxuKUcsi8HWzrRZp6XufM2sPh7Fvr8
nORodEzjLVlMkdmV45uC/lhCL4EdQ+a2gQ47c9vPhHn12yaAfxB6VZ7Enl/In7WLx6ATY/slTGvf
37pNWr07aRru63ZOLoOVhOcxrCEIzqs+ZiJEeiLBUC429xu9G9V775rivgir7iKtpd8OYYcApDGA
YPZoyQtXokkpCSoxxnr4EsJUBruKfgOJnoEWtnOm4VGlXXi3GmL5YTpDOdzQr1zXwKPTczn1xnOW
ef4roDaOHomIirm2UdS3Q1tBe1yTZNubRIahV3SuOTpJjiVQ0jIsFysqEo/gGDJ6bu+JKQcSKQxY
O1bWxCAnwzeJBZR2znlzh665GITTfAoRnESWOTt3Uy9cjsHFfsCgYsZkkl9uLyDuesfaM1IEnFnn
G8Lg7Qu00eKY2nDLdFY3D01qOy9B2I/bOTCQarQMUQzmEkBAMGXg97FBMuTdxmgcdUSz1D0GXup+
9Jku+8jq1boZplF8sjyEv3Xb2TsTz8AznOzMZR+k3AeZtERn2OMsHsu0DvZYs5p4MgmWS/TEy165
JmplZBCuP59Eb4dbPB3tD5isNlOoBblH0rfBAYGZiruyW0g/WjqC7Er1IBfVHiDM2YfZYcFHqKMR
T9Mq1n1i6eALtYD9PJP9BaOS+fTPsDKG16oJvV0i1VevLYOtUYhHxyYUmd/P7Kk74G8fbI68NCr6
AoSn0sbRr+0OiBGyiIRLu10/cqVJhunyZDrZA7OehuttYU3MW9NlZVFI7yGhNt1ZOZf1QIJqgXpU
B8XGaVfqDxTHw9VJh5bFlv5cm7q6h3vjqjhBErbnvqt3I5RBtnCsPozcCg42IaP3gRXM3ApB/kqB
5qPoKBCttEtyGFSRoBSVwo4CS1vy6JWpFd8iqh6mRqEF1u5cePRbDeXr2EEFYZ3yxLgxiybyAI++
ucAMIaST5wQzIG8OESBdWDMUBtLek3azXhC4U0zPVKo1sdTm9Gk0y/TFlE354trUgAwcVrJdkra9
V7IX51X6VCuplxzNQKEVTxkao2dmNIOyY0yOYPXYxoIsKU5Fj4wayZyVD5SYojmw20m7Hw6E8o7x
ksSxihyY+J67ZCTbHieGPnklCk2mPc4FEcRyFbeRiZA51DtmA6esntZtSuH/dUXFUjCrZyozbQY7
v+Lftfgt3VPFoONbjtGP+WpZMk9FshwFlf/VYgB5XIyAfKopczbtQEqqctY3nS2sJo3HULGwF9no
b0rgU0hVUGA1fT3tTcdg3g1+lzA++5yXVrUti/SFl8XZDQsiYfr1YeOUFDdk7JH8mzuXznNfrQ7h
4Tz2AynIstxIGbLrr0r+MNWE1oe5XIQHQkW4cuoTylQHjV24y9J6OSEsus8W1/7saLAwMbPfKmaW
q3cWPIN4NWaIVXJwNmuzsGNzK8ACUDFJ3XJeF8OeERYgPGZUsheJF9zPfiZj5dd4mnj7vRldsIWR
lTzD+/IPijniCYGKecmqMt+M6eTGK1Pps9Fl+TFXAXiTrl9j3KtknLmMIlXTp9caVtVOyGK5ZyJa
boqw3OZrX9EnKN2z7EdJ/Q9bqf8D4e2vhkkyJWyE1b92UH5If/hnazBRk0uZD2F+JHOMts6YA+RH
a8gp7RFM/8k16/ZDUUvVXNkk0v7rb05/+49uD7pS3/ZN277xDxy2TX/55rg1tL+sKj9ac6M/1kIT
zJuXGTBmIZ/+9bf6i1H49q0cgjuc20rL+2cASI7bwWdcxLdSdltveUYWuEtL2vz419/nnzC4t2/k
Mmyj6WcJ5vt/WZzJhphGLYP0OCh0IRj1bxllhMyXdd4/EJWHHXoUGcrXxa3e1I1Sy6lC7rORZLfm
Gu1cvf3XP9I/v8Q3N41rsWq80UEChhD/mBIxmH2Y9XQZOATr9WJWetk7xY0X55ZEgm7MNNMfgMp5
ndmD/Q4d/f/zo3/r1vL+nVsLfjPG3b8Mj26f9MfwSPwGSlkA3vtbuO4f+2HvN2LpwFbyLv7foyPX
/M1HL8zDBOGb5+n2df4YJfm/wfGxGRBYlvlf3gx7zl/eTlirubt4iFBsAu4BKv3nt5O2/KIdWEud
WJehQoQi7o89say3obzyXTJn0yoAdOc1T7la6uvNVRW1IcC4uBZDsbVuc/6il+uy1fYs77NfiwAG
/Tg2WA7M5PSeYOJbWFFuqwMvhN/AcyFYKSQSLehy2zOMhLzemb+WDw1rCMjW8iFonHBfmSLbJ+yM
9+6vxUVaGcmm4yjbr3mmj9jH/MvQ3aQ4ZBMZsTPgj46q2zaEPAz/S854e4gDeOgxJyG5ptkAEd64
ycvqJnlqWhecNtm483Ew36Vcmzf04+FllU5CgTiHPTUA+5bptnmRyezfT8kcYlz2RWnGWcKg+cYT
P0htGx8Tt/vPQOXi3inq8Eiai/6RznZCKmqlrIc8UwNhEsQeup07ndjMsaNcuBqq2CnsH+xtkTJ7
DIaxpTgIbmEIXlOzTs+dWo0P2mxAtnDi8dqubX1c8vbryPTlqZhuXL0sHF8y1fefhOgZkJfGqt9v
wMKvSEck8wMPYSJDjYJs0FrAyghraCZ40tmc5LQLnpAB8k6L9ELM2AOTj+kLRz3So6Eu38u87w9i
zfudRRv2sZpDeZeb+t5YU+8kda+INF7Xs0rKMa69oNsFc9gRbYc4lUCGZbB1RBcqvyKPxnnBX2ng
q1VGxyzNKc+LFSSk1VQ+v+gsUGJZyXBn5Z7B2sXM9kDVy2dQRNkX2edc0IwGyTRd5qbZVnSYFopx
QBSYKxwJoY43IN4md7gMrli7eGhMhwgdC5RotnJClunCvGzq6ozqxaGiA984/STFdaDmmG+0jrrE
8ayKrH7IAS9GLsvIu1Q3BCquCxx/HVYXRYTNnW04Fo1kNWFgYJSBmIkyOP1MIo7t0xal7ns7T65i
9OMhDi2RyxKvUx1WtbLaRRmIWC+srSvYOfHIUjaLp9Agg7BCAb6MG19717wU40cdOPJoanwGU4G7
azN2w4KoO5vPKCX8DlNxX7+Ipki+GpWfGicsXC0b2zqwvmMY6YYoM6fhaVwnlHLjIq3Xnnktyr+6
HR4ttsnfND76WKjJepO4AtA1Lv3y1IGxCw8uCs4u0iElaW4vXSQqh2FEQkItLVpiOZ+d0czOLTDT
d1ShZh0xDl3SONDMm1Rah9+KwAwu0iM3mNGeFM8rdhZMHrgSWeFgaik39JPNLszq6g3XuHhh8vxu
sCzd+Cy6iIbxlx+e0nghO8tq6m0SJvXXIkWHFpe6QH7FmEG/spvVTPLQ9R/DpOk3OCAouHsG6HeZ
PSNs7vUjA1DBHCXneUaq1RIkoN1tCNKApAQGses4dHgLVL5xM4FWburbk2ys4OSZHfsdJytC/g5M
b5ph4FhD0xHEhlDmfvwP9s5kOXIjXbqvcu3foywiMC/+TSJnMjkXh9rASjVgngIznv4eUCq1VH1b
3b3XRjITlUwSRAYi/HM/nlvJA24S+1AlgrG34XehBaVcizeVxRTIWKyogxL1HPhlkaQccOv8FM1m
c0NqAnSCX5ndg/YSiwvrFukLTSbNjLWvM4mQotKfwmgin+QZY/0JlRhCnQWj5EilQ0RZiJjbW6vV
xpfKdkmFtTIdOADP3AaRj28/xYdBPYtlDXvDi5tPFEyM35o8Ht9mq5QXkxNcsevG1ps3pj3rMPBD
s2FD7Yc0d6q62EpCXOfe7XzaYkX9GGVtvWUvN15pRycASjPKj0v3bNVzRw1KieRM/y9744Ry44xl
s5JWc5hE8cRpvT+0mq1/wsYGg7vGsADyci5Jt1FtCWds+bqYw1TsBuk028rs0XqrmIZnoEvpLQP1
fOivrLxxyo5EH/P0l8XAk3CcORVk4tWbM47quPkZTXSvPZHh9Dac0CiVnzq3MgUHushcPzhFLh4c
6UZ3LIsT54FsObGXf8bMWD402KYeetmGaiOSNHweAa+9mmAVcEcgyp5jcBXPHr01LFLYah486PV3
op+KO4DLqDNRYa8CuQUJhNQdRmyyMgQxWbZ55AVTMSc3vfJ7Uituw2G4LYqb1Bf8uE5m7GVLueam
BfLBR50p0kbq1rmGNuvckuNUF9suQ6y+Sxc+Wp52TmmSjU8Y/jyAEAMWSnMx5lvqifri0BlNBcdj
Dm/8qq4fiSa6p4hf/AsJLko7Zm0fAFj3+ylslk+czifKRxpjOUYyn/EUzvjuCfjumi7sAXrarEd9
Ipcr1dG/Tuc6PvkxvWvyHkJoo8zbsCLhyyKbhQ/jEq7xNnXRUxVV2Fustbikr+4iILCH9Xo+6WqS
GJkWpHHLcA9po43bLBsGXM9qJIPtL/HXsIOVm0xYeDe6meBm26KbzzOi6j3j25HKU98/DbJvn6lY
Le4Q+IcjnydnJj1caVIMLjPVdqQ4F9zELLakvGMsz6bf3I8mXiUmWqYfgKeVu9hOxDFtcusWO3J4
WVx/OrU8GKE+qPGm9L0voqJuXLamqjZ2azevCbmPT2IMs1NbGfUBOJFBVfXAUsPtF/OQtnKcVaYQ
7j4Z0uyOyNz4qXbdcZt10nlTVOzeqrnkkxeviybUQpUclnGkHUprparHcvZfQQSDaR1iL67BcTa9
DASVzjH67+i/YXjJHpm9t82do5lqHk0XwPFmcZzMhkUsG3GtHEz/pIxkKRo4znFSr8FurnyllvlR
N9F28k1v3pux4+5r33GDGKZsGKTReL9IRVi203lbHPvOiF/t2rRpC3b4iAezyoS90yMRaPJbzupV
vUg5cX4/VBFtYP2ZW1Zp4oNDiUDxmebyN/a+0wv53vJLOkzq2Sc8/oQRqj7DW35qSnfeFWZTnNym
rQN8dHBVqunByZc3FsDvVhJ/Tjvnze3H/he4nOwgLI1pqrX7N9c30qPjevldI/PdaBXGNX8cuCW0
bjIU6Jrv5mIPKDZ1k6GyE9sCo9onVIggCNyb9pjNAZmvGOOAJr325Dm93hWLWu5jVDRgs1QMFMbm
/fj29xHq3x6hXA9a/7+22F6qsvtc/oS7eH/NbycoZu8fIDE5hA1WzCi4q9/H7xyVPgggegJ3qxTI
VpyX/oG7EELwJVhp5M8QRX4/SlnWBxOaJzMJxfnHcSz530zlrbUn94/6h7AdalEQPkwTc5qHBvPn
o1RNBEGFbOZuXaI8bFKMYjVgxsoO7AYL5NGFYl6SKYhi+soSs75EitKWHLPH1zYkaM0AulB1AJa8
mU7x0hAnYHLhfFm0AjNQJp6F9aWerysCRPlLsljNddUu4mtqRpO/kX029RsBtXleN0GDeUgMp/pI
FN9Vp7bxh+FM5k+PF43ItYu7DC2TTiciHbOTXWqUlkD2Ybch1HEterwnG9DvEU77clFbbPCf8ApB
miaccrKGiYnanNILBjEOn/sMQH3ve2geO4b3pCcsJ04uOTirE3MC92joXp+GqkhxqSfldD80Bo3f
vdpWyn8ZS4zGsZF3ZOOiav2pCMG+TDbLAVlGArowwWNfMk1dk6hSkmKhtWPbVzl+2A1QNptHbIna
gk6sW3S/ENv9hr88V1ksPUcvldhnKslwPdZj6lyN0rW/cEXmq4zqrFA/LU69nCB4t4Z15eqI3vZU
yw2kdGeqD9qr43ynJjVeqtTKE4uKdSYWUuDnZVQ3UFSFuamj6JwhEWA40ur10LtXzO/hFS+BZPeq
mOHHGYXtWEQjTF3DSRZkygfGJj41jSB2OFJ678wq1623tUIYHUwlH9qWOgASgMb0lV19nX73CYN+
n2l3H80bhbOykI+U4sg9C/4KFwNr5b7WI6Bnxob+cD0iqp4dUslcKJ2FMdG3Pj0lxKPMnc6zezbW
eicSdo9hnI237Uwqei3Q4bYkH7ad6yyiKkDKs4fJahdFYtkvSZIdMixq2Iqnh87prYTQY662ic9I
JcibLjp7HtvywDK52oFKvfDIoJ1gSW7O9gl7pKYsfmk/V6rOv6iukSYaaesQ52rW+bwXenigulRj
N2x9eW5NksSWGeVIwiRoj9hVP8WpNXTBUln2ncEVtDmE1dGnSFviKkqtYg/PxThgv4MHwttdcEfU
B7nI6b6sOrnGAdlVWjJ0SVJ4I+VbSmRXaxSfNA0OD3a5TnkaRsExjHI6NkRdbl3DT1vO7MKIw6SC
uVXPk0mbYEYE2fI+j26cGGVi21vOtXBdCgymLPzEnsDfU1IwcKrEDZg1WXnupVt/hOt2Y5eufb/e
2bf4RMQWRQB2SCMvS8qBkod2F3hmbTORJPzGFajF90rO4rays+g1qhOI2I0FRH2gM6rNya3MiRMd
0nTIDhB18aI3a7nkCLOudrT/GFkGthQiCtde5j4vmHFLM4XMQub6GvOyjVjbcOpO2/EFT+MYb9Js
Gkngm+qtsGdG5T11C8ibuTAfHGX1OwlK/btBWWsRdFyNfbak3YnKyy8kHnzQNTgjtkY/N/4mGxzr
sTZHfN8wBqovljdHT+R3I4H/SNu/EEhNDiXEFb5HbZywNcB8pzhk0/RDfhoFWfVsIgXg0dK2A+M/
7c0y8o6T7YSbsS6JJPY08+47O5Lc6H2XXEk/7p8Y0xEO4vo8tVNzz22N71TN1/6IVGRnoX803Lj2
mC807tnT2Hk5LeXe18kp4zs/9xLqp6vyKwKXv80FW59NDRHL2c2VJRi4yxMO5oeu0N4JgNG0zbi7
H6VBgS+DtFkxgTXDYOyIQwl0inmygaS4bkNvIkTTDTNq81OVRxSkxj1MpFFa6Raktf1me6O/NWm7
fKhQzwKOk+MLuVgkfDOtLiqvUToGd/qCTxNUgzK77xFZS2YvzbKryCTA91Pmq4JJcrtI5Khh8pa7
ubSrvcyj7k6Rrbsi+IE7V9JSGjCFy5p9VbXRrq0a8Rnqm95aEx7d1DKowZ2ZA9FJ0Rsbi5nSdwJ3
4lgOpftmciIwtgu31m5hyQlimpecjRfF47asWPm9EdnD9QbnQjwhCvhEmgzKpPoYNZgyvNGOz5Wv
azZvZO46wLpcWT+evyWz7h5tQBVp0GBu3bZiJpgRSyLI4UQLhZSMqBY9z30AD+9bUQASYeLgc4pV
1QWyRxoYeF2vqdUY73PX2DF79y8NNJhkAwElDk8mQYxLLGSzlegln/J2UE9pm9cXt/Yg5IxEXzaG
E/sPlj8hFXoYHqopTBhohxY+2zgRt3qos5eC0fdL5JX6jkRm+FxnYXLVT1D+YwxfH6W25l0sqvQw
k9DahXPX4NUoaUiw+G2ZazNJ7E4lHlnwJ27/0bIE/qHEasutwVw9cGyr4mgci7sGE5m5c9E3zuVo
4N8usnG+stEOM2rV1rhEZZlcx258tSailfYA+wXWCcNP8CXLWSbS+aL4/kZQhWVyB2p7JLAm/Jd5
sdujsBYe9F6JsLfB5prs8YY41y5myafQHXS0MWxNWjAKESq23jhd902l9ziw6Br4e3P8H9Hg4NH+
5eb45tsv+nOb/Xl3/OuLftsd+zY5MwjS9jobE2x0+X6/jRjeN842e2bHg+32Hk77sTk2GSZA2vUc
ZhCQp1cy9W9zBkv8N5thOEM/bYZxiLDXtEy0D5M71fppM5ybvYEEEQ/XZrH4Q4ymzumWu8i0mnQu
rymwsWZsW/DLY9wOq46RrZKGvYob7Spz5IWH4lHy41/0KoPgU3DIY63aSLfKJOpdMVGmBjazJP2r
tQoq+l1bGVaZxe+85AbDNdCidxUGeqra1QCyA0g75k23yjVAKZu9GLwCPUiUd90q6/jvCg+VTdkz
ZLHxvBZB9JtpFYNEM1JiJGID9qhX+Q957BUPWnU4BBGSWhqUAAEgLjmNvTygWemHtZVkjwcDFSfs
pp0xmt05q9kVTlQjBRSfTzsrthgDJ7gWn3pAPZ9dt2ho9a1CjEsLlMqGp/id4zrxS1Nk/RywoNRb
MxrU3o9ddn92Ez/Yk5PuBmENfFYJSF3raOQp37QfGVYTfWMDCg7IYkcZCLNensquzwIhp1+yaQLx
YJIJBFw8JNdNUpLiKGu7/UR5FluAhr/hxzxLixtvHOK90cXLWRcMSzcxe/5tPnjuCsWEBpKGRnJH
sCU9Gnl0S9A83UPWywDI2cR2SToexVixnYjL/ro0JJWBsnC8TUc/zyMrY7/PEImDDhnv1oOQcZyZ
617cRozXLIjzkdms+RkzcXWG99I90oyYTyyDRrYrVQ1USMdg5wqWpMuCALJvpGtsKfMo76miNh+7
2eregCHm32dm+E9q6JOtwwHotmht48ZMXPpNUOK4Vki1zFV9llyveDV1MuylV5fbkrUaG24GyVnY
Bgw7PaGwt+0tHiCgtlM3BT5RQ2Ic3DgYwnCwfoF/xlyh0RLNwlhMepkmkCE7i93FfdkOIts4ftNR
DVAsm0JUpOwBiRNksj4PavCu3lst4DjWN5aWUdCXgpi1WqhlagmbTNKgLHtg83tdkw085lHtHXmE
5t/SMkrvRI2fI8mi5TbDmkQUxQ6NL2AivGITRq30N83owKRiJtlflYnjcriP43PCuXJDvVK6Xbmg
rxAaxIue0una8TOxi622vyRuzVykqpvhXhvR8tbkHFZwdNTTVW0n0ZOPj+zWwy7NsSk6DIPLJIXi
HFRyzoaZbXa4kYaFKLWUpcvQpAGfGtNdtXXazs1Q7UqDiZzn8JAmPHhSwH1O9szDeQMMDesJOwBO
uXiRimeWkZp9DQ7YMmrEDtnf3iVGLS5uLDGkYIZFT0L03+FdaW6LqIhudWyprdM45qec+QrkY2An
L20Y0yU8ef38CI9gRkAcRfIRZps8sr8szv2C8rUpDGqOg8Fo7GFf4iamzsmEzmbYtNLfGNifnknC
4LVznSqsA6tpQlaSBIPYUlRfcymIKfVOMV3MxS14ymd2km3TeTCeo6Gl8DSVth8iGUQT5HqZIsmm
9KXvydIuULtITN6rXMgX3YZlHxDX13Wzz52Kme1FMtqdiJuYUYEzYc/OhEBbEBHYZFQ5CUp8H0M4
ArPzMXKLunsgnNQPRyCEfNrPS62gIgadB1OO1MugsvFRp1PkfbEizosl/MpcjPbHAvRr4+68GuDL
3uj7Lv06I3PIDGO51JoHF8rP3yLZvxPJTGHiAvjXItnNt+Hz1z/vAn59yQ+NTKKRmRaPXcGOgrk+
D/Qfu4C1J+DHc1/x3Kf1iFS6ZcNyl2wWfvgLbL5kOx43JDLa+5bgR+7+N/8Rkf1fc/j/hx+JaMxP
+wCmKevbYFmhtADD1E+moLizpqHUtXlxw9Z9nkfL5rQkDUT9JRfbOS4Ii091dcZP1MhNJRuQXQsk
MXDl+aFXbXNth6JXr3QcZjcVo1RmjlDRYG7WDctGzyabSaQ1vHYZ7eZdNLOe1LNiPR48Hod1l4Kh
cOJyOPTjLB96s63eyiEcbhftE1/2jHI9/y/ahcmKJXOfQMs6ujoF5qCzod+4TLcOjs+PuKljHmhB
FEF+3hImm+6seXadfTwRGzniIFr6LXV14pe0x6i5ASaTfW1wTN4mkT0UOOeL6TYMOWdt6GDjdy/q
gnAF/YOZe6pmbSGtyB7Bic8qXzVbiGln+lxmMhp2M59o9iMRWBTzROaFHxDifrgYkPWaojDvlVdX
976VRg9Lmg23TY4DLQXKsqW7gM192FYYH0btHgs/L5sgtaolYsbSkffx+owTh6UBY17MTH2kJ7dz
l5ogiai65hhKO+kPRahACB1wkmXR3tWUv4gtfXy6FEFWetONSYVaKQOOgMbJamXVc1iOGiB5qWN5
ZZntEi83chZbotOt+TBkcOc1WiruPjsJh+kmawbLp5ouT7SPeQ6c1p5lz4s2vYnJIwpoZU9DdJLZ
2HMql+0Y2G1novohEbjddcv+hTg/+Ru3Oop2lOGV0nB0to3VDuuN4y7HBR8oiYYpHfFVFs6YD+eu
6/ta3Mi5SDsTLG7bDiMLbjaqsZWvEYKmWt5YXOdSf+3GpiugdFA4mIf3fy94/9HBx3bWFeNfL3h3
gDdW1fFzmfx52fv1hb8te671gV4gABu4qJjSvkM2flv2PPGBWRgFw/hVaAF+t1L9YxXkP61LncJI
iGr/h1XQ/+BKm6SeBK/lc4v+V/wNXJB/XgXJRrMmm64UirYEif7F1//QEZMXZks0T8xHehizeduv
fFrwdKuIGyJdEO9NaYtEyuC2H4lF+xvVan2yvEqK/dJo2MFxLgCr0QGaU6HIGdDYUOlGFZ//pR66
8HZ0nPmqmKXYWkk/yQ1IZry+2GxIIsmZ8AbEXmomzVYaO3eZYRwougbUTqfxQgZLVc+6nfV5Tpv4
BiS+2LnGsnwMMbqszkJ4Ehr4DSHmqmhwAtBVfxT09XoA3oT7eUnpRaB+oYLMWFGqQcChJrnHfiTc
Aqc9JrAdvxlSRl9GfDiXide82nOV9lt2ytY1nloIE9JtBestqUFiHXakdpUx2ne+F+VXA0eo26SK
u8swtsZBhinWXhFCu6u6Ydp5jGP3qQvRhEUBxXrCxLQxNNxc4HU+7N0amvSQ2+ZHj7beQBq4vDa9
onAJXxWucHg8RwXfcad8rryVWPKMj7646wzT2XfOUtwTzqvu0t7TtzBEcU2zey/Ptsu0JvWWMMjG
mOiQj54TrBYh/DeR2PFs4ASls5pAeGmLFx6U3XVfWa+0tHaPsgWHdfA0uP6tMtKoJhXkZQfYieYz
rWtqn/ar/62OUkjcZCcuFl3CYFUEyE0qODAEDO0Dm02PgD1tOWfKTsX31mC0YxXywR3u1oV+245Y
MJBZ7yxK3CoYa8q8wdbRv0kilB81lp7boU3twC+cHRXHXQCgA9EOau/BLKf8DG8rvPbrtLznfGRd
Mku9JKPlbLMK9/Ds9DOphyh8nHu7AUBrF8eRU4qoZAfQOU0fyJmKWyzk7jacrPEUOXDnUtPbwbEc
g7gX1TYEk0Akc6jCY4oNe88eOfvuj+MXGfrGvrKskEqDLpcP3ORMfdkPow5IWN45nHLp2YzVTWXh
Q7HvK+62gBjuVSWIXBRe45DTbF+pOaC6gHjHPibMx3jL46dsYzuIekw0spfJOR9i45WStehU46x/
sPO6vswMDoHgtuCb6GTeaTkNQW7p+MYcGu4bblu6L51ZHeo5po+WtnnaIi2YoTW8050n7elhHjt7
gx2GsM7BsYo5kh8pTpoSgjxyxNJuy8Vy+m06xlHsPTBsQsMPZgM+3aNSmT0+2u2q9GCzyGL5LJlw
pDvapZIrRwv3HhtwGL9M1lIA/KNnBWO8X60mN3x3vD8tHgTT1YtvEkvc5KnE3aVDM6bTSFaG/YoB
oExPY6Uo08qrhUzSlEKZKQ+6gjX7OCR03zzSidvbqJORkZrgkMWQvmVZp8GsY+Yq2TLFdquCuQY6
hjdNTaxsfRJFb4VMopUOKckdkASiONEcq1nsJhqrIaDIZOLX98Z5rVTGLOntmgK6RnScO89666ty
7L64GQ3MzhvXyO9BSfdddU5g13P4LMOsM6cNvcfGEaNTknCHwFELn8oMy1ggGlMxdeq0CvlgIbD8
/aT+j57UawvTXz2pb76N/3P8XNQEHvS3P/mgf33lj0f1u7UZuYazyRqW/+0x7aoPNuulwtK+NidS
s/mPwwrKJoN1suTuqnDyCP/9sGIpnvs2//v6bGXoLsz/RrT8OVSAmZ5vxMN5Pfx4qKV/fkiDxJsI
XrNRpLCcwPPCcEk50fMfLsr/cSLiV/yjSYCdAG/iczizCV3xr1U3/cNOoAPqUgPoWo7k85rN5LYL
hciDG5BN7X69Vf/l4Yvtyz+9lcVlcW1LuML+ucOwKhBL0shcjtOQUJicJ8w4FcBFuY6ocsrVjoXU
1EEtrDGsFdW/eft/upxgACmkxEYlJX+0n09+wMlZnh1FRq0cnxRMH48g3V9fzPXw+Id+Ectb38LG
D0J/IpLf+7brDxdTa2PuRSiboy3Hp8k2n1lZq6BXQGzE0nz76zejavCf384iBoK4bgHR8wU34h//
dmYE+GxiSnkkDN6cyYHLOiC8XJwzG50oH6yPVjg2uFujphOM6wCdbhosbVjSM83pFFGXEZSK0N/w
lGYnWMh+EQzV4IOhxHkPVwRDQrlRjaRZuYj9jUbvPsHoNH9R6XhAKuqIgnqs8roT6nlufbqeZh9y
FPYq8yZueiaHcWZuezFPzzPehmtGwuMKP3M1c6fGL54c8nEvyexWOHo1Geaosm/trsweHBu7ymDB
MaZ4PCJMXkpQJDR4k2Vt8ODZzX7ol+WE1nUB+jnszaL4brn5Q5VYX7BC3HfYuDFDeMW5FtOniPwz
b5GysbD5ngXdLVv2Qs0BshmJ4ZL9b5uO35iPNyc3jW/rmWqYxMePYKmi3yEWOzcTlG9is0545vT5
7BoyPKdxAmildVfM/EAdl+E/TZR/bWeZprAbmuipc+jbYC8VCH+IaCPnKT+NIZC2JA93qZjiC76J
oOepLUKaZq9sIA/ZjmFlN6+qWeQDMkgpa0gq139q4CNtY7bSgfIS97oWaUqbTQ0sZ19OWjsfrdI1
XuJs0LdlRR3JzqOK7qmSYMdynfRH9B7Efa1pRqOBFqJS0ehLlWOiU2WT7fHzcYsUDYbKqpqDdCwl
Ru1e7YckF89s+Tyw5XhKjDhR/VufCKo2AvhU18biRk9JzMi3TCq5CQmSbuPGWdkLyVqpbbBvC8NY
39cL48lCt9chRTBvJDC7JwuO9xFcprzIyXSORcm9gJEv2fddOR3KwnyLGcpjDEpgLaeuOR2tNvHv
BQGCA2wcfVkio7rroYAp/OgXsAt1g4k8F3vOKc1b5dhI4MT9GTxMdnLQvtVfkRbNNtReO3cJCYEw
NClCDDtXktOOCHpnMcZR+2UaorNVhKsiNN7Xc/YRtwsjjSE1DhaQ8CuieBnN7wMD8B6rohGO8qBM
LJz4k/PjDID5ZNdtcwUCaO0Li+zqtph5bnBHYw/bGPB7782wmT+3BF6DnA/N9RClxlUXOWDrJoCA
To6iCzaX9i6iu+62EQ3vFmUmPFEfIkJQKVpXwzqmEBNu35uXdWUQepF/iMJwvJowKOBf7BmvghE5
oPKHfPYxESpLMM8Je4YWdsao2snH86Jieb0aMfdh6vjPFRRzRhpJuXXc+DMJlBdfkqqJuk48JLjo
j2owP9Gjc214efTIDhyTsMuVBgd97ixyLkOY6c1iUXoRjkMGAFiCB1vSi9E2cJ0JUmypp/uaRB6l
M5RXzxsvjIZTiGl4Jw1xDwZ732HcPaYGKICKVMBhyfi2Ueg0HzWHJky17Whs60ZXe4I15mcYilQh
xLWza6d9U0fmk23XflDKDPIHZLH2rjdqE+uo8E5JMZpg02OmIOsoII7h325sq15uwjzrIDKE9fyx
kl5+zYK0ECH0UbCU/aYrUgjK94zNyPw7oKqdWIqIrxm7H2IeAOSKBIGlKKL5MC9kedMW3ikf1Mes
gAOhQvBUEZFZS3t4FfCGbcPM8C5RmH0LiZvgfG53bq+sz72wapQ7OH81k0R/Y+d89lgSnNtkZgIC
XTM/OYXSR1yk2bYal/G1YoiHTUfzzoKY9RzkDh8gUNrT6tMy8hc5NoIR+mLd04foEH7FFSjzIm03
lZ2b5ELibueQSeZz4kxfkfbwQjclQ/iWwzSJ6Wc7tvG4+yTqmSPla33WZKHdsXrkHsW2/eJa17mZ
jA2m52VgmuUZR1KDDqhf94srzajbDD5/9ya0UzjAnvuUt5M80J5XkNayZqjmM3WVHOt20vHjI2fE
6qqaevtok6C4dRKZHWMD1KVnA/dM5kM+x1z+IZ4+SlauLbQjj6HgnD+ZHqFrW0iAEUaXqUercXYO
dZQvHUyfT9PgxDeOdpaXtjS3HGTpeEprrW96WXfUAaTceUQ4joS8NAcYbjIent/LrFWYmHS2h5bS
wnHDVDKkJmsGaDbXuYIRjFS6VXnb/7qv+Hv+8G/nDwwD/rArWkm7vxF0V5Tv//9/6yb//E233+Y/
7/DfX/Zjh29+8HHbuiRLVk3t3W/wY5dvs8tnQXPJLwqkODbHP7Q4iRcXBcRT63bOZYTx+ybf9D4g
3mFf4CvgtwQmhZ8mEH81keBk8NMuzhdgAmxPrkKha/Fx+PMuTjWaR1xv66MPwdEMSm0yhI0qnV3F
ROyv8As2w2Nkt5CpRBL3pyEpu/u4NoYC8ULC8dB6oJEE4gBYhLA3qQ6CMKXqKWI2EFrJPdQMAVu8
NDeRj4lpIclwE2WSOD1pwfBpUqX9ysf+c06ELOJbPQ18PjlrV8t9q/0ngmRg10sOBGhpediiE2AQ
wGm4XHrGJyVlAB7OUEoJcLZ34tXPsEdA60nUQ1mO2bkFN7erCg9mTc0LRwcLFEU4000xVRC8keEe
wkUZFJcZ/vdWaeSBujJJxg8F7JBoQNXfAGEBwTXIjjRU6weL1aZwprlQ733r2o1/4e+f0DPa8upR
DgxpQSagZ0nlV0Fa9KcF0HtA9x0vbO2RPKBiappuQBMW/suQLk0UlLknXt0CmJhTD35gKx+YEVGg
I6Ek7MJGz7tLiGEb+nDmfZt0fjAmZIMQhHxNV0YCzW8zthxwAOexB1Z1ZLz1vQkapEtR6p3elNfa
a31xGG2ZP89ZDo1/iHr5qot1E51NcEx4asTTrVfnxvclHv1gMpvwDMww/mqwWN7UTFcP7z9fu/5U
3NmaviX+eVJw4stNibczcB0CQnuh+/LQ9/NApQp806TiIpOu6nYlCTPwYl2ieGyRa4s3fZdl4zUM
2jg+hrnMFtCLEGj2se3C1jeXdbuRMt7ZlBBsz4tVnQZt8ZSkXo2lMonUaw3wzNnLevZoQ8kszpNg
nF99KnnOad+2W96dMpq2tRMCabQM4kHNn7Vh5o9xrefXpo7ba7C2/lNKefmejgbtbNmImmeyWtFV
2JC4TOcaHqc/21ccWZPAA0RD6KNj9z5QOhSkC04Ie1FteYDWBObKbjDq0mvnrPVaxDfKcT54Vusf
8lyZ30fHpJk21EVRbaS5TCt8mRTT3k9FF99kecX38vu83juVo0aFexhGBMBKXbnpriN89hAW/nxJ
ljELzFULXToRXgqnSBBIo9E7yM6Xe53H5nO+KqmFRx8tGZUYgXXqksI7ZFK0jx0CrN3ltHUgyTK5
mtOAHfbqdu0XY9nhpb0UUbh0QQsNYJ+s6i6Z7joAlwB/4l38BbCgqYFAEW5XbbhdVeJxnoFWrcpx
H5WY8Vc1uVh15cV1up3yreUM3AfZOcO5DeITLRrPN4fEYoZjEq5a9biq1taqX8OKTripVlW7XPVt
VXVI3WJVvftV/25qs72QZyIZ55nZFZYJ+w7vKxVQ8QCTSLwL6US+ENW9VV/Pacftt+Oqug+r/h6u
Svys0xR4enWCsOxsl1WvL9+l+/Rdxp/fJX3xru6/C/1Guor+0ar/N++jgHGQ8a6PBwYERlYuHycb
hW9Z5wcDh4TzIurqGQrUfFCNK6AGAl+i8jCqBVQ7dMAaRb6jCyIuWzqLSoYVIwuF3PT5KLbDOs0Y
Q2aa8bS0Lz6/v0mRLhO8U11Ubrt1lkifezg7nH+dtYJ3ZCe+KdZe4I1oekiIsVvRW13WOtC5ip8c
eIXYrnIcwUoX6dUAr3YOBg1CVaSKNivTqdtA+8N0AB5aBuNcfKYZutnpZFakuRv3ppp74wlICYs/
w4Nl749TSjFMmXfEq7xFM0rFbe9iR2Z/yGJOZIpVqXX6EL4xK0uTdeF3fyqyc17xCVUY0sl8r5+i
2mHRmogoPuux8LaOQRqc4CjdKjhWecLoyikP0M71qS6pTOHjMKoHYm+8ER7naVsqIm1BPmTLZRQj
ftJ4NPzyBoPKfEOfTTUDE166HXHu5aLRpq/e9wB/b5f+7XYJCMNfbpcq3cX/E3zWVZ78FG1it8NL
f2yZ7A/WOm2kHGcVQSFE/C6MeoSU1KqWCons5FkrwOG3PZPpfODhI6GteLggeRmv+uHiMD/wv0qi
UqbPrpu553+zZ0Is/HnPJPGM4+Vk6uoBT3/vF/iD0Oau7nsSgekR/hADA+mvXMYF5u64VYPGidYN
tagoknVjqrqoErFOLGI+hTYLN12gRuox9iz6Rbar7CpqMAlWkvq6eoDPuxGx+b/sncmS3EbWpV+l
rfeQYXA4gEVvAjFHzsxMMrmBJZkiZsABx/z0/SGpqhJZ+qmuXteiZFYykREBOBx+7z3nO/qNMY1/
hWJUnEDnWDdUSOLUiR6pIeT45oVILoejmEXVOGZICTZ5wZEFbal/FUBieKm0r16UuZCRTXYlMG5a
Kf6VlVDawZS0bjh3EOFXV7GUm75GLnGwmWpCGM+N9Y+8x6/nqPfu7KYDUMyjQwQIexU2QO1PDzHJ
Y89lak0PbWY7pygvqfocNXmEottVXkMxbWv/LANPv2kfAHhRlYSJW0llwCAm1yZUAivPTO5aT4om
RdlGBaIFsmbH7dG0HOuRs6/76q0R7XVt9EdnSJynZfThjzt1e9SOib+HUBDrJrYbfj+wmeg5kwV/
NUbK1eATZETWIi7Vb1mbcgUqAQEsRdf+Qs/DHDaT0/KficmqL8Di3dc55s/RGuEL0D/l244Ewd2Z
TowaPmLQG/YOfGXe6BO/WuR8pp876qXITH57ULgA7/vRdG6kIIusInPgxslhIwC4sjbtmE7XWZQO
J6cOcGOmuJTAh63Xk9ihLIaSXoKdY13zb77f0MJkrrzFPR482/16h2mETXfcUq0/ybnGBTbC4LHQ
2NAQ3ULQy9N7o7T5CTUxNzh2meIRSqiLAvp00XNdgCbwHb8H248z9hfMLl4MpborsQyrtUPwkTcv
6exFuXBYQPvxLYkw6G3MoQqe52J86Bbt7mdwoSIkmpmkY3baew+pigC11xihskr7sWJK+bJiaFm1
JQsdfHkf7Zmw8jct5DrETFSRx/JNWEToUae7hBqXVnA3sBrsVnNnA6fznB2HLefkCwssfcG4mHzJ
WLP4DJtM92hYZ3XeqLo3gEUrBr5T1k0yNjyE+Ja5wbUijRsFaaw5p2UkM5wrEpHSMA94Z+0Gliju
CR7LqxrPrzgSCu2cjAwLCSYPh++dLn2KFhXSCeGXhFiSvMm8ZxNZvX6bGODGnGQZVfPiZp3MaKJe
+vUW+Q5pQ6ULHdG3NH8Z7ob0EHCc3+HOT8nzGIKdEpZ6IdQpen5fwqnhcX1zTbdhfdhX88VLJIfp
YXR6LsloI3uaYh4F7LgInRI0xntbigBGa8CF6wiyd0JV+CyYHrLbpcBtzApYHwmOkOmBGSgXbwaj
d0AS5JxSK21eFq9tj42rYO/LXlqPAizGs5GZYPaVzhJO3E1M0gjpHXAd6xlbCz1f8tvccVinjfwc
MxVkMk3c0FUYzfNgmiwww+Ehh7bO9YkIIHgc7I5fbWKk3jBOcE5eUgdXY10EV0tDMuCmS2f+hprE
XGIdwWCS/+bpxLnLmgE6iIEOg/00XoKtWSjvKN3W3JPaHFyBoTe2DualFhRdzu91JoTe+0XPfbIq
SHjCONrwhRaHHau08XA9zHrCZ5r1wS4lAOLg4ON6yAO2Z7/KDVylVsHfQ9aQOOHCJ7msY8swGak8
dq7quYIkQD8oFjqoGFCuL7kZNceApuwBEIj96DmseZkDdQPjkbXLBx0ErjhOPVukw4j+aspzVpQR
4NvfFkxjHyOTLKlzXHvEiDtVWSRn5MakiZlLeuiFnS/hMHKXijQSrzq12ZrJN2BNcfBmgc9y4ba2
unBfTZzzpMBVlvXY9LP1mLnAWLeMWUDko6ZmvVi6C3Z1xSodqcjJZcBad5OC230sSzqUNHnVarIP
1pVDHGE94xFt+ettmk1vcY4jLU1cVjfiokfcpMEzAY1WdhH4o45Y+HAOvK95YWPnCc2O30wc4br+
e0/C4k2H4BlEPsR4YAB8xDBaTYfz1c0nQJaa/a3VgOWpV9b1GMzaD0m2CZ6h7nIjv29pmbbScqu8
kaXkRn7bnzIUCdjimK20mBkM605Inq6iyOll9iOXl1CQ/fsTVw6+eB6rboJ+3Lhtsn/fWes6sSQU
Sr95tggWqJ7HOJ7zjy52hBR9w7pLWcOYHkTSua8B9tRd1jflvZX0dgh69A32THBqlVpfBg1JLQRq
xuzAATTAm3Fx2cjQOvME+5TA1mZKAEMn8A6S+cj245Tj1op7jhCbmCBLK5T1ElzKSncgMr1oirkk
aVDcLxkydjOlWg+hQMbPvErbY9VRK51FZfLU5CicbmqeSXK42GLqjTHa2Axwfcm3uiqf69hqz8g7
e3PczDiWOIc47aMtfGjL64uI1OfiEaW+Ihy49++QopsRz+7gwBimnGksq7txTae+EEsVhwOetqfU
a1x4qlX0uensnWHXDZrDwA3bzgtND1TzuOlLqzTGY9fNJ530iuzogN7wHYScOgTM9BHqzl4xntgb
NE/ulBg2Wek9REh0zY+zLAg/2XiAkKITrtySXRX/MkEX1GYOAtitMkGyIHJbiPnWVHsgqEUWQoQq
j9Z7rkwqiJgxRO7s8/fcGQ8Iu9kTReNmCak06NfngYBxRhf7WRKBeQxYlm0YE282cfmT4NI5Yrn1
p8476yzgNZdOOFEmA61YSTIO5BbIqzjYbtM1NsdbA3QKS3AoSXy8wX5Gvo6pJhvfqNdfSBFFie/E
UK604U6vhaizp9krn0RGFOpV0Whxj64FHHSnRz8UyHH3/uAM31ChBV8SnzpWjzA9FxbZriHHeetT
qJLRnOEkGZphO08ECJX+miUkBK4VlL3Ztd8m2XzN9ZJvWedX+6XHsQMS0dzF6fgUBGBac7jkBy8a
Pw/If901xihupvkhcedqa5Hgundyj3Ze57b3Gpgex59K7oidmL5mvf1ogC/C3qn1tZ8myz38djes
vb7c1wSjHqJgYEYYpGIXN/qxCXomqu17GpMum/q6WyK2KJJSQ3ckhyjm3HDuy9Y6I/Yzjm5Q61NO
hNBV7UCx5aJVtCMaCkNJN2hqGn9nkC68ydixmOGX+R1WKuab/tlYcuuWlwAAFEFGYOwb8lSAKbqP
CS51Kqc62kTDHND4c2adybmf4qA/kiAAwDOdjReNUGBLPz7Aeeze9ylh9iDazYecvtpVPRfdE/Z3
42p+T8gy3tOyRs6uX7r3DK0Ijey5m6oGoGZXf8pW8iViNnhvrG87f7TXOC5vdIwbUxJNw5vXA/or
9r1HAG1W5yUGX897NfLy02SsLRKLwGcq81bvDY9lA9xpxG+7dP3BXEPCXJ+4MDb/eLswyj5EhM6d
hsp9U0Ts7GwQ+aGliBxjt7JOMw7t16g1Ic+hvJ4+cSLecbpuOQmu0WXzGmLWMdV/jBp2FHb+ttwx
T6WjkdoeOmLIBOSvz1ttM95xRyK3rzCrMbZUTp8FPRsJZqVm27nmA6HXBUFJbtECy/IIA80e0sjC
rGJl5coMWPQQv7H5x/sks5vt4lsK3/xABHCcREgEaqxih04mBhtTm8qjDzX92WAE4vPai2wJusRK
ti0GDiSbzc6TbX2dap6LFH/8s0Iuf1oIHSADac734MEWejMm/zfzMHSiKH8a48lniTtlLYwzgDUO
fmykJXibIHDiq7gpb2gf6Y8GEKwLruZrmVekyXMa+FD2Nr3FUct2Qxp2hIetaWaSxKXqzVOZ0/M7
G4212P2RXSvA8Ob0zYju1ODkRDyug3C7C0ZOs2gdNsyEa/8lago29SjLRjWzfc/w3ml0twtjsYxQ
Cze0C0HyZKwhgtFYBzPhvOA0561r9xkUdD/1HZToY+SWl8Zs+fdMRBf4l27Z+awe2Fc7t+cMmrQJ
p61q1BxE5CB4N6WNKuazaS1I9OzReuQsWoRlM3IsZ2irvgNf/kcVzqoa+rNGBReGS2FvU0DbHmX0
T6oidAakUXVpdoxq1JTbsqbX/nERS68/iXlZmr0oA04jdcXEUW7GnJfvn1oOd98/6n9VfXlXM4jQ
/+d/r7DIn7+Bj3KKL7LSJJFD/jjwGBNp1YvdxUd3Qk27iSodp9s+sCJ71YImMYfNSB1SJ03iS6ei
paIfpaObuOqsR9/srRt0CJwqf/2t/uKyMAgCOMmxHTmN95MOqnL6CLWwiI+VwdEPiPmEWSmtOZOu
E0tAWjYnn75cOBwZQ6xefv3pq7H152vCx8v1fxzBMcr8eE2q2cuhj+OBcOeCUghq0szoUgO2zLgh
yUxYFXBo33nMiZk6WevxuxIQ/AlyaJR9K+RMs42kny5Ojt1aQasmrrJv4H+pYSo8dH9zuf7iJq7h
ki7yZxvrjvXz9RoQOhoOk/9jFQ0MaIJ56nWYyByVResGQO0qRSaenHTzioNlfmg6ehUkLtIBqKf2
ocT08TeX8CdnD+sJuMtqvnAEwjxewz9eQsMFGtZzbmD6wvBpI5HPPXS0pJ41LR4izo21/B1tW78J
kjFPaqC+qMaa1AML6HQaaq3WGowr++sv5vzVF1u5PtB6aaG77/f+z82qwYRQ3jbJUUlwAxw1qb2A
1Y/YX6aNlzq6+gDSxRenuebYup3ASuXnQdjDQy8GMmuSYQye8eJTLSP04lxsdZSxRkoRFYuF43sa
49grIhDj2Bzp9VSByZNtEGXL0dRrJ4KKaQy+fS9KET5MD/2ydgGqGWJKEqVE8jABm+7Wc9xrWsEQ
rhZN73jjeooK6NeXw/63eeea3AmfHdU+LcRA/LQBJZbRkNDnGQcnIT4PSs5SJWe/X0udauLbs/EH
V7PtD8aHyl5onkxlwteaSf35MAWSqxU7EBRDdzHQ9GLfYXsVNv+c4ODEu/f2kGNDitmMbUaXBlJX
nB5r8HxliF10iHfx0LTHZS75dNfGTIz3dkb14FMQvL3/2P92ov++E71u6/+zj+bmvRO9fc3r7vXH
0T0WwH/2oQM6yjSf12fG4aVlr77AP0b37xABAXzLtFGU/ijQBW0MXCAwBcDidbjOCvsHRcD9LWBv
gEBn2rx72Gn/kz608H6UtK5iUuF4khcpyVws558lrchNlJaTZ18tCOPj5ZDqeO5QKNpEBM762ugE
raYS39tm8IlI2tAkX17onkn0e6l11IMyrvDC9bu5Mcp9PDc1aq1FX9dxdYQe2Z/9ZvS2kLTlpe4r
40NTQaGiaYxELPVXJFQpPwzUHE+ZD3qVRjLKNEs1NQGFoHQkuCZKuMXa27RkScYYIgfEIcZevjdU
EDc+5mlyLZ2yPTMSZEzTRPfj0txOut6ue+zK97KOjWbu6sMUCL1Cni2BZqnPg20SN289jdptnykd
lkObheQBzteE+YAoJpWKiutrYjDKagpt7DhaWXu6UAQMriEoBNQdcBBWH4N5yHZarQPUQuyI8rlt
81ns2K3JLbI7eqFeSSvCBTbqlJLPL2HqcKUENYEfHGfdpw9eTL5TaVkLTVSbqXw9rxweNRzBNt22
M8DQhjzUHQ5j5nnw/zbCVA4sFNehvwuFaMQZRB5Zoc9UY9eJxdmPc+lDYJbjrgP2TJjnUYlVMUgi
y2ZGFMo4ODa3dmSyD2cojZL52e0GBniQmXYgcbptB25nW8x9HLauIRFI9V9KjRx2mtCjEk91UUzy
QgcUV714eyNl0uyCUt4CkzY2KS/fTePKYxAF5w75YOjn2KXSJTKeZ4cGAyWlCx8HWpDTkxVvCwCr
KELmk80p5hH6LPwHyx+2gB5BgU6WC93YoG6YTEFCFmEqrh8fpl7C5aKXtAus7LOalLg0BvSgKipD
sP4EawJJ3TgUNYnTe8icKFuKwtjlWfNYa/nsT8tVZo/eJoantDcqylrLXJKDp8rXxc0+Z00nDlkd
tXS+R4JXEKGdGzv4XdC13XZD4G5ZE6sEbCNHloTfxvfAgxHzxYxCKX4KonE62h3WEgpN6qbVuacG
Z9rnWZDgmbf6Mhn5l2UW025KfLXL0gxHW0XTdFkq5JUFawGCRLP1YiWOyQIjShBTFdK9bLa51X4y
dIdU2cMVBgeH9PV6bg5I/sSuJuZuL1Ge7CMne2qR3V9XZlLuHf9LHGjzPMVeE7pKGo+FsKCroqEQ
W69I04dyyP2wwihD2yGZD/C328c1I3iLEyh/WNBxb7VerlFXFHsgZuMOzYXcLxQ+WxeV0q6a4EB3
tmFCfG4XvMd5ueNtlwDNJvwFrhtSSC+TJ4syNkQ7ORyZ2JA2NdgXSpN+a9CUfyJghavoR87Wpr0R
yjgYty7RcuD4ag46bmY+wQknYs2wJE9us+y7RHlh0AOqg8FUfcgNZyY1pTfPFu0Qd8PZJmF+YeTJ
Tip/RMBQyrAv8NE6M9EqfNX+ykPyzX9oXFV1SpJULm9o/nxJkdqB5KAaHBqwBj2v9a23cD0Vk4yj
RwIb6EHz2xQlPtCp2j2vXJRNJrsPJrERnInl2YfWulI2H2SUNTsmPPUugTW+WcZCboWAdGo3wVdA
Xw8pIy2mA3cFmUWM0VPrMKfG76VY5n3RgifrvKt05L/XXnUY5bz2J6pq78VGGyJJVts54hiQEJu+
sUT62tTQsGKfLjIi26M3cKIghXgVfvZdaJn+vLNRtWxbIo9CM5bt9Wx7+760X4NmtROR6wEgVbsf
IjuJw9ILdv1MOhaPGkSs5vdB06LD+RjduG2GFLWAagdpDuNgYQ+khjLomLsc23NQ+sfEAbNW2J+l
1FdZLLKTdqdnf9QQvMD1hcXsSJDxafUYBMPHAt/4Vinvd5lgaxsiBOpjTPi41V880bU3yrfPaY0G
3q3rgrmOhGrT3hVJRFiZk/ghsTHf2rY3Ub+TheIufX0QAkJJBPhiRy4y+dbF2JLfS3Sp64AtwzNF
IFPymUC74HEWpJEVlXVZJDLKwZ6bfecTqz35fGK1LI80i9M7DdEps3gJTUY0oZZAiUqEV7Fve9fd
mKX7YZ2GbWXXpJe50ae4BWUBQ5IAYhrbG4Sq5harvnwp8unTGPX90Zu9t7q3Ga/FRYIcuBsPUzUZ
e8ZGNFfKIbjtiuHOjD0gMkKsX3y8Vo2Ows5FTVMC38+WGpd/up+aFO0Zov2TlRgfe9yGxPlNb06q
UAUXfX/yh6Vlr0lbWCmRPLL/pueEDvghNtjlIKej5sd2uYEaB/Rycdx9TLtpDykN7LJQ1iH2so/j
kLrI4v3HudMXnTfMno34m2Mo71xURbS2mpaNUNLau7VHCpMozbOvGKfVgjf5wq66B3tNvKI/w3L5
UnAu7p4EeEAk9zTcmqA6Tsz0yDGaOuBA43NHneatAC6ps2LTsPpK/zZy22BkiJcw6eAhwyDiaufY
QAUeEKsoBGFPTk/9iMx9nlsNwMPVNbt3jkBfjSlsHjtyHxyBtKh9qQcSQKpz6wzaC8Ks9nECoZUr
UiMhDEW1S9te//d4/f9ifnMoJX95vP6Y6q81NpPqz2frP/7UHxoPX/6G8tp2sZX/8wD9x9k6sH9D
xyHtIEDeQXbhKv/4hy7W+42UDyYTyDzEuzD2X2dr+zeBupYhg1xdScF/5lH/sSHCyRofneuYNvU8
536EXj9W87ZlAih1E3kJkMIe29Iibcuq1rJtpiTtWu1SV/yz/viLttRffaCH9B8whotU0eL6/tlM
lfOrFZR59+K4Nm/rdeiE/m+6k0jbj/GMzuHXn/ejhOX7D6QK5nrRzkT6+1PHBwbXopEeQ3itE/ma
BXwAiCHrUbvD33XcfuxtvX8Ut5p7DVUYofPP7LM2GZO4zy1xISCCStrLEFh0C2MyiffrpluW4NlD
SnzTrt2i//hXspJcVgONB6x3P93GscmH2TRacdF2hgbHVzRAcLQQ7znE1OO//jALxdKfumjvP5QV
CFvBpbsAWvmnezhxgi+9KRWXsZZ8kKdahrRjZtLdGToPpQCEUcWId5poF8wtxp1PuI/RMkxsUqG5
ShF+/Y3+/SZLvJsSQwksCArYn3odmYV8o0CEDV5S8HMDKpCDSR7v4f/zs9C9Y21kCbNwflpQceaY
RUI81MUBN3LTC0O/eV1Jryez/65duV7Hf/WQ1+sskX+B1HORZvmm+1OrLe0I4pN1Ly7Q8pBs033q
7dL4m7v5V9eOTYiQaj6MXeqnm4m5W3gdXXfS69BlZP5AK9yXCv3SsooNfn2jrPXq/PyT1oa4TfuQ
S7hiuf/8+HNWttCiWs4ls9O83PIOqy9WZDCnLzgZvvhN7r7SZeUhTQP69BzEkaajV/mbr/HvK1ia
gm1vBYCbK/Dox68R2RbIbjIKL5Pf2eTTVhbT9QhRmSKsEy85iae7PLdpBc4LMoPt+8OLxwzJQqDb
46+/zV/dgZXdhHqIO43j4ccvk9N2QCFHVaiZTT7QcxlRsfXoXxjN7f7zj5IS6aDl8Wqxf15Rk/Lb
uvUa55KSgfNAgCmPLHwetnpfcid+/WE/bvVs36BFA3M1hOC8/fflq5KuLppGEUwyr9N7w2jVS+Ug
+XmXtw3Vqn349Sda63371/JaP5JZBx4TCeCFG7y+Uf+8vGijCmgPXnA2oxY1g08S30a3aKkQXk0P
0JG5r45LDzbxM1rka0O3nLr6QlGlxq2fyuZIcwCPyLqDdCJfq4PFpoEZJQY949TCKPXrr+y+v2L/
9J158WMNR4tPJw0bOq/GH78zYvRMTCXpjNTe5Z7CftnXqeRIbem8J/Yb9FMcFkXW1lEIBHKWO4u/
7B4THOquOStWqVbJtCmMAIyQp1J2bxPCGwKJkoXnalUNJluzzayBSduq97NiYINNgliITHBUiBl/
rF3lUh6w43arV6XjuIovu8GrL34snHObcQHfc6vu4rQw2h3NOjRtS2JAqAmixjpaGjw1FV9CUVQG
TChQVKXEacV96sgD8Ck+w+dKS52AtmqQUEGmJEVz0xNAfaMT6gL6bKjF5trrQNNESyDPo1rFGDA7
2+3cWvSvc0qStzwrmhdPVbY6Q5yYHywInHeG3ZFxTHZ9nH628M4tFH2cp3GKgIl5boqatdfl8jXH
PUKfI7MRQhKm8aYttb6hh8F9hctlf1Uo947U0M1DK8GhuCMdCC+NUW2w/w70sAKXN4wFCf7RcBoe
0sn3rwCAkEI2IZp6VwvOgnCPyEHd+q71MWobYdX7KCAYI+9B63h5tgdXv33XgsKkCp4tkJxveRnb
NrBuFEyLJmwp9FFFPPdqnUkQRemcgggQ16bMUD4tHddN9CYpUe9vuYo39Z42aUG+WJm02TGmZEe6
4nmsbIGScUYnPy/eOVkPJggaprv3EQAyeLRh9SynHaghxJluVVg3TUpkEJAVE22qXMVcc5YBJh9q
n/Qe7K2ePKt1vzQGAjwOWgz4ElEL8GXoMNNLaTvei7KG788KjpkXlEy+bxKjZGIyv89qo5qm69ab
xSqNyyNkdVblsJZx/TJLQnCmD37X060gi/xOWatxh0wDxjAzvSAsMZWL5ko58UJ8SwFoGsmU+zrU
jfsqkx4Fia5aLCDubLUMMhb7uCwjMjs7luJzNQzVo7+k83XRkEfV6AkvNc5Nyye91mzPKfDwUwzt
n7+lmCbSx5a6R3oayUdUppStQCQAmXmgmG8gW5iXUiQ1JJ88oBFGZbdCr0U4V8v8mGNL2/WYZdU5
J4Cbk5HME9QturrvlPYr7D59+TsSze6bL5b65NpefxNIF/X0PGVIVaC0qTFcIBrRkqGXSTNpVp8k
U3S91+4sv06LZ201wg1SIcw23pv48HDg9+RaAZSsDkPd1zdBNiCQYNyUfI4dOrFe3anrWcKLbqo5
upAM7TUHX4/yRaVlh/JVLZ8hCNRnas54xkgvls9V0eQ717UXPDIDt9GP3AHez1h9hr3tddtqSPQ2
N1vvsB5GEUNMyOK2bVsau4YzIN5tG0K/T8AxGxMiU8zaD31ONnaVN+qUtYnez24//w6aYNyh6TXu
6QCXn9J8QIQ702lSFZVw1mh0e3n76nWC5yOFRR7ZJX27obX2JfHZGZbfGzElJtu/EyGhyVsnsbbS
Kxyw5nkDboTIAfJj4nq982q84qTrH2GFze4WAw6hA1HEBzENiLaij5OTX9N4LzoI3kTKGju7rPsn
lctGhUOl9zQMiWdOzK+Fp+tPCFTsTRpY014b9AUJpjHJme3Ke95KiHgWtvcrKQgcULHJHSU5NLsC
OECiVNeru0J3LGqDwXn3OkcoZA2bpv9Gr/PlXa06O7t8l1HbDu2GkN22e4tbkw0JRZ31+F18atLy
fW69nsm630+uuWP4sAYYQ3kfNiUq14Wus1G/RNiK797VzN5ctMdOB7yP/d4FVoHZBIluW/AAwAtW
+pCnHVsQuzEHM1Wz207UUVpnHOHksKB9VYJHv4dYeBQT2VIoy3N0+Ypli05qYC6c024hBqmJOc8l
BOVaTk1wB0p5rcrPSNV89W1Wg9hosH7RrvA6vasyMf5e+vSswfYb7sdARogQk0AfUW0i0aqmmPTk
wsqSL3roXjPlOjtXACIKo5nt41OxGL3xgbTf2jkSo+TfMDvBHQkQZUfHDkCJIZf97FfqaQniksa7
J8anAWrFg4zVN0AmnyZbWLfY1Lsj+6pXhKhL6G33yn6DpR6/kYkxfoh7jzvHE0/Tjt4lIDHaUMsG
XDxWe0Yy3lm6cJ3puhaqBInMPo4TQMcoBlFvX0RTz9eN7pwHuUwp0VfQnq2N5C5kONBWYWhFv2dH
NldxDXlC3C7pUtwCxe0fytRHFQsU8asYjGJXd4vzpQ4kvASCTVblqJ3KjfYdlOCoYTZjv4wByRcF
2wXMLYSwvjjP4/AlUsb4YcRrd2/1vXndAq78nI8SRxq2uoB3JWOUTQP4+SYQc0rKl+ucjWBkvpMM
sX6101FdShQMMCngCjObN6KN6HTZHiy2vD3dup6+pGXbBMERTzntk6JyHtEwKPI4neWDAs5/Zc79
ct/BzWd8Fo8vfdE1/c7UWqTnKZ0mF2mpaZAzEOH4upGTOaoDWQ/6SJVrXGXeUj+RackgwqDFD0rF
8Mz82LN4bkbe8N+socE6x6jqMPEivFSZLskhxEGCJ9+ivEjY3A65iCwMG5wsDAy63nAf2wNW/4qQ
esW6LNqXfOpwZc2FSz6GzTbqmHMAlgQ7C4aYsu1B+Va1fd15APaZXzWWT96gJ9gQrfH32sYStiff
ftnHCim2EA32uEIuR9176YMureapt2b97BcM5oaJkIYFTCjSAsZHwkwShLVEhGwdNXqIE6BqvJkl
BJdNZ2LLRFOWFkAAEc8PC3UKgGSvDV3QM7fMO6Ynsx2NazftHBgdDnHaPjBrj3Zh5e7BqrhjWNtp
oA89a/dbVCTTR4W+/+voRt7bKDv6taaSSE90YRH2ndUFZPHIx62P4qxJt21CUObR69Q3N5niOw26
hrdcqjsIYMTjbOq6arbJlBJzKJDjhzlv51ujGLOdbUpSfYKYM3u8IFPHFVTTPHZ70fmXvCcawRDe
8CnBCtKHXrxktyZhN+YmwhJ3W+Fw6GiOTsZ9gkwm5J2tLXEsyaWY+ucpQV8kvlew/5Ua/J3UQMDy
/VNp82+MgNu8eMUd9KPM4Psf+qMVGojfMKfROvkHd5NWwz9lBmskgZQePjjTXnse/2yFOrRCKT7e
+6M2pfO/rG7AwcgvRsiAhc5FffAf4AFc98eOgGuZ1GABrVi0Vja2q58bEy3zxGqSVnMWnQGMWxTM
6oYO2FHn37tJlXA0C2KD1yi0dndHedUbT4jlszcGOzbvt4nqFo024Mk0OvDeQXhOBk5B+RSk2V1H
Pv3noU29F3eR1TlhBnPpxswGhEnFhXEmLc8QZkBe5AGpKENWXWWq4SVdJaq+Rq2ulgOUz0M8YjuP
l8RW+3IY2+BlSGfHP/pmgh6sa2b5aRin3r+bbddDI5wmDI5xEe8cucb4BbHy09dhTffrsfWVx7qt
4foqzTD8CjFr0sV7ikpTrLZnDg3ov5FbjjdFgkLE28MeWdQNHlZ+bjLp1sMEO2ci4uiAzn7alZww
oGJVrnCJciLEhQYieUko7298m1S/kbk+17PZpHPZIwuN3MBE1jAMHnwUqKTm13Es9Ljs8iR10f6i
Q3VRyFYMYaBf9u1iEGfco2vekIpolExcGJwVm8RfGgFWKlNiCXNJw1OF+I3tBLA8RCcgh28IsGfq
07DjMOuCAgBdtfFsMcQHO5+i9gYagXEyR5BJJrFVmyUwnM04iHaT6aQ6JYYxHGJX2cxrZY86X5u8
34HN31vF6O5loOZXQrqASWE/C+d8TrDho/cnYCK/Il/IOdRalCcsT/0hr4am2zRVTcNrKNYh10T6
YQISqqzqLca7+Na1A0qspJi2UsT5VnSus8lkXB/1EkT3bTmWH6PK6EgZjgp/sxiDui0y+ZTXZXwP
q0zfjcng3SOOGF6AQE/bGMnnuVXJdM96qHGJ1OkzYoDorrDrmYghZdjh2Pe8QtD2b0cr9W6CII+e
EzU5xymRxq2BTJNpbmsE+8FrnatIRsXBwHy3MG5HRvKMg4WaIirkUyOt6gNOphwIbZTESO2zxplC
LBveFNYIX08VY356E5wPduTqdqdxWtrDWOTxMydL5xIsHgWhpdzxESkiwhpftSQT9GQUfLNGIQHe
ewvOBZwk1S5H1bahTHPv2pSY0nZ0HzPoTTrrhbMRzuRdWdjxYuIZlqLCbt8Pt/ge7QvRlfVRCJTc
XTZzryF3t/dJIatnekWUTJGnvox28tFqwGd2he+fudM0WxQA8lkrosJxdN5H9DLOFfPZxxiywace
B0+5usPtr1ndmhdjqXAUNI3jnXkdBXuRqd9BvkVHBiPNjpgwVIORl30Icr//ZMqs+MjIJf3ojF26
Rgf6+cfGqAJi73jCpNG1B/Sh9i7wxm6fKuLsalLWwH0Uh6x1CIENKvc8Thp+UkW+OMzfKjDIwKWS
Wdwl440qzfSuirIJgpWa2pDgTodVjCgxIZ292KRU7FthNPOuHnviaKOR3gwFCeFVRRLGhok4SI/A
UYJqS+SV/Sw8w7ntjPYpXdoPmTK8t8klCpHR+xpygbXIQ80NBfcRarm4lDjnrswO9ZPMdLSlpXIK
hPau57FteDR6/WEh/2uL663+KntiE9S41HeMvZcvDerRZmPRpwQsx1kzZjT/FCfCDWVDpYKsqJmB
PAXxNY3I/qVzyQAhYivErWuGeCTQtWRTe6bRFL8yP09/L0a7D/XQXNl9NO5cOU7bZOidT/+XvTPZ
bhtJs/Cr9AsgTwCBcUuCs0gNlmVZGxxZtjBPgRlP3x/kdJXtHNzZ66xN5cm0TJEEAv9w73dBI8d7
qTlo78dhmK4M5qW+mdpDw+jB0LjjzAhqOH68LWW3hspeuOVtmjT0PlWrIw5dDEo9+0KgVEFMuxUR
mjvujagd78phkVCm4SDfAW52P6VDznCkizs6PndxXMFtm+5MLcB7ga/hucNZfKLloe+a2sX/3C0O
0lAvAsy7bgQdazCx2iw2tQk998XB3DExbiNDWpfYEfB4QFfLXfwY1YQneoE9X8iNBb0xWOW6FeNL
zTPvTkehAWU+aNb8pUjuE5hLeES8HQaJ8UprF56IWxEMUSrrtdTMz3FVG1c6mC9CwmpCLTKPzgcx
MDc5+VqUe+7Zk2l6RS1vJ6tkfokEyMtaZCUm5PF9KdQ74i2QWukqWqOBoitA17ONWU7sRDx7t7Wu
yo1mGwSQmdBX9qEWXbK0D7eoIwJ0IEr/ENcWkifsAVvu95cEGdJdbQCHjxj03YcOlAk9UtVxoEHd
KPZt2dkqQehZTdETSCrCvTaMTGPs3G53Jr6rW67c3C+EN9zEiHg/1yMqH+A+ekbZY7oPoR2YR35D
2HcEz61LC6EcKhUrv8kDzdpmxlQedNJi1qIRoz81Ir7SVOis7KIod203dkwSxvajocAxZm5ZrHon
fWob/VNSV5T5PB6v+iEPiThphujGdKFJFk2Z+mhyAe3KsXnVievZ0B507xJhW5s3J2AZuukWWLjr
S6UF7xATNBc2k+1u8FCVTU2sruHcSX2TzB55XgAWcYqpSDsMGLViE09NMXxSwsyeiK3vtiGt1efc
JR95mqm7OfaeIjf7otK4OUiNx71wUvhyFv8UWI63mhhD72GMioNAH+zj0je2eGD1q7nSkhcvcQnG
ziJtBy+HFLkmyG6TNpO4npJ4S0BDfegoSDYdqMy9NMtm64xUXhripF1qRP0pzsuM+2hEDdfqmuYL
vEBrAhn6jXSa4qW1hnjN734PrlBfd1Nk74de1gzgzrM5VPvCzFOMaZ6xLXXrpRbVbdcxbytQqtHS
zjuOaCbaUnvUiaRaRREtTpzOVBgZWX+pKC+sNW8d0ey8pt7NSBfRy6SDL6LizoV1dsStEm6JuHBX
cFEY2sYFvl/SdJo5C7cwys8y17Q7rxmHXWZ33t6cEqxLMr+FmnKD1SfaQu4hqrqET2BnE/ioTvcJ
w8p2DeFCbJzIHzLDEglN1MFu6+XMIezIa63Fa8fZ7ty3jJn3cwIez7P0L3Vgw+WZYI/GuLBWGOQt
HmRpxPNAdrcDC8CXOJ9wEGlcfmWj7W0SOm5tjRRFj0H+qrc68qa9qjuMufKgt4aogOLZPebtdJvF
1hOt+/u3BuHfXuqXvRSL87/tpdQX6pfvRSW4QZcf+b2TIkvgNzT9Hn4QxpXsWtiDfeukDBMxN0oH
eLWeizYbLfU3UYn9G0ZRj59z/sNh+ybY1n9DH4EfB2OMiVxCeP+km4Ks/eMeDhU2uzcaPXw+pCKz
Z/1xp5U23ZwOnRffJKmHNWyNyBkloQpT+9oLKtO8Ndk8NTuIqAXaz8ADZULBHdvrNCA9eLygluUM
d8hNXTVtDPj7jpNoCRKxEDamYm3j+F4xdkn34VyI4abNavE5FxUYnBWHQ+yulR65nOBELjApLBFe
uf2u9EwWEVGdHHNmWq8ypK1bcXu7nzQDv8dIctLRSc2acUWIH6IFcksqZ7AL53L2pZcJMuvjsl8z
xO86GhxmdRDpK6BkszS1947QPrmEzvj5gtQt4KqQDdvHh3ieEyzxZnxwuMmeBgylG5TRzM9UYUd3
ynFT4i7LcboBtBt45AAPudrIine8cru5dTcNeVu+xwjoVNMjknAfrmEB2Z/ioW/fN0g/k4vFEMQH
gOJcx5zo+J+JJcbabWNUbZ0oilaBN3r9qhFgCN45VtsWPt/E9BhMHAcaNVu3msYgfIcSP/BWSHTp
uVgQ9IfYDqLTPIy4KOOYR7RtjuIQFrLfeDZjHALlEoJwHSyM+JhjWX2YFNVlSI4nFYXT50etKZjq
aRYJowgAZ/faTQenQ+Nnckkkc2wkrAoigNiJ1TQKFKszfWzpnWHGKq6stZH2+eh7zKT8WHRyw5YD
V7+WRK+OQkMchXG6b2Kz2w6hZHu1MK9YuDi39WxiLS+wAfrG1FKn2ejvCXEF25nX+q1mecOm6HP7
GJgOilGlLPvzQIK3jyy/uzAlmFHqT2UeofSbPFff1oVWXZGqgNVYFJ1wqiMIzcGtOH7B0CAexPGJ
xrGPCCgz05qRwVzEurkSEs95QZ+Kfhe3eGNegfhaZqq45F2XxBzdlKafowyUtwyG+a5mvXfe5ew7
WJBpo1c9ZIo9G0JS4oKniKJwpRiT5awcxwWKZYQNAXkIwL0r8LvR57x2JiIqMid1eIpPuXbVE9LW
QFMYKQE1N77qizY62UExPLM7sSlsmwFzRFWgbB/DiZQEtLiFQtpti2jPjtkosY2bmb5qWRURfQ0K
uN0LlTvbAhL/DZxaiuyo7pcgEELauLMDF8e0rKa49QktgoxbBVjBrmYyG2vf0NjdlOD7pV/1S5a2
KDQ1s4IrvPDGLuAkrBUPMec8zjnjh8YSO4W7HC+EDEH966YGh86hOM80J75o6Gt74oEYW7LhFjZu
y8wdHg2m7jtm7DVwYdHczWObzLd4s1+02Su4p5DWEATFDs+6tKVsEGfXEbuvsJvKxzFYOLsu5ur7
meoMZW5QqWLHv0Td5GlF2+45iSZ4p95YHtBJsY2J4d2x6RaRMUC2Zqgsy0q9Etz63ups90qyGZzf
9anRV/uBZAcIbME0+m6l6UiJGnGeiZy+NbHK0amaXpJvkpDTzOpEsUqnOtnNo3SPieZOKWms2jhe
jfqAcgFf2+zzSkSyuUGzyfQwoBTnuyoZM8+Jb8ymvNWIroPc3UWZb3uJcQIs5m2ky6p1o8ULGcWM
Rv2eSMHYByVh8D2nZph8UrWTPCei1d5LlfUfqW17tVHEc3CvmWPva8ksgYnQnR5wo7Cmwx7dbAjE
DtWJP2DigtYWZgQQrGoCXeDi6zyagAGMfD3BJ6yQ77POZTtAB7A2kPOH9KkqZOjeYyvRaoUIne3Z
ANG2tHLwOGVRdUQ3k/F4r0+hfIDd8wHjJlnqXwEtXiGMve0Ozi1bF90PW6z3rRHBGvegPQCygeIA
6zkI1+WIQa8IGvOS5QZZE0wocv08qLI8M9O2k51bl/KxbsdHgDS9t2IGjgJEjxm6rPtetM2qI5G6
O5PnpV/mSW/u8qRM6Kt5foW35IYECoG9mU3ztM+l07ItXtPdhcERBsLgXkw31bf/1lP/F52u4dg2
A+P/yFD/MJu+i8rPX/7n0GTPxecfqqqvP/gNx6b/pi/TZ1SwZNZ99br9XlU5+m8uOiZcAw7JUQ5j
6G81FZF6hs7AejGdml+zLf5bU+EBR46Jzo3B9T+YTss3Cdj3GiHKOVciaOJ34PeSP9uAaxV2Kve8
kuhyEsGTKSoZG9Frwd/wQBcY1uOQ9/2ZgFzoC131mIXWMtB0LkbZZQxP5yj1K4aQdBl5gW9DPBCv
FzIZyOqEuJ3B9WdG1gcFg2FtTpqzxdE5ANVyLhV4wZUx6jfJOKhnT+Zne6C30QZQQFXgt7iQIdDk
FuNMbkxG3K+d6OILPgxw1KzSyMgp65XQ3BkCgEHIp5hPpSdubL3BxqKG5+U+JF0Nlb85EQ7Xxq9N
lhAixUm/gXJxceS4GzCUwsQqXr20OA96fxeMVgQJttvCDjoTUH9jJtMJ1wGT30SDPxM/E3VV+mU9
v1j0almvv4COfqynZktTmfF0ieQHaKf7WLm47wU6sLJZcoc196K38jHts2cHrsBWhMOdUOl5+QTa
HDkKrOrXZNkQNpjetjKbmNrmWNa6xfLQD/19KIe7ZZWwdrEzHVTmvfC093Z6ZO5h7rDSMqgLFnyb
NjR8MEKsTSs+GgtpZ0zHe5sh0FCZj5FMj+GYPas6AUhpXZxIUvbYZrMxeUODGb+W7XRj8gDcTrLd
1l5VsylboLEdwQdtxADBYLZnlHxQRqSCFR4ElBeGiDZxytKy0/ry1FaEBoXa8llG+TPTBaQtEzKF
FmvfenmtyuQPsLG8GRpx0xrDrovmk+5i/dJ6caqcUlv3afQqM/6YpcfnNB1PRJtZe5dFNGNX3mFp
Tg+kINPJt3aG10VqftrwQn3sJiSamfOVspIjo+EHZdYBw8jxPheWP04FgpVIQbUv4+cCb/YmM0bC
bOdTb4QxKUMqvqS18xiP4pNby2uPBIS1PWB+ZF0/W9CaCIy8n2trDxQPn6CSe5b8ZPIKF8NbCzy+
6+YTwK9oMxA/S5CvLo9w/LzNOLeM6I1cwgcTD0Wov3gMZUHXKdY/YXZk9nVfq+7eHLPXnGpwLeyy
BVow3stAj8hPaCsmQsS7zbYWrXU9ZoK2fO56YTNZNx/Luki2ONmBDJsOUwB+jvfJSgWL0CDtR0g1
E905l6OmQyJm8PhEzLK3Ji5j8hn09LeSbaifjWHABI4xKEvofk/N1x/r0uoPDQnLh7HXwMpHU7bB
QpJfU7pOWxGRfUj/06wNLZMvrd48Tb2yr3QXngBXTRlj91RsBBIfAaT0nXQengOnBLfPPiWzd4lZ
Fw9pETzkI5sQfzYbL17lTAjHKLiYRfrEJBpN0JhhFCSTaZaxX7WT2jBJRIKjbJuBYAy97OiWLVBo
p75kWnRTlCTeUyc9lBozuqazGG911vNYTOqlKIyOuzKJNpmNr9eBJV2hDNzmDDko68vgRm8tcgAK
Lv85MV5KUm7gOeSU7j1t4mjoW+lQUfFbENdFwDgyX8LyEHa416Zwut1ocNFNqfPoaPalM+rhEPTq
VRvUybTT43cPnZuv5/X3SI6fumJyazwya+iwufXZWP6s0o8JxexIoWT1QBOLo7Rul5L8Els1xZ9u
/0JrzUPpey3s26t5PNCkZQoTnf5PPThJZV1hTw7wXm51n3SGo5GxlbcZJP7ilX5S3S6vBPKdwSCM
CgYSPwuYB8cZZQK1d2+06bO3RH4sx3GiDxhvUS8xGgX08rXW+Uu+yo+WcAKGlteE5M6oA3kW///j
hCGUhRe5xCITHmZF2KX6+3LkxtakuR80JArL+0Wsd8LBEv3i7Ur23j9/spJ4SCzvoDl0KC8/vjYa
02FOEA7t0bhIP2HIfjMF4L05Lk7UgOleeOPL0Iz9Nh36/pj0Dfeth21TRdNLRPcWFvOpCwFj4Frb
ex6afjLDN4Y7nAY0Isjv8cqx9lnVZXIubAVxrr8b8/BBWBGCq9G8dMwG1mNZejvLQtkaMoldmy7H
w99fsH9yCUnQ+7iXbB37wc9jHCOLvbw0TEzyRrM1S3EjvBk2I9uYX7zOn32i+PqX0gpvPnjbHz9R
b9AZnLjLterBf20QsUyMZTeCBM1VQcfiw8k4t6Ge32b9dOO0Ir/FgBjDDwtf655zeSlVIDungC7H
U6g1kEqH7l7z7ItU/S5yOe4tpI3MJRbN42hQ1VvGtENvW8GfmeJTJ1RzV6Tjw6h47HdGbB7x/iPR
sxEtA5t7DWLs3EWKvFaNbrkbteQ1KOcHN+y2c0sc3ljJPQCZPey7eB3mKBzhxJ4wsiIb6+YbZ6ol
1Ff+bkJNntQiGnR0aqy//yD/5IRBKbGEbwnSFpi8/fg5zgx3axMw5X4e4P9RToycbGyukQ8Pcv/3
r0WF/Ye7wBI8pzAYOt4fjCPKmGI4XVMBUay/IyromMOs/8VL/MnJAjXRMFF/6ARp/uw0IukobTMh
in3p9RVZACOA+GB+WU56HJ/TrlVA+w1z72nGZQi8aAOW+8i6+kOTJJ9cRA8rA2ICFtFE7oky5yHr
cTpVU36Ghf4624PcOIg995m0GT9gVmXLNjdXWWxv4D28d0kBZSXjhgeEbwS9AJtc6bpE8uXV1dZQ
yNelVxs78psxQhvxq8XudVXH6bkfU+LBGFaAz6dA1clZtIgNKwiMRD7d3pWFEW2gVPzCTWD+yR3L
dwHthdg+HGg/GzzQxJPlM+XFXs9oFPooj9dxSyqzAWftrEd8AjHlFsAE95Jb5E4GjRKMm/JrhiMP
LmMpFm8Fo7RgHuh49dLvIvE4JJX0gTyzsO7tSwDoct0F1iUCPsrClpOogrXjO8n0IIzhZW7EKnbi
dwB2qKpq3rDSxl0aiYeJQmxVBVG1k9mwI2noLrTsbpWgCFiZFQdfYyO/9TSCtjE0eDvDmh+8SvVf
7ax/+ej4k5uEZ8byP53AdKw+P94kQ1hDChn6Yj8ARqPEgQ408OuYxNAGVfiLb4TUuz/eJ0tEIcca
8Gj3D/dkbcoJp2dX7BWZCRsdnw3S6eQY8KTydL6fueSSnCcapN7gmEoSKsAwA8NGAdiVgb0qC/Le
YvgBTFxJqY6XpXwxuZ+aVEd/715nHmiEyKPaH4tSog9sXvJkvhszkoGd5WHMZRbK9DkYliqVjIVk
Fue6I+9qLI015eoGKr67bflK39pL5qbSR4FjrD2VHhnu8BPV0G+roGtX2dxGhxEQ8FsTFBQj3mgy
TI5FN9zHLY2kSzwx+Uq0etY83Ks2BOJneoCO+3sj1W9gyh6lpFrTmecBQZqQkIBTyPk3Qb9ckFXX
b3VTNZvlNmpGixDv4d5mkLPKUAFzP2FNy2qqJYIRziMrbJ9FXbNRhJvWicUt1gb1lWeNL6olBh3Q
HYPQ+BxLehZvpBQH5/WYRD3IYdMmUcJCg8qMuk+Oc14vKwpu4LbNjjTFuzzgyRLjP1s13B320J5R
Pz5FzVAcU91i0d/70lDTemmMULHEu4GMrBN+vgsRB48G4JFfPI/tP7m9qXUshFHseDCw/fScBECQ
1KyK8n3jTC+wNO4awXOvp80KLG7rpf56a7XLllCM1qPSe7vniwhN/9AMqzrhx0hd9ckvSzYeeBm3
V9LxszaEgGu4xcYbu2mf6Y1Gg5aCsgjNeEM4VfiCjcg740hDBR/yXGRlCL+Kmng9O/JiaJwxSTs9
9JJySyhZrZGbdOsxbFNG0FTWIY0hz8NIQsZIQspsJ+nuW9jWK+gzdwquDlyM7Nx33Z1pwW8uMwwp
sSLUsB7mUx4NwMnJSMh1DZpUOb3YzVxtFVhEh+4Avo596XmI0GR299KGsUU13zrfnq//bix/sbHk
Xlh2fH89YXvfPkffT9Z+/4Fv+0oBK8oiXRV/NBbTt5inb/tK3fxN2LQNTObfFpZwzL6brSEX1d/m
bb8P1d7UoELgO0JHiofxnw3W3uqH7+ZqgjhPKTmbF4Epm9Gf7e9lvUjiJnc6eyDOEVy7QzVN2zdD
Vp6b8pCOizeyD8Pq1Fhm81mfpng3xlxg02ITVEiTuKwxRCQAMjdvQQF4g60beE6NkKuS2OeADY8c
RNeTcpTbJIXeac4ENnXdeT0zx/cRgXR5hVadPRiWm77m/skC7drLTZZnpUoUSUyMIEv3VVYOeLb9
QGcyYlByCLEODgjqtYTBhUt8VdXzIb/TitIxGN1ERIaEyQCRhc/SlOzd8BMJXhYOcyVsUj6NcLnB
54kbMDcB/w9ZfMEiGe1qx5jJqyls4pVzYlRmNiTIqqkHMgaFnwbqins3MRW6pzxKbseSHcqIkGtm
z7SNyqB79nTEDaoB872KU4XtQsBp8coeAjHn8OwYxTFhkWkBq2FVPBoMYeD7ngxnzgt9IdmMlyhM
e+0ArWYhfKdaOL3TJr2bhU9iQLJoLCrcUjuDRWeH0kGUbU0gZIiGP8OK1dcprs8MU8C5YqFX8C3k
dDh5/9VK/O+J8KsTgdU+hdNfnwgPX1ReFu0Ph8LXn/nvuN10lj5aCuzgy5T8PyIGR6IUN1Ep2CZ2
EZ34kf8eCtZv/AseRQtVlV5xmcV/G7gbv6GHYBqAjZq4EoZn/2To/lN7w4FkUSSiiOA56zD6X/77
dzhJV2cZD7GWUaZLvZVHkbviuSV/0bD9ocGxdTpsMPIupSifxE8P9KDra0OSVbvvkoLg3V54bLfY
Pj4tCVA3uQ1BM5vrBRSL3/Pjd9/Hn4yjlu/rxw6OF0f2Sa/Ax+bwYf/4FiNSREjahe4Wml6Zbh3V
DH4/YqYlJCu9SxAMPoecTcgBilj6zTzFX0YNp+HGVrb0M6Ujvu3A+Lc9kxdZa/WxS8vounET5qlJ
BhGIsVu1aUJMml3jBHc5+af+/+NNgHxAuE9RxIX00ycolFkhKp+9fT1zioxmOW9zjWCD2Bmm97UU
6Jr1lIwNLWc0iQxlyQVgjk8czSKNgDLAwtkgfIUN/kr0QGk97Ilot9PsgGAi3boQ/O/zuFtckTNT
Sy2HCvr37+EPVR3fg+vYHtv+hQPz85ilgU7cTc7g7ZFPDL4Sc7Zi0TrtnDJ5/ftX+kPrs7ySu4wE
aUQsaCE/fuMWCkFOcV6ph6vH6GxxudtufVStrG+FRY3896/3003EWmxpsaCtGVziGEiWK/C7m8jQ
m6JA5srrhbG65URpVnMX/jP8B+/FhuSLSIKCgJEgT/MfX8VTHBfZoLl0WOBkXD61SnrxPm3c+79/
O29ciO/qheWVLEOHxMuNRxXz86GQhEwpBq7BPYMcwNtOQ6StxzUzTXxxU86WnILbxlRWtund1BNt
VGU2Gv5ED+4iYrhOuWXVt2pawidsHOBoPxaZcI9+fB8ScnsE6TXtYq7N94SCFMxPZ2EyfU8GjBBm
yIuM1ZLa6qL8awy7+TDYc7z/+zcp36ZEP7xL3PeMMXDCLFH1nrWgZb/71gIjyNjzqHE/IB5d5fhx
D0SsNAf28em2TIlntXF+EapGYOsS3crFm+wJuIVDpi/BrpWCfvaW9tqS+1oj6PigI7C6WN5kPjkD
8bAWObFKH4x3OosGcLog1tcKV8G9IVJvG82kIbdL3GwUFoaPxGTa4VPRkz584jhL93ZLTG3YGTRv
S3QtT5eI6iTAThfa8R4VyYREl7BbKiB918jSvUcDnBwSDQhtodcR650weIl48KxzkvcO5BETAAzm
vV71M+G6uYudvQ/Q2Va9YbIJQ7pEdgx5vK2OESPFNvPQon3KltheRDPatYUJ5POEy4RZE/G+UDXl
zgpMMn8TGwnvnFa2ry2RwBaMufuqa/IP0DTT10qPSsBswpsmuu0I4fhQLoUjgRuPDiZz31nChy3P
yw7JEkg81559jfvb9Vs3JnFQ5vFwTYB3/QkCGPEo5BojGALKQNKxtkQea0WmoSONw43mqCMVKL81
NiesE96yIyouZVARIDMWjIbCJVhZA9onquRq+Tz9MkuqtVximJsSFbxOSDiwKCzS+KsPIWlYoA8I
cNbespz1XMwXvdPQqk9L2LPg+bJOlgBolmHuoUOI8qwwTdwQmtwUh5ZSlBVxI+9Tc4vPiStiCZbu
aimfyyVsOo0Mgm+qEcbbokZ6DzCkW5cpglo4KeSLLqHVA+nVUSRvjYDweM62/tBiDl5NGolljNuN
z1LxnSvUhLeTys5xYBEduMRk92GGTmyJzkb0062VEMfKQNwjQtMka2EM3xVJeA5C+ylaQrijthV3
gU4wd6LsDxADn428KPxBNclaW2K8W4JatlIp/coZuwETFHHfZT8T/E2y1qpLiG9pl1hwB9Y8RxSC
KD1/UyKX40nDJLZLcZ6spyVcXFtixqslcBzZormO3lLIQd33XFw9nFoeQ7AgQ9dmgjPEMN1DYsxV
02gnay7Lq3YJOcekOz0nbG3JdWgcl3mR5WLNwE5+Pb+lpOuNTmD6pJt4X8dsry9x6k7J7WJrcFBT
KKQGtMwNkZwRqMaI7VobBetRJMWL6s3wMQEA+dl2mulR9mo45q7bH9Leg8ALBPRKCa0ibysN1ugM
+kOnc39pU4pzIZuQ7QCNdBqdeDDPmWtfr20iPUSYY6Kbx/dmL4qtFEZ0ECn6cDMrCb+emA56krmA
btfFVUykLTTFnKE+y9SrpOggONKV1UevEqkPM2naabbbwN8TKTHr/fTat2ooL2IKMz+oKApmGAUE
LBroIpDF+3HIk0OfA3dliK7aiH4wNrxjdXRsFEMD4QpEVorpNLei+TB7g3ltcKNeppjUST8NUD+i
NS/7L3oC/wSl6IxqLlEvkUPwg13GzkMUt8VVwVLwXhPUF/BIItSkA9VJT8mHaEjQ/XkJvx2W/HrV
sZXZjMJO77LQrB+TRKawFebBjzXqQs2qpl2W6vIwkC66rbB+PJRtkx1qRGafZy0SwCKJaEkUb5KE
dqJ2szI4zmzb99Mkq4uEwHB0GkZWRIBhv4MLnbLIKqqNp3reOe6/6wXL61udJIcFeAlZwmZ4PTtV
gJffhDmBGT5rPoS2vWAYJb9J2pG42/ft4kW2F7oqRi10qmlibaQXWdc6B8N6hqa3q1pjBjtjZ2vP
6YIjtYqFPND2oDdn6tjbXK+6jKZXauD+ISbUYSNLoz4iFeuxf1mmgbE8r3e44KxTq0rtbuIFCAyA
zkjwmgNWxELD+ERIBK4HFnPtHWJN/onJ5J0SpHAoJ9IfhWtBhAQT6vR1uYN6w8ibelGerFFgfuFQ
0FUnSTWtzW2FlZjEC8Ne91kSbUsZRGRMdfegqzDPtW2MgmWwNqSL3KigQGebRmG/U1U/RTs+fid9
UZg6oisa4hrp4sTKmugU/DptroSvmCIGV16QYyoxx6lBteoaZnQZB2PM538bVvJq43b6VcNKXU25
+9cN64cvTfs/D7EK4yJ+/qFt/fqT39pWhy4TpQJ6kLdR1pLM+fssyzV+s3Fnuqate1SkNsOp/8yy
xG90dzqlMMInRPaLguu/Iy16VgB2dACwyDwU+/9AK2a7f+gmpM3MjPQRB10av+XSA3xXvYWTOWQ8
uyJ0IAQylW6Bf5S9UHOSxLr5mdlydnrJnN9JRyPpLSQ5Nx5jPxP6sAcUAcciYMWzVaRtv0P2rHHu
Zt5DTDTTjqCUcCVJRIAOMlr1trPzNmXPGFkH1FOO2nZJFxBzpJkDFk/XyojrTi3b7z3OT6vKx32N
j4pZTNeDUQgVIyg3fK8X8Cjwn0Ba9uyEwJnhQW8yFh9m0Ezv57aH1zRk0zbuNeG3ZtLdQqbRj21Z
kOI7Fs0CD9cyjnQtqO8s8u6u+BFidpRw+l1VardxUCUN+IFk2CuYTed5mIrV2EjxYVaqP0H0m+4p
Y+QW9mp0Y3gNUhNvXt456OUG4ItN3I6eZFtUHawUI0KC34WRBexbjuisG/6zI2r95Onx+zItLciw
bX92zYnmMWvXWi1KP+zLHj5WbLbvUnA5N0Gpy9uAEf+4Km1l6iRJdbzjzNVm3+uQ4KOdJ9eIid7K
xkfu8zunvmxac22WHvYezXFWwSg/dGla7XWM3o45cS520TUo5b5FG4Ne23eow9CXDeaKEf5sUhuo
ZZtR2C0ig7kFHNbuvWFB2jY8r1YVEteN1htw15NJ5szvyKzHLthdIYLet4n4GAPOwrKNCYuH3kNQ
TOLoDeo9pmdz7U2ieFJDMh11MNcrIq4j+gMEZkh0/CwJw7vGxL3tQxXLzqRSof4poAvzKeeRsyLg
2aamb+ybVGqBr0VO/zFQgXELrT/ZWKE9Xk1z9aU1EAZSzsz2Jqjj8GYekuY4evQQiU3qlauPV3Rc
LIt0O/C7Qgtu2dc+IpAv1hb4qENkqyA8Da3I+tsR6Gn9jHK5eRJD3b3GSa/f2nllnZZJz7vUZhEJ
X6S7snB42uu2z/nIhipX584QTwP65ouGPIsiSXyBO0lrM5Qg+q2iPkBVBE0Dcvuagafe+Lma3I8E
ynX3QGnKddIH2cau6bPWc951+V6YnZVsA7ssMhgiw/AUYToRPn6/mAGKBqiIaE+lr2a+5Y0FcHIT
s/4Rt305o2YTkbiqFrLRetSn4LavjJvB0j9CPv0oVIdZADiLcgRjZs+OK5AuFHRqhyzF2InQsD9Q
u94TBvRFYIgl5t7Jqg3PK7G3sp79YpTh2iXVdxHd2QYSDanf8Tdg95BNdGlgR9NFDodRL3I6Xxsp
+boLm8E4QxSaw50boPiiRqg+5rFW8QRuJ4dfqdkmWhdgeSnKlapTcFTEwPmYWcZtJ7zdZMqIcMq5
r2+N2XDzfRfouQefaEpOYMlw28cNCJDVKErr3MDH3jiyjA5RHuibuloS6R08g3plux9MlU/Wqp1P
hXC0fQjBYZe62VIZGNrWCojH88Q0bAuT5D0kl+kjgJvJz5N6OLmxszWLFq8REbQdKhMzhSeVWLe4
L9JNZaf9ymYYvnZ7CvWkzilSUokcv+uqXY8mYt3reXgeeoswqy5ZqNyZsA5W66rziKyeGEY/6jLE
J5hU8qwhiyjG8reBeZZvk+pkT+MjckrbL1VjHMY5mDcWf+qUWaI865msqTtMbVQIhWpDUKxZ0jmA
QHA5qVR9Kz0l7xkERWsbnLwfWSwD11M1T7tAC0rm8FmafpwTbPDm6Awny9QZb6n+ifYSV3jfQYDA
56m2+BsW9kx/gbM2vTIawNjcO86WZAsC6p24QkYXQCEK7BrOVuSlq8gu9CWeozsE+ZShiQ/UVZx1
T4t2YAvavN8Xcz1wlwYl+7y2GgY68TxuX2DDyowAWae5MvMA3kCovwsdBi5Sy8Uppo5bq8JNdpmj
5StmFPumwual84DdFA6iVb3Q+r2hCjypEzVqQGL1wR5ILqCoFCe7pcxm++Rum0oYVx3kr9NYOPFm
NLK7wJ7R5DShsxsqUFjgAuLXLp66JYnONVd5xdmL9jjzGXPVh5rdPZKRMK19McobpZdrrRwN4uK4
Rc9RFcaXWJBAmRLwuEZT6/kWUSRHRm7Bdujq05jnNbEDY/PZKtWIYKgiOS3LqqtW0i/OnRkd1Ox9
Yi+aH0ILR7IXdpsuHT6xlwKMBIAQfAKPG0zUB1c14Z7ljUQ2AeWKWRPDCXn5X/bObDluHFnDT8QJ
giS4XJ7aVFqtzWq7bxiyZXNfwQ18+vOh1H3GlvtYMfcTE9PdsktFEgQSicx/cStcNMJxknfAhatD
D0k80fn9aCvrbk7zW/Cm4QVgXYfVWN4kQbUeFvRH2BpRgOI4MikfrwwoWV4RwV+SE3r8PfnpR4ym
NHJSjOt9N2aJf7HS+sX9COPEZu+wc/bQTxfE+QfbNUJdOO5qe+/X4Wrv0zhq14cqsyPr06ycRe+y
IAhX8AZgqOypqEGZoB5RwuwKBiH0sRPJQ1FgxrBbp5VURkHIvpmwlWBaSQGmKsc4DpmyvvqmG7Eg
az+u3Qencax01+b9+ofbjssfVWMvF8GQi8sRc5ezTlszaoaoGPtboYvpgpPWTOgva8ZgSoejppax
FxURM0T041nngJXJ5/ILKvSjC6ElqO7DdQT0ZFdqBzpyD0ZqBnscJi+dM1qQeGd5q3TYHeawA4Ta
D6j3VzXhtehcBgisGkJYdpI8eTpuAc9wmO3bgr57VIEMyfoVWowNjpmC0Ah8iN2N80lDsfuyb8cq
3Q9OT5Nx4+iR8yM7l32QGPUBHtRomyINh1DJilzmBYpINcTjUE3juZ3q8bJMC4tSXoeUhh3b9O3p
j0YfBO4pwxYNsS47FLIDDx9GKz6r7ujviqSzP2NnAYZ3ye38Lkz77h6rUCpCka+zbQMH4kxl8XLA
F8s/riJdpg39twmPd90HSAH2evijBJCzi1Ukrqo8NIQBXv4nIMI4gCh55g7xiDIMdo9IftTIbnVF
FkNDc6cj3jEYClqY/uzdxapuPO1TqCED6vDvg8hx7mWe/QfyCfmWvmaMWMXoQoxvtVdDeCwGe5uB
BflE8F4Rf1V4/ETiiweXnYUt7WrDG4072Py2RmAC+PN+HsZcb/pROtsBBFi79fwUCHWnQk7KRTru
gZxeo1DSIqVQDVfzGMhz3FBbdACR3r1TZT8We4WO5pkHenMf8dJw3lK4l5a1p1+WOMTEgZz7o6P9
4DL20trfGq8urGVJzXZxgkLrNSB4nIV18GmoXPUHdEz4U4n0DqXFqdpB1+8cBN7ab0G6+Z/d1pvm
rUIrhR5CQBzAk+W6pM72zYFytKXOL56Jp9lFNlvQ+zsPoaAJGD7uLigCHqwuwxdksFGNSziR0umA
cQt1Fj09f4Ytjm3eHv5qdBYtlNnkMk2XazDNNxxV53uFGuMmr+dlm0vkPxr8RZ91N0PudJrGQ1Gz
GZAOFC0wcPBN26pB08yNhw6kGZYszmQHLw4dmCvUldebELT6QzvTsN4Sz3NIDkI9QuoqPyXCLhMO
9nkEWQAWFeBD+8Ju4+4QMF8v7S7x79x1mLczhZhzZ0VjxVrx8wO/2+51HQhyf5j9UsYUEYMhLQjN
VX2YfXjyeWnV54tNLt5G5fyI8qF7sOx+P7Rd/iFLEM/L82q6yYPAuSRITMCoUhZLMDkkLEQ+13S4
U6tr90WV+zBZRNVsUcHsNk2lWOs9DoJtRo6CuBIq99FQfk0LX65HpFXmfdaNPvWpZn7xK9Qztm0Z
LdeT4yzuYe695nA61P63Yf3e+d84h/32/P+s0qxOODb+dPh//bW/gSwQ70ENSqpa4M+laTH/ffgH
pfqv4MTFN6CU/zv3G5M08KuQtqQPHtM0uf9uV8t/oYQlcEUVyMhj0vcfmaT9fOqnRAYv7bXqAMPV
KKj9fOqHod6Nlhr9u2oqcRqus2W8Q+OLpbfMnfrzh4H5h86x+bJ/N4hOFwM8aZD+EbWOX2TEE7l4
JdqjHqp7Gl1lD/d4PUzR06tMKOUUIOl24D1HU/6eWPo/XhqCHGAiH/D/W4XvzCoEgt3Cu1sjWrl1
hCjVftIzfuvB6ItHN1yMaq/do6pDSeJdAfufG6jmydEFowOI0wJ+EjSIfh5mx82Smiqte1cidpNt
Q2uC+Yt2K+72GY4t2WahEv6Ou4HDHHkz3FyUqeIBhkIn9m0XFZHGeExQMrmTBMpH9hj3nJoEHrLA
IaKndqDN6GUuFx/FiKpCOozDi2/E6ktUdNxtRwH6rA0SlIgUqjTxfl1X79kPjVozGr62uJzM8WaX
oUWCXHor4AMvSHS67zSDTdvw51lD4QzABnAOwF6/tGnDOcRELUidO3pEzJURpP9SjqRBIc5pj1DI
msuloH79+7n6M1Hk9Y2BLolMgs+FozdvzLewaV9kL+5yMeHZebKdDer0u50v3R209eVeeihpc9DB
xlOntBh+f/1fFyYWfvSlA0Q1mDdvEdlTFNXIWCwUFoxTamYWjDaGJ8nUved18gZqfHpWbClYWbT4
DZXiTRCIdTDUtj2KO/bq5Z4+Ul0ckOWhIXdSI0eDwnuebN+sTruqtm0ws1hOUuC4qP2nxhIsFbB1
sDoMVI+k423v37OaqCPDvBsppnfUHOKyuXKGin43uN/3MAD/tEgMIoh1yf+QHjFQhB/KnqLNbaxy
J+euVwOOszpF59hLluZyDOwGY2t8UVzjNoFFI7M8Kldxg10V0vo6FxawfnypLi1/Wu6TTiKdXOBs
eTXQ0dqLAbhfmk60FZA7ZJVJ6J3zRYR8Qfm6N/+/yPRTbfbNEgkc3h9oBok+yFv+Ro6JyRjqSNzF
cY63NSXVHu035s0yVO3nHi3tLdIGxD3NAFYhpEgkeuDBKMRmj9AaSBIzBExKBItWJLpFbKuXsLff
s5v5hygYAH8IAUBws/It4ctanHFCEUvcSRgnmMaZYSbBaz8LOxbUOPr3ZrbZQX+KHZiTMqvZcwF/
4fLy9orVgFC2XWh1NyNCfSkHtN4RNDH/cDkLjEYarXd97A7iLI57+nd5Wm/mWUcP2Vgg8I9j5vDi
Yp11m9vgNWyLRZC5HoHTzInTEKHB0PsbSqnRFSLUzaUGSnOFxbF37gQ8EAK373k/8ARvH4sn4T3T
YvMckD8nfOoPk3YNiyjApje5Q8ICAEBLQr/LAyv/0MEsHo5IqpPW58GUU9CV9Le22YSs4iFC9CTf
QIxxbWTiKeg5uTPt6YcGB8ytkeYAg4KaUy0S7W6sWMbrznYRyNvY6Wx9bK0qGXZ20DT9Zj6pfXhR
gHa77disjNxIgbAFGFWQ3Gi2hW19h1BjehmqKr+iWdrcTDldtl2IhNa4gRiKhhYnhA+i0eVXu1Bi
VyIXDu0YuceW+5vSFw1k278YdFrvsoH9+wJ7K6hdnZu3t91JymQ5yZp4RuFEBmkIECMIrPZprMt8
3rlxEDxEcEnoZlJyQTjHmTokG2SCaggNFd1vadOGX8Co99hCVmoojis0XmfTjaPXnzsdBoXncSi8
KycZ0Zdsp5gjfxQ96HkS6AojBdrfQZFCrSWXWAtgZOoU6bZKk7a9DRJcC7ZL5KXxLszxaqCMy7Zb
MEcCPZpzWaOjfQdGPaGEQ6k1EAMlsqqR8llFHmkClQ+8GjwTiKeW1awyza/pQOGxELuA5WAylt5m
occQXIUFJuXszCIVaMusr0ozwLWQnQF2012B70CMJnlVpmmzhfNvkqWURKLhK4gRv9kktKqR0st7
SlVVctM7Xn/oYeoCdwb9ZtvrJ6FCOOcT6qAIGzhfkMdptjLDcgGN3PgA9rf5s4qU/NQYs4DOb9MX
JsryLRnjfNisoHJ29sjrAWYy1GeIrUqA+cG0ZWKd4A7QQpYQEIbFWb4ZXrzO9vFEyJL2ERmgrLic
6lAVNIJqqCuPwYTYSgSFGC59sKuwoYUcOyAPEmKH58kodvi3AIgAuYNDqAXFOtOW9iuoJiJqP1np
5LvcbpHXeEt0ugo5u5nkB5nQ+6YoGGmKgg3yAGDHiPYW5icIhCAkVIL2Bt4Ulx8XS/HGTpL7FQ3y
cTsFkVF6aYgVmWZWot4j2Ey9GrjmFjBl+znqFW/WBzNA0TaH6mTbfbibo5npVSf4pqliImRnXnI3
UuAatqv2vedYzphdUsdc9uiKEo2MVRhU7+jpZJmu1tQ7941cjOURhwKvAlXew9jedKzQkBqpy9fr
ThqkiiubS9K6+Gmk4rsrdNVcFnXhPHbQRPlQU0ZXwzARnwlnMbVWL6qSnRADf5KsBkExGesVOL38
AS1qEKAhnbvn3mGn3qDUxyf6VOQ3Y90RYiLJXSUdpuFR0Cz3f2nenNAIJkaSw4VXMQCUyyDHVAZ3
D0XN0gxlRHfrUamR/zzdLf0OqEp01QFdknY6m1Fm+rY75SJF6Xv9h7oqesQSJuy1VkwQJo/MUDuz
eJzEGu0dJ9f3Y8Zxwy0x8clj0JsIbBoAnsketcPYCzBZaNazfnNa8ZN6yRomA7Qf9QKwEkuFBMVC
8CW4vpy0N2EJ4MZSsttSZ+0+IxtJ9rtkSt+fEoW1wCbjYslL/9lZyO9zhYtR33EzixPmL55bBuj/
kA6dN51l36ARaG39JrZvVF8WzRXTiHfnmLtFDIONR+G1Zzwd7u3cJglvGuptJ8cEbMzYzXXhYLET
4xX9DM0FgcypgfB/3qmeO5/4nckARvBc76we74dTgjOaVKWgEPvyevhxzZ5MsQT0E7RFD1kPq+hQ
2kLF3buepQ6v0kp6z7iw9uUZ2w43COQIE57QqpFlR9Qm/gI5n4vXpyUkANAthwmQP2kQOw+yTvNd
6M3qpTSeepwgQpI7fowSwQZce5LY1pijSgFZ4ExoQWIAAvrc503f1IpGBY/TXLqT5d9TZaeijH8l
dzuNWX+cZ3bcwUzPkxuNneDOAuxk5JvzKVhQyAQRdN3OSIMeqxRxBHh1aAJt6E2E7h6YLTcTI5e1
efVwGgRGCsuUBY95AbRvP6C4feY6EXOkTIHNIdPKmC4ttLnXIADNF/cxWmzhtiwyZLW0dCn5s8Ja
31y+modwS92ZdGwQ7efc+EKdHBRJ9zua3C5vNXMUAlVs5IzDTAoa1Vn8ZKV45y468Z9PbkgFDOdq
j8EUvjuJZMX3veJOTjPRW3KhLueMECBFTsCg5E3w8ZIuUbfREiMzFTbmBeUd0gsHp4m7Y9ULWvXD
uqBXxHFUIUGBOPfGCWkjbpw5qR6w4pLPrnFAdKyQM0CUcwzBxEg8zoiIAq9xNEZRxHlaqjqL2s94
YZC9d2Jebk9PyE5EjqxMCbZvABCdDrzrbGHrha76I/LbGGsRuu3NzJH2ETifeMThhNdCN2C5XRHU
K18zxtO2idQoM6otLfSywpRnX2ULscwBcphjGLPrx5GTjBk10DRLBOJNlOsO7CiL3ucpqBJ7z+1I
1wS1EJDFZVGzrFaNK3jgru5hxLEADU2VEI4Q18y2Djx51CFUTy8hZcojLwEv5j7NYt/dz8isHXUm
cdaS0NHk/dKjCr6tZw8akNXjhkT/g1nDp6OnerE5tpajd150jdXsoyicy4tq8vltALRO9wCIa2aK
IESMV7bxc8nyU+xbHAzkm0QQ5ElFEnMk9wbOK0ARm8vTALzGInNwn4yv4CmwIijLjnOau3GysK0t
GAQelyDTX4Dix3en+enRwj3LKQScTXXnFdfBGDJFQhs9FA+i9kWa6B6Q22lCICUefm9xXJ62VT/1
mEKhClbqVj4D6xKPp1nhLwWLonBiceNDgz8TXS1ucmmqDTQrsmaLxK1AX0MC9DZ9LmsbdA5FCFjG
uEZhJsSpaq6YffCO0d3xQEyeaRKhHqVxR9wITO6OTDnxCK60Qbq4TFhZQdyxwwSO6x6alkkz5g3R
3s3EBzDL692rsZmNovG4HWaC9ikCesWAhm8TBww2gBCzfQ85o+QGM8vGbEB4yieuRopuGgikTQIW
4oATe0S4gsZAN2+EMrh3sTpx0U7Ty32lvZ7aNUe1p2jRJH4y4blHPdFznB2cAnZwoBbMvMmF0HYT
YbYch3Gq0w9C5XZzXhttsJ6uFrJm4cAVkqxhttuYd/SPgxxJQhKriJ5wM8GxA711npc20q03OsHD
GC7VB+Q1v6ZWbG2LKFf04zubZgqRHR+3/HviqmYTGAETF/nZAnculwW8sD3mCEF2W53NeLhS8ozI
ULT/VBjfMJm1vNBGzuuCT0HuHuw6pAWedA3s+GmpzrO2za9dTwmxZdeszjnZL8datKDRy7atr+MG
8He0lOQLvoNSAxgkZhgNaoQqcfwc7As0aWg85TEqCFuAeRy0Rw+FHAcLoPOTGVpNlW3cdmU8Ww9J
7vB6+qrlnzRVGSTXGPRRAUSAyp37Iwhe4lIHEgGNRPbMk3MdjvVkeEtnbUfDwTsdlIuSKDu7EUs1
Sjug1HbP7YFLotjkNOQHkO+40+W0mcQpcXuVWVPgvhURkoqojfa52cOFlcdPMRztZHM6GCY28jKI
ieRgCPuBmNb4SxAjQ770OKs30VUWYedC01jcJIuMnoQ1qBdn1eHOdwvvnDMY77X2HfZPDIiYrVVC
tFr9zHmcuPL2FDejvCA4RmyYtGegFjqlyTdPHmtVH2YVqFXKV2BO2s9FCa+1GYh7fccSGkomTxZb
xYXV4EaQmMi8rhgQbDnbpUdHonjuTb6tLmU7suIGC7liWXTRlfWaYeBiN1rszFVRh955EKx2cM6B
bcH1iPMNHeSxPwNdOh5K46TJWWUAaF6s4hF3Y0p2MiIqUedhSAIEBak1xQ4nicpnY/En7T+mVKx3
aweVqZUL62FNTDg4pcy03777iUPfLaor+wCiHBNuXw/OgSunj2k/Lh+RElqvUgQYPrYjfgiKFUJ0
5rSzHtgQR7zZ/cpGJdtrrVvjl7psSacReHR7F+l1hNC+jq0rX4A5rN9KssrvsDIV6fYMBIS8CjcA
dFuuhFGLLI1uJIIoSEiOJznJDqmmbt81IIulu9DSD8BRJLmf/QEcIHnwyfEBu1QlBEUjUqlDqW8i
t40/phaYz6bTfJM86VlmJ23L9aRzWaIqhu/3gCnjpo8m/5XX9d8Oz3sdHh95pR+Ks7/IAP7BmZgO
z0/tndff+bu9Y0NGlvjT+pSKocAYlOb/8ZQFf2XyFOgOMAJ/aPEYRqLtAOr0TsrJBhD6d4vHNrLK
iLFg5g2+E7ryfwLtfEOmgqeHmqDnwpSmG0BUNTWyH4pFGKiITMbdfDNWL4kqd2n55YfRuH2tM/6o
T/VzgZ662psLvCmV94tbVu3CBcIcby9oF2P0nE03WURi8k5V/lT2/nel09TwUKim8wWNKqIN9rag
p+EflBInx+tcluSkuCdaDv1ZDWzUKTr5p8qXJPwKlTgcqGW0jrLWbcNJJqsvqHp1SfVCNSMMEiCD
mDJEwVncJ2YB1uO3DE/GrLoae5RGvUvK3et5qaI87qEsA+H3KUzHj7obDngQywsFKOQ2B2OY4XEZ
d/WwpclC5Hd7QNrO5CPThzS1Gw07ssIuLR66yEkmCk6gCwIsBJsQ5EZGHIGRMDoXPX6iHzV9jcsy
7sbA8AzKGbOeDOubywDDoJ1cfPrcopDznzA1/A3M5irbhOA5ENg3PG3PCtr1Mh+i1HqYOZx79d6d
kjii3gKafljiswBvVfXap/hv1HgnasCIhy/4/8PC/6ekUvMTHvz1N/4OGU70L7IVEI5hQLfDNz2X
15BB9PgXFEGcpWiQQn78QYkdOVFqy3ycirCkP2LaiH+FDMlfSdqqxBmXPgBsxv8kZJj28o91c26H
LBrgHkbtPGf4VuAAELGuqtH2vqX22ubfaQ3Hrr2bZ8fq0EQcckc/0XTIhoPSLH6yZEwdvi5x2dZX
ooFc4xxaC+AIoKXQagpQoDEAGzhuBeS83kaFW5PTt/7qb4D/JBNykO7UedPWLVHlREUmH5XzAe5x
i19cYmM0iGmWOcWXHIRo03g49WIOso74n5+5KsHXA/RZLqN+W84LZKhDPeWqpSSiUuge7zQkhSGG
/jsIoY2P6xd6ryH/Z2E5b0enUSgcDWqV31o1T2QuFSKeUNB6z3WL6yiREZdcRFZX3zsfNZdHzzRc
+62Tjj3PU4s5WT7+MLf+IQSfuL4/3RI4MUGvA3ouPIHoLXo/wI23alSfvAiQosU1ApzJSdQT29Oz
1PIz9HyqIKMsR12rDUdq9AuV6E1ut02BlqrSkIeCEQH6i9KeFKqTa5ysSDWWC69iPyDbsj6lUC0t
IJGUtfybFYccPlbhxiM76G9qxNrj9w/188YFj59Blh7HXxtKPQ4EbzqBcVrgbIkB6Dd7pm77IOvM
au4rsJ/r7e8v9KbXy4VA2rE1+tJ0XLnezzukJkBHK8qZLy5vW7j7lqO3hwuAzQpf3CD3PsyqkYgg
al+W1rBtRRJM90Um6/eI1m/6VeZOINSZblXowut4S60XgNQRAcz9l0mFvX8DXytHVJT+HY3SC6on
K2Jyv3/2Nz05rkgw8USEboKDmIBJXX7MDpysLos2k87LIhJoBt8cgOdpeo6eEnMBnLt57FL7Rqfk
9xf+5e1KdPuIYTSxbLxzTTT98cJodloA+gP3aznC2tS7TrcWwkNTiOvae/p24tdxBX4DkcenwUtE
fZs25E0jIM051YsqkUEKjhmO2B9LZyBw4HOQxEn7YYnW2K6umqyvfXsvp7RYn3IVtK27qUqiFOdC
pISiO3BzNDm36VQ75RX2Qn2oAdF6XvUeZOXXAWLi08D0aRljUf9WoYACq+o53qmvC0hDZL7A14dI
GDtWxpT4/bv4ZRIgfIH6W4COgLCNkPXP70JERYgLt11/pd3Z88CgY4r8+yQ06lhNU/nIg8XVxNnx
neuKX5/RSFI5foiWB/iYt2ErtoyyQi+tL0DuBBbRUSAz7EKDsE17eyvQlFcl5AOvCJ7pzFOb3nV9
36NrVtFMnh6zap3R2sKTfh2+JLXIo4PLiVlfSkowlFHfGaU3HCkPZhRUndNsJZ38tZ0sk7nFYKBv
vmDKQCdjk4d6WG+Vv/S8n1XjWD7h+9Mq/8Zy44xJrWrPYzNAUFUTLCPU8fVX3mWVf/eVzciw/VEi
RNVYeKAWXwMw1Giii1zg535SSYQNtEEcF7x0WEGKt1P3g882XLsCRzB4yLEJ0ZZKkSSCv7OU4R1a
ecPyedUmhdh0EAAYCwDPLkGeNraPeLfjdZJl1qVztty2MFaqb/6MMJDYgKhV6y2rMJKfcD1iFfRr
k3OPQCWiGmn+ehSfCtW0eb0f/aVcn1Yom9Pj1Hf+dE/+XfLZtM5ZyMYeqeGdOSlgsm5DEwpz423u
thZBJQ75Dijrdp6nyYEWr1/LjcLckk/6KBTxkQyicOWfyWlJh7thDio2M90tOSFYgY1E6TtPIi5t
ZThXYX/hzuZqKP606HdSXug+d2Emp2PsTV12XXpUrM5mAWH6Mu0sPV5gsIVLxnYJYxOAMiAv+jKc
VMpmaceD2TO7EJfw/tiGndHqbLy6LYrjXw8g8yHlUfEHgH62s+3YYkClXTP91JKYgFlWgW1V+w4H
eP5FEUBXQKxbGDl/f0fX0ovZu/DLsxTl7xATgA0kW8kYjNh/cOmlTQnE2m14puR1VD0IwIyccUbh
A/MMKPWiBjyMZKhII3NFzOjI2jTkWIal1UHH4xFvzXRpIiTcvrsFNFS1z2M/r+7rQTbQMnLXANco
W+YQITZTHcFm2CUOrSj0JBabLwQ8JGKkp1FnC90Ly0MB9WtXLRNj2CwT5batJAaL+CHEDIsxWaki
lygj+/VErQfLHZO75WJx+TuNbIN5iDyis33dufFUJ/vG6s17D5yJKLDvV7o81b5xYjN/e1p//JSE
budOF5GaPL6lwZiFpUA9EsFM3vxAVZouPzp2IAh4ev5wHnNzL16UIj629YOAJQi+vmCmuKvve8fJ
D11uL8cX2+RtMTaE2Y0CMiQ/ZaPHD2h864DbynF+5Bk7tPDz7yPWZwznGtLVRN6KFNA7csjC7eqQ
4MrIFDWp9fTYhjX/xNK5ZAEHOW2VG1JHand7D3n66V73ejXBI6WR+ozpZW+WNLo6fCmGPII3IRV5
I6XyVqCFGGQ0+VCoaIJW6eO02CqvricOxHxh1ytaMduVXMzMajcDv75rC4gV8riEpVwAidiPcKoz
zGKhgiKBR/OjTPP1gPn2gdpY0rqHodCJB2EyXelAJZPdrrdS64XpHyoEqr09Zoqlrtmv58a/8aWc
jBiCPVBj3vpx7mYfGkGfQ23I1c0brjMo8+LgsJaR5cqUDWJvQz9wgPO2lMgPzJdFrFBMPsaW4t10
Xkj9+LmGf8DD4DypE1wLKhigiE6oJoIcg0YgzM49gZhws8ebOtdULduxiSKwjH4IjYDu/5AeYzcf
JUaeSJjhx/h1nWlUI7cvMFVbD1GOSBtU0D5d0jS5QoJoFAF6ZJEykyfLTUgJhlkj2Vro2MxLe1wU
cyh2s65ILhsDnm0PnTONPTgf6RIqVQdEgYJzwfuAEEOvYexu1Ow7hNy87kbeUg2mh70AtVVsSRE6
tU0UHBl8Zq6dtfEwHWyYTXySI0zH3yFWa+JSYU/VckdvwmSEqTcmhKfWWyg0XA6pRXSYGEXWgnAG
xYSaMEGh+cvb77S8DGkdesewVCs3ni7WyKU9QSG8PRAu2Y4m3Qbs8hWe5ay80CvNJjsMY8d0XPBE
aWjQhL0mPkDPtLwPCwwN6tqEKOkd2w78YLoH2AM0aMUWhevb1lzoryiicBpZvdGcQ4j6ZnDmpnNR
oC56oipAtDSfXevcsNz6doOdRbLr4rmO9+iqxt0DHR0ePmvY/PUJsMsdB/lsMUpYLAUs7BxpNyZP
CL2YEfxrWiNvYv4OCIbLxF2zxSTOfmNMkbbKCtm0hMWsdPdu0OMmAeaoTGzWpwVpZNh6IUaFYjOn
ADZuHKC7kHiioh+sTbAK7f9Jq7vsH+xqKR8jx4lwSe37Lusu/LpF+clvprH9isBdZ132SWV51zF3
inFR3Wbdnxkxdz0UARqYL15erv09BNaqf55RBpo/YCFc0iOySvpfVJ9njDBQxYqAsHQon1FLn2cM
hG76Dvm/ZkMBuxJXdIqzYk/BaxLbjncEmQdN826Fi1dPEK+2NP1gbSBR08+aHmqgYXls2t7Sw+fI
EaP34JfgZhKIiF6xGPayo+MGSgPPHzNP42Q4H1J2snIbrOW8QjTOytXGgA3pA4O91TEGlENxDURI
tIcpChJ3J0nQ1keaNGnDxucPwYXSGqcP1xscsUU/JEJuBXlWFe1o7QQ5NayASlYiy+RIA2+gQGYj
4BnD4bDPxCxS5xC3UEURQAjKFdZE7ErrtsW92PsIRQavKKp9gW4Ru4WyhYD1sLjDtaWG2rr3LE+t
TwNdCiyFcBPoP8JCSeCPYi0R9O1ZuEiALah4gXLYITJYFmdxNtB2WRsvrLB6KxrXSbdBvxrPNwEN
qX5JkW+cll3hD7r7FtHYHEcAFW0TbBxXSWqPQ1x3MsSA2JY4IMTAvnFxEIFVFGfo1ZLWpt/SsHYR
XN02ENudZifkoKEn++7gWgZ9xcPkt39l37aG2C7u6cQ3oBPmJjMbalu5kI4/zlq2rbdr47mPQXjY
yBwWR2hBiL+rGIIyeqdI0TD/aSLkLEP6G0b6XEYEEhZ3h9k1ey0bOMsBx24T4RByMxkmqONYxJi6
lDN0fx6sncPLtcP1ddhKbLvYelCWz9llwL4lznqmg4DvPIyyMdkfbQ5zcghygTAIjZapQpx57KrM
/4TzmVH0EC39jugM6CG1hnbsJGFSKkVmb+hzrXPmOTC4P802uRui0HpuiWV5mJlNI7bwGjYuKnRQ
9thq+6t7jDynJCWqHc7Z1jlWYDYPSl4C7GMrJWRqAiIcJ/ZoQOUeqQlIz4EBauvA7Jwh9CPutE/S
gGuPwRo0tGc9CT5w24Ab5cts/NJYSwr2JfdPedjEycILcBkETSki7ginXSXwvOnRV87Oongi2jjD
2Ptf5hkHb7qfeVBfJQ3cO8R229bkUnUbmJQlhbbJGME18QfxHWIGeN0dIlfTCMBe1NQNQOLEC2Mb
2XTKq2tiuDYp0qnc4yObyS711w7miYZxLBrbVCwgWpu7F25sMZBt4uVRc6axSqW2B6qexDVkX+EO
RmWlTJ+/R2LtWEKbsXVXMlLg73xjUw0+ghCFQEsa5AwKCgxZZpMH3MtqieUnYLzUnl5fIxumEE8c
/8bhMexikA8HFw9F3tEIukz0NzVinVjXQse3Y2zpC+yuimPa+kk1n3uko1ixGHZAusFWzxSf+n6c
MChubSQEsNkZ6L/P9NTxizPSBJC5PlXU6wTW4bPdBwMcVIcsJXFik81PDRJj8mi3iZrCW3R6nCa7
8mMY7v1RryhEqL3ropgEihS25fRYKs8sEfjZpuBFS48PxJNnEjWBG9inrBNmgrnxmKHm3jkBGlK7
5HV3TSf84mkzNzOJ6hbparJA3+1Nvjn4Zj7GZY7zABZ2qJJ+p9tc8wN/bj5NVtLjnVOGAdulSLkv
Z5umgUkNC39MTDLvtuZuX5dHMUjeSznODS+1VwS+6spdqP3/OYUzAnpHkPYF4usVZspM00yTE+QH
r/fM3C1rfOOvq1kkqD8kJVzF8YIvqFySWvi3vFssfyquVa89j2C3U2bqIpgy4PYCwGy6T4Io65+n
fsyQflDF2A4EFz177pU3i6HAlk46zDOareYQmLeSE5stFvNClBeRXnLw5D0PWq760gXPSK8liPQy
nS2O2xXPUyoWBiV+zXxUYk/kGqoJe542W6KCxOCvE3G41ljaHJYkQSNsXyedy08JZxZcoizLWr66
04gpkY0Jkb0FEZlyHJnSPsHVFn1wd3z0V6zoLJS+BONvwUg3OTtCh2Rh4DXMIT+IepPIJ3jOT4+x
ihPe2oDRHOn6ggZHBGd0kjU5SiRxeWDUTcRdRceZ99z4Ws3KnB+YTr7k8pT24tWEStAqk39sA4kF
E4z0hal/FKHA90MXIXnU69Krp9KkVqVV0fYGztmUCpPjCUttJkY9m1KVFbvaTMnADuf6g41zdt0x
IKs5ccvIGhhIWJJmiXNaTtpr3y88A1Kf8+QsRtJrvAOksKrzcFxEeQyVw5mCjc3yyA/cZcDi/oCM
XMPXRN6AS9VZ3tUmEzXNL+LM/HpqBGWEFNR5hzAGQYqEf/S3iiKZU+6jZDKnwNeDRRmv5qabdZl1
smWVIfW/GcKVE683hTkTnUOSzeyf07rmlWYIlXDrPiEUuj+Sias7IFxXG8BSS3GED66aGaWdwgSs
gdeIldJSqCyrN4gnqpXOQOrWxbPbLOaErl8jR7Qok+hWAvXB91xu3pYeqRlBq4H1RUMngIz1ps6J
dybQNeihX5Z4MOfMKbXKVO4sD3kWJFLHnud9p6z2tqpmLsnxFOKDh3UAidPP5TwMOevQHvzhi/Rn
0715nRpoxJgC6+9rYr9eCtEgclwUUhyK52+FaB2Q7rQq3eZL5sUmPqHj4QKaXgjWxK7fX+stzYXy
W0S12IUl77n+r10pZaPvM5eF+2VxKwD0l2NaOcxEOXgpyzDtUXmvgC42BI0RJCny9uNUdojMohzG
uZsqhOlsRBx5Tex5jcx/9T7qPjFHhDqQij0h8LuZn35/+78MlUsFmsTWcNiwdHgrArpgcIr7biCf
8TpfuA82KHMsZHPlCPX7S/0y59ByAm8AtBonJ9RHDX/kh5Y/aVTm1CRQz1EKeU4fYw0B4UmsgVki
fpzM7065ty0UwYtBgtaBpUexGjzPz1fsO+WGCb2CZ/TDTYwaQEGvt2NGZL9PHBCgehdH5PskE5qf
v5VOYPcfjOGcPP/9s/8vd2e22zaSheFXCfqeAvflovvClh07sZ3Ndjq5ERRbESluEjctTz9fkXQi
Uo6S7gpmiBEG05hJusgqnjr7/5/+MVM1tcAJiqoq1w3oXPdNYCXaMPVtbnwmJ0HoSC8TWSo3cUQ4
f/xJ/VPWLToLKMQyFduhgtRPXoc4hq6hLbTPcNE44XWxjERoHiyI1C4gUBJe4/EHdhstKNAAQyTt
TJHXosJH+qi7NaZt7FAm2+xzllAn8s8yYyLUHEpxy3edZKuIpkI/oH+LqW+hRc/m2fEXMA8O10aI
PRWOVxjJ2Hpfs5hzP9KWTvIZTA3Dic+oZe3gLFglvsek2dptqTJfuMagmoX+bpPiilWIlFdsF5Bv
Xa6bw4kXlkjxkPrfcotTWleIFnaRm2AS8nANFGDsGoXiMv1RCwu0tbO2hLEEOp8ymsyfqFx8Oo+p
oS/GhVOSPNLW2WYd4L6Rojtzceb14jKgtAxTSBoqwrfKq1y4XYqAK5BGDlbCnNvLAN8GTlFh4pcg
0ngtp0nQ57j2aM0w1IXTtKCtRJhXXRPO8mQRM5ftRIXOgPN354uMzKRebWjcfO0nIWnZ48d/IHAO
cC/Vhq/Y06GR64t2SWThKzQpf0r9lYHPSou1CIE8BkmhetuU9fFHituyV1eGypfOobpG49IL4PSB
y9ScoJ7J3fUnb26LHGMZML77mqFueqjcqLnKG8A+5pUEURttIpxCJQJH9bNCUX/nhmGbKpoTsmv+
y63L33sKLYG9c8239D+FELTEr4I4K+I7PVzr2ZWeFzfH99wXcgPnTIBvTdtwqY32obc20wACf5nn
n6sVPa/31sIRYrFYLIVndfxRotFs/3xZHYQvuFvbofIG7rXnHczXGzWKkkq/S+iAdccT0pfF/HxO
GpVIN1issQ4nFLxj/uGQsEEuN6KtmGDNoh8bkluc9NeEPKJ+v1wbEX6otjOFox4woPNvKFi5FX66
8EVaa6OINIBb0B/uX1auLdLEYUx15LZSNIPNKaGFLZrPFVEp0irwfkRVGljr1aWioEej8ySF6fYn
g5V6580ZeIRwKvcUYv/D4qxlzQsvtmnZLOOFsMyTlFJFyOixlMj5+HmLprrueaPALGi40QmYxQMe
gHW6JKeqmZNb10zrZ5UWqdOQsQ/CNKHqUUFN7T2iSYdTSDaJyJK2/yurSpEhUOivsv62TEfkM4kF
l2g6PQaMt75UwkWp7K5yrirkrsEyDtcvgTMRMJ0xAZPwOABqQljSFv6oFokikgLIh7uzc1V4C8+r
FAYhA0jDgqfAfYY77DSpiUpbixwvo1fFl1xoeC3rE6dC8afjIgtEYrktoXEjkd0FNQ/s3gTeFBbc
avGaFMjxI+1eTcfByApYvoVhMHXMQk+CU4J9Z2XNk0cKYWA99EkSnkEbKwZ1Zqp9d/xhbldWeBqY
Up3hWwA9MbwH/X8rjqtyoW95iCrD+XuRJZZ+rlOLvbBDd2lSUGBk0dzceK+3bhBNxkuTUY+xHkb3
MMmDEkncMqFCC5Wwp2wh+oXkdXU3IVjO39LdW/mnjPzTLwJv8S5mOw/V0syX7AMgySmFI/tNZU3S
1z6D5q8xf/5OQMUghVbyhfFxR9G6ejWByNACiOOpJhBNK7xXdkpBJBJt4FDLveytiQkEEAhw5drZ
ZtW4WG5XZxTgo3uf3gTaxXVKEgtBzoDFWlMvLLToM50S1uvtpkYR7FaqNjaWmXOr4wxMl36qWZCO
2T75knmev9SZCHELTrG8DwzDp+lKVcxkrJAk/ATVLrgrZZl9YEhvjg82KS+YRb44pyaxFSOwqGSf
btZeoJyUZly9ipL0rFh7DFdz/cXiY+nCB3fiTspwDHwivd0tSvJvpqb4pBYV81S11XdmsVW/6Nsi
/6xBW37nl1Z56m/smImGeXDGWODgJ4PSuhe6ET9g+zRkMULUQwi7PtFkZ+LaMSXz0VadmB6hjXqr
JeRXT+KYcXoms+uZJpXG7ygROuFP/LEDYawFn14dSjYo8X7bRGnlzL+AJvBxlSQErka0hJUiNjQa
346Lfb3SdzNc75Imedpk4E/BIPeDyI0OiXBFX86jBn10hf+BuThJCXiCMQBY532ix5P3QT5RlkwB
srzl2KiWAVz0ASyqG7BmCyAkhf0mszPvVaKsnDvsbY6fVEbFfRzjvOhFwvBbvdDMd4Dgk68xXFhX
CenZd5W+1T96C+LUEy3V1OXpPJy/MWIAGnC+xzbZm5BaHMMhSKxl3vZxkc4LSglldq7NLXWqbgpA
C3y/n/hCvSY8jkS4AbhBnIuBje67BBoz5zamu909MiOPw/cDw39ppIvoYrPbTBPNiz4ZircZl/qc
oseKDv8LEzbzZHz8y1hCvXW+DBw8IqqjGZDGMbhluvKnhZOY8oHvPM5LCgek07LwZOPSET7OqZIU
48qEvtaJCwBj0FjGVHvS+CIlb3UNpLtiMJ4zV97stLl5Yeygl4XN1vsMoyFY8ixUroNt4lxtmViZ
GLFxSw40epMqfLQTm8IYM9SKDWWXBTPIT52l57zHbazSczHle2svghvDAeIRkim+CObp8k1sFVEB
0ikvv2wjv7xjdGv4TklcDIS90dbnhl6syxMjC+a368iDFs1fgddknoIGxXYxpwQARndBIQSb+MG0
FPcq8LfmR42sNrNpw9Da/ETsu21JfGLOlqHH+KA20azT5+YoSQnz3Z0JEDzTulGA/d9Dh7UFNbFK
1BttLYh8j3/OHhVK/Uh8A0IcWsxpwevzIdGwH2UxpnO2WC7MV6TN4IuclFvlNYnKxTmFiALlC3/A
49JQo/tgvimugsBT3ymVZ5wff5d60nJXtHA1Maj10CJb6zcDZuvYYoZokszmGwoMxO3p5HOa7fxq
vBLMpCuVjveTMk4F7BqOzu0YnlUGydIOOyZP4nlgiRU4ebLUZtw55Jki9UsKPVFy/zq0g/yCkQmb
G7v051BFOnPzBIiMvj7JAVfXo75iKGA1Nz11wU8tXyocy/kiLJRrz9bELLC1o1zZub99u92ssTAL
EGLn8zUGFWK/ILyKKfPiURox/MXRKkpoKYHj96yi6HlvVYSm+CL5h4IRErCvRkYGGo52GSSRctGp
TdbvreEFCSVXmvcgO95QV2ISfMSkb3ofrtdwbYLFC5Y2fbWunmrAQJ119lIFFvQRcvfg75LRFF/N
QA9I9UA88bPE16H+gU20GZmq2WKoVM/vMXQqoQyVCGcQTqkOc4O9xRe6PLZUDflkxFTO4y4vJ5d2
onzZMkQWFKFdLeN/IbCuaEHG9DH2jdxAV//QKZXH+c6JZpPY3pbj+oPYu9KPIE61i3N1V3m3q4zZ
rFvbn5wtvcnmk+9m1RI5AYp1XGJ7Cbr69giQi0CE6LQt9jt24SReVynIz9ncUe0PK1vL30PzoYwd
EruvsYvlTRmtildLWI8vmSGlXReJgyFjrurmbQB9Bw3Jybq6CpTS+Ern/Mo6cUHffvjJWx64DI5N
2ymgGJ2eaYLK3pFBhbKNvZVZzsh6r+Z3eBYW9Mu6uT0pQVHf6HYVUlPKdzZTSTMr/eqDbGPU6kRf
rl8yFT6/t7xofqUyI/VOz8ySCglWAIxeFnHc84Vzaq4o9zYf+v8GZ9FuRICnzmpe/XflLNu+n+VY
o/yJmF786ds0SIrb9N/9peMLvZj9CqM/nfJ88Q5yo36n+oWPLRGRmS3Kx9mff5jayBJxD7EkgFJ+
4CeilIFCzR8rQDgcRkqREyda4kl7h/Oj7R/fWXOOx/9O59Uf0jIpxPkDDe4QE+oip/crm++t8H3z
hjeyRAaQCLO7aw/SQmoAJDJwU8WPZMf/ZPPTR/B64yAn4n0o9mF7ZN1F0vRXtt9bY2/7TGvAKWF6
OaCNdpf7395lCKGJEgQ208iGMbRTsPg8sofgjHTLtEnH0Usvfr0LQKVmBOWgsIvNyOzmgf/9e9D7
jI2CuHz88w9AFgIJKScKHqArEtlgC35wCjaTPcjHiYJEe0oDuxCq2ohnwzX3TT//A11ooOtok8Xe
t6LAgp37YI8gfBO1r/a+DE4USCmLtIGUKOjuyBKfWTfYXmf7oPlcACGAaxoZGZw6gA4VRS61e8MF
sMy4JebQPH8RVEFa65AhGdzu4RhHd8nt3hzB6kqRHwxN/cO92BcBDxEwQOdZVmsR/ldOwQ+VIThP
QYwpdwougk6N0nPg9xW/nknw3JEBzIdjGqx34JnSFsEc1alIMoKNKOAC7YuCpmkjlCV1XGBd7SFx
6gOyixQEDka2/1P3GA+RkJTMxZ4jeHAKDokd3W40z4D2T4e59E0Q5N2U9SDZaYSgZxIcawTgm0YY
6MPq3+D0AemEA0qMfyoEpi5ILBCmH2hFUlsjDCYE1dCB179aAQ1IFIRbJ68UqfTA4AEev6MIHIdY
CUwzJeZm801YMqDdk0oSmREpm2CqI/qPNBPPoNllzzK63ojHQMcOQXrzG5oMaIA+ZT1k08Tyke/j
JJ49BU0zCRNobcN9Gtr+ySyKtLucFDhExBT4uQXfvnLHHKgqClFU8NrzGV6EQCulbISAUSRapkbZ
XgURg++fgmuPSBhRQvLanNIANQJFGFlZ0EdQf9PCRNWs/vWiRc8guaSqFD7aPx+cgwAnBXxMcjeC
eIkOTcIBcmX1jwX3ZUFEDI6YCsK4kPo3uFOgGiU6PaT0goEDQE2bFt2+WbC4CoQRaI1m+8O7Ch7x
vOz2YfkSHAK0Ufa+vkY8Kbqq3VZVDG77vJqgJZL6+iKHTn7QoJD//B3wRpyOSLIONmqG0U32DpgW
lE4iInyKFXoBo+2NYBmiukjjU/0bniyo5LckZUHkj4QqsHo20bFHDmU6j46XZvfNnRuQl6yrMEBJ
7p5IiVQ5FQN61utfL3MC7Rc0MKRQ23Me0PbpepfPmWh4f6LTljzsc9unrER3vcgrtQnkJioZ0ClA
XCPmA8mpQ5KIoqOAWLER9UObiHjgPgonUvwG5xIwPUzaMTJt1GHd4tYq/d5V8MwRbVaUbvThRUpM
mJH2C6mlwJACsqL5xgcxAlU16JKIE9s8++CEwLDraTSyV4F+Lw9+sKdQqesfkTXAa6TaAqau/g3P
KmhANGQVAhki+gsYl/d8pEQLNIVoYhFb5JY48CEpRKGpZPdvjABX2UD+2ni45yVjFUEhkUJ7qjsO
TyOA0ZE+BTJoBluE87aR9V6k6JA6Ql0ALGw1xgBlAf9VVhbIJRueDn9mq/f6smCN0Io0pDyVXQan
F2lUlq4xG+YIjjyAlmYbMfVOAWTUiG42xMVtDnxIGgGz1ajpf99pQDbZZR4jNcT2LvT2T04d+k5X
FCCbyzA8RxHqCdm7YFBKZ/grrYt9VUAynVwCIIxWPIZ3CUy6bmRVAbliSul4iW2ZuScELi4U9Lyw
qD5pxMEZR5OAVvIUhBDQaUcitbEKB8V2UmtoAsjjCRjq3/BOAW0teQqmgVkAxkcDy7dd7qdRafej
xEhc2ZZ0B6QPiZtFR7mUn2ywfZglBG/qNz94f/uu0Je0IdJ00BzP8BSC6ByTPAXyiIDiCQfaVLlo
7t0/BeEnMjRAFV0X9a+5ewOThcZUSdhGfAOMi4lL3Oyyl0dEQkYoX2Lr9sCHtH+wv9KNNxZdhuSH
mO/9rJ9MdU2Qd1ugyL/9+bBiJsKcNqkhJQXMehAMGD2rSEM6pDgQiuMd1r/htZwQ7suqAlFQIlvM
lPXnQ2bHHdl4h6751KY4wFOAskdWIVJux+TBEvEDVVBbRVG/a6uPgwsW6DmQbj2hpEBTMoeAQNS/
nkLEONrEUgRL343nryqEX9Cd3yAvp34QPdZgl2CWP4eJ+dFfeAJ7HP55C/Sou9hBc3T+4u12OWue
/R0L81en77POE+394VPeqH5O+6+3Gzx8dOdZT7t6+j8vglk2zR58+NYAymzb17yZxiBmGIfyZRpP
O2CMuvf8+5v8+UfnPfduwU8Wfn7Oyo+hQN+crqPrZgFAve4L1/2h0i+chZAXT/POUdRNyLIrn06j
4GuaJUHnrRu0h/TaaZRm08d0/62bxnH5lYFDPhTBQ1l0Fq9RWrKLj2fRdD3NZvsrNx2e0iu38KIX
6dcXTJAq4y/dY2+aB2Wfcs6pB4+d79miFWRXfjlLs3n3lVt0lOzKF5x4EOyfOGSQAismu/Dl49Tv
CGDbnCe9LsORkzTo3sim+1F66eQxmPa0SNNLJr1yuu6KBRQEmDjZZV8f6qYGGyC9MAuUD+H26RWF
9WqbiGSXvkrLID845qZDR3bt62mQdLQH5UfR9CG/braNpsnj00q1MW86KeSXzvPpg1/ms6LoyHTb
qyC9fvAAh9y0iyptKuDyS2ML8rToSHZbV5ZfO88D/rNcdnQT7XyibPs7Vk/LrL+0yNFKL50mRU+H
6E19UXblm9mXrD+lrm3tkl+6mnbtVgu4lF94/eJiGi9zP+iaddYXNcffsf6rWZbPOppK0O39psWv
Z5vgoWPG2trQ73jzT2kWPp1Bg3Kti2/SS6dZ4b84nWYplrJ7OZuKxu95wHga9u9+034uu/wbP+ie
eFOIkF42jPBIulENJGgiuy+9dDab94H7dcJcduG3syTJt1E17YUJjKsSBTrZ5d/76ePsxWV+YNua
TK/s8h/S8geC2CbUf88DDgVRLE+OVnb5W05/BrVax6WA9lHkP+XX3nSjyrY5T3bdu2LqP72d0Ckt
QlB22ftZFmPZOis3KVDplQMim554w08o0ouyS3+cYncYU9W9mlQbRdZOevFZXry4f+7lm3yY9PpB
/pAyVqPjubUNW9Jr/3hG9tFEzHOZpm+tTIf5pycelOf+tW5yTfyNh2g2zf76DwAAAP//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_xlchart.v1.13</cx:f>
      </cx:numDim>
    </cx:data>
  </cx:chartData>
  <cx:chart>
    <cx:plotArea>
      <cx:plotAreaRegion>
        <cx:series layoutId="waterfall" uniqueId="{6CB25262-0D8A-46AA-8CB1-0BC39985FC51}">
          <cx:tx>
            <cx:txData>
              <cx:f>_xlchart.v1.12</cx:f>
              <cx:v>PROFIT</cx:v>
            </cx:txData>
          </cx:tx>
          <cx:spPr>
            <a:gradFill>
              <a:gsLst>
                <a:gs pos="0">
                  <a:schemeClr val="bg1">
                    <a:lumMod val="95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>
                        <a:lumMod val="95000"/>
                      </a:schemeClr>
                    </a:solidFill>
                  </a:defRPr>
                </a:pPr>
                <a:endParaRPr lang="en-US" sz="900" b="1" i="0" u="none" strike="noStrike" baseline="0">
                  <a:solidFill>
                    <a:schemeClr val="bg1">
                      <a:lumMod val="95000"/>
                    </a:schemeClr>
                  </a:solidFill>
                  <a:latin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3"/>
            </cx:subtotals>
          </cx:layoutPr>
        </cx:series>
      </cx:plotAreaRegion>
      <cx:axis id="0" hidden="1">
        <cx:catScaling gapWidth="0.5"/>
        <cx:tickLabels/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_xlchart.v5.17</cx:f>
        <cx:nf>_xlchart.v5.16</cx:nf>
      </cx:numDim>
    </cx:data>
  </cx:chartData>
  <cx:chart>
    <cx:plotArea>
      <cx:plotAreaRegion>
        <cx:series layoutId="regionMap" uniqueId="{11880F69-002B-49DE-B787-66808C60A244}">
          <cx:tx>
            <cx:txData>
              <cx:f>_xlchart.v5.16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1H1rU9vI1vVfSeXzK0atvqlPnTlVI9kGQoAEEnImX1QEGN3Vut9+/bOETYIVB5gazltlz1RcWGpr
d6/e993b/77p/3WT3F2Xb/o0yap/3fS/vw3qOv/Xb79VN8Fdel0dpOFNqSv9V31wo9Pf9F9/hTd3
v92W112Y+b9ZJmG/3QTXZX3Xv/3Pv/Ft/p1+r2+u61BnH5u7cri4q5qkrp64tvPSm+vbNMwWYVWX
4U1Nfn/r6kSX17f67Zu7rA7r4dOQ3/3+duuut29+m3/XT899k4C0urnFWGofKGVzbjLLvH+Rt28S
nfmbywYx+QFn0qaCPjz07DrFwJeQck/I9e1teVdVmMv9++ORW4TjwvnbNze6yeppwXys3e9vP2dh
fXf75rK+ru+qt2/CSrvrG1w9Uf/58n66v20v+X/+PfsACzD75BEq89V67tJPoFwEoOXNcZVcZ7cP
a/TPgWHkQFi2pbit1i97GxhJDjixbVMwvr4+w+elVO3GaHv0DKeL473E6fS6HF4Xo4l5uCUpVzNs
xIE0iaWoYjuxeQklu3H5MXKGyeliLzH5I7n+dp1evx7bUOtACsEsYaq1PANbPJZntjiwmUmpZVob
vnp49lqsvYCg3ch8HzgD5o/3ewnMg9J5o/96A1HfpN/C10QJjGNCqxDKtuGR8sAkwlKCbsQerq9V
3Rqev0vWbqx2f8sMuIW7l8D9UcbXWXVdPazbP9dElB0ADNukZKNpZppIWQeMKsI5t9csxx+evWGp
F1C0G6cfc5lh88fFXmLzZdCw5/yH5fnn0DAL1psSlvgFNMSUB5wTxrhprsXdw7PX0LyAoN3IfB84
A+bLn/sJzF1Vv7kKSz/MXlnMQRVxyLmNspHb0s42DwShkiqTfFdWj6Xdl5eS9QuQtofPobraS6j+
KMNRZ6+pi9gBLDXLssnGWJuBRAgs8cnKFlw8eEiPQXoBQbvh+T5wBswfX/cSGFdn2d1NHd409YOQ
eQUBBy9HcsIphQSbXjP3VMLcozaws2ZK54XU7EZma/AMHffTXqJzqrP6+jXZhsFSAypESbZGZmZo
E1MdgGuIJSYb7zHDvICU3bB8HziD5HQ/IXGvk/AvXb6uxpEHFmdCKLJxf2b8QghQIdKShJFdBsHL
aNoNz+OxM4TcP/aSaS51UwdvFtexrl9R4TAGe1kQxqVcQzBXOKZ5YFGTKSJmnPNSenbjsz16htDl
Yi8RWtwl1911efcgYf65xqHqwDRtKSxEdR445HEAQfIDJmzBKNl4qDPF8xKKduPzY+QMm8VyL7E5
LBEQffMJvJM8B8//MDr76a5/VWeYAH5qM5tsTPaZgFXqgCK6pKTcmPxwlh8rv2fJ2b03NsNmG+PT
f/dyY5zddW/+1GX8sDL/nGknP5gqi01xvfvXzBgB0wpc4ZC6a54WD89e+8EvoWg3MD9GzrA5209P
eIUEU3j7itrOsg+4QgzCorMguY2wkS0ps2z6HbPHnPICSnZD8n3gDJHVfkZiD+804hKviAhC5ILB
Z7IfRNTM/rDpAWOMwq7fxPPATI+BeQFBu4H5PnAGzOEfeynGjm+vg1fMxMIsRNDblNaDZT4LsxLC
DgRXVCJVuw3Is4TshmMzbAbG8X4agsdJEmY6fMWwNzMPCLBgyI2vdcYMD1sdEGYLyu0fhuJjNnkJ
Rb8A5vtc5tjspwQ7zm7DV409wEaHg6uk2iCj5qpFHCAkhNy42kSNZn7UCwj6BTIPM5kDc7afEkx3
r6hXYISZkgku2e6IkKIHExyCmJvrMyPs+BlqfgHJ/ag5HvupUc50iXiDe11qCLNXRIaihodCcygC
zbHlzEKG2ZzaQqxD2+YMkpcTtBuc+fgZTGfuXrLNyWsnWG1YwgzWmJRrS5hso6RsWAYm5NlDSAIG
22NN8zw9u9F5GDdD5eRyP1HBkjQ38fCwNv/cq6RInqK6x0K8ZxsQm0O/ACzGxNo0mOmXkxeQ8gtI
vo+cg7Kf7uSX6ypAxrvW2evBgswDI4QirfqL+KllIukNF8dk6xgN2Okxu7yMpt34PB47Q+jLfuqc
97oJq1c2z8wDZWPpoVm2+UYRVJIQG7nWjeE245sX0bIbmEdDZ7i8309cTq/D7BXD2owfUOSFGH+k
Qx5bAkIdWAThMVhwO0Xas+TshmUzbAbJ6X4GtE+vq+r6Jmiqu7p+TUfTOkBGDvEWuQmEzdQ/Kn2F
yZFstWd6/8X0/AqbrenMMdpPtlknuf4HJjRFxSLqea2HuP9MtKGUx1aImKFaZGeE+eV07QZrPn6G
1qW7lzbbaXgThP71axoHKFYEJynUXO2O2nAUjJgIHUwBhOk183heQtFuhH6MnGFzeryn2KCep3rd
zLeAElIE1aKbyPJM0il2QBTSAajG2jbZTsMX0PIrWL4PneOyn0Gb07Cqpv/zPHxYpFdwdVBHZSHt
/T2WqbYtNwQ7Uf5mIfS8SbD9xDYvIupXED0aPAfpck+Zp6p0U74mQggCCIkS641TY85COVMVtpQ4
pvVwYGgHQs9R9Gt41iPn2Oznea2zu2/ldRVfvx734KwWAgWo5JWbMNocG3UAf2hKt+2ukH8JRbux
+TFyhs3ZfprY53GCpNqrHghC7NOmiNRsUgHzClKFII85paAfqrEg+R5HC15C0W5sfoycYXN+spcy
7eyuvX7NygBkcSjCNDAIdvs9hAgoHQSuUT1wHxeFtfAYmefp2Y3Lw7gZKmdXe4pK9+boOs0RZ3vN
MjhGD4SNehn1UHg983em46cQdxZScOuY9cxim+piXkTWrzDaGj6H6mhvoXp3V1Z3w8NG/ueG25Sl
xvkRxemmHm2meiSKBmDV4Yj62t1Rs5DbhNPzNP0apIexc4Te7S1Cp3d9ePOKdR04PoeoAUXF9cY4
mHESMcUBgQZSCB487IsfVWnPU/NrbB7GzrE53Utszss7/1XTCIjoIPOJCo5NEmfm8pD7NAICOnQG
y/OE7IbkYdwMjvOLvYRjndp99dp45HZQXwtWoBt5te2HQsih/nY6rvUgz2Ysc59Bf56q3Qhtz2mG
09liL3E6D8JXFGZQNwwnfRHF2aSqZ8IMRZ3ShM1g/wKf56jZjct61AyP8/00Aj7cZVk1JO31q577
AS62Emg6MeXdptcMF5yrt6ltTxUGa75CRvuxLf1Sqnbjsz16htOHP/aSbz4BJ7StuXvFHBzKcGyG
IICJti33r5mtht4UlFGc3/qFTf0iknYj9GjoDJ5P+xkF/R8c1kYgAOe0zSmNc/+as5B9IMA/Nnvo
lMS3WeglFO0G58fIGTZX+8k6n+vr4GFt/rmHM4UJkB0Fy2zqbGfl6vfnsyWKCiwxC3k+R8duNNaj
Zkh8/rSXQuzqrkxx8Pf1wECRuim5hf/m3IFDBehDoQQcmfvXnDuep2Q3HN+nMEPkaj8R+RJWNzqr
wtdNeQosOqfoebR+bdvMyN2giA1RNLX7oM2LSNoNzqOhM3i+HO8Fw9w82W5ubSGtRdjWnX+3yZ5C
jBkFaziAtg0NTgvCZKNI6fyQbY/Nsln7u1/Tsxue2fCtKfx/6q3365Od37sSLq7r6+V9O8NHrfee
vno/XTRZnA3dmLQ7dc567Y5v0fIQZ99h/n5vkzh9yWbkOu5yuePY96OBd9dV/ftbQwm4qjYRyLdR
jjP3Nr6zQ8cVXEKF+wEa8wFYrlDXi8zp2zfZ5Jn+/hZ1WAo2HrLcSILjkBXEZDU9Dlem83DcEhLM
TIRJMOhhmh90MiD28X1NNn+/yZr0gw6zuvr9LQ6Mv32Tr++baMWhFXwFkrWIohNlmZxAbeY31xeo
xsTt5P8ps8pqzyuME8ZI+9HmLF2OrOTHaTLGS5k31cIcW+uCJqI9tDUbl6Qd1DGOVQQLP9bdpyEW
6QmtrNQlRW0fxaHZcseLoszNNIlcKbJgGdf+hZ/TIxbXreOxMnEZy666Jv7QWax24s63XSO2AoeI
qHe9iilHpVniVCw2fadgiXVZZ0Xg5Lkl3ZH66Rnr2upTRlXgVLJmi6Epk1vTaJzBpp8jHf1F87pw
pNd8HNRQX0Ra8MOi4yxzaNSkF2E0Nu90bhcngwza2umLND5s6RguoiTr3w+dkMep36fLKBrrd6z0
1KquGupGsR7FwsdynpXCsHqnY4O3aPs+Tx3ZFzRwBjMbjkazNJdmzjw35wV/b5b2UZJYF7lJpENr
RU7TmJxkXp8uol41jm/X1jIO4sEpCttb1WaeutgwemlnpHQKP+6csCtcP6alC7DSk7Fm8UpyQ75L
o0i4nvZSp2EyX/WW32dHfYYWXS6ven8ZJ+NlwbNi0Q3BlRqI9blLuTjumWz/zIi2nKAq1MIcqPbO
8nKwzGWikUBQbmEExDxpM4+Ol1lJ47hZhp22jZs46YkcHbSCM8ZVI6qodJpMV6Nrcs1ax2B1UTs1
j4aLgmb2mfKVaSw7u6C9Uw5t0R2mVlUeWZL3hzLNsswJCZPnfZrVF4aszdoZQiMNasceK9o6tR/y
9zIuTTcifRgvjXg0YqduVZo4UcPiM2MIaW4sjLTv/fFQ5+VYlqc6SkIjSJxY43Ajd/BFlVRu3vbZ
mL2TXlaL8k9tefyiHPMujB1V6dCIYqesdRl1H706Tg+zQtvSP6dybNtupbzAbMZDNuZlfaGqwRrE
585sKvPSaAdh+0tDRUmqXMtPm95amdy2+xAECM3N/hTdYYe8WBWVlzUuSUzyRdt5/7HrizF1higr
rJUVkki7seH3ixBNvDzXaKpKLcOhNa6CmIfxwhplOji1SPvTGM697WSquOWjX4wLXVjeRZYERu5C
khS5E8V5cOXxLE7PjGiwiJvmg3k+tp1oV4khO89tikBnDqmz7B0xenJkdWb4eUyKsXQ6uxkuSy+Q
vkONsv8Sh4mKHV4I+rUImLVI/NQ/L4KhOBdFaC/rNs9dEZCsOwQB5uloVnyZ+oW57LNkPAqHLP8g
qjK7Un3RN44sCBsdNkRV4hBFymMrirzjwBbesZ1Lo3N4VcvY8eueL4hB6tExSSYB+RinTsRpPTik
DaxlYFb1RdPK7ENh5/6hLJgTkJafq6j1P3lJ3p/kSW5xpzD88c/H3WG3hOiNzocy9INNT97vf/7n
k07x/3272B8fTi19f/yFQq91L+An78Jh10mbVPObJoX4/bt+NKadlND3LrUztbbuHvygDP7OxS2F
uKX+H1yCSVdYjD2lDmdWxA9Fej9uow2FOFCSUpz+QqtglHhNJ4nW2hC1rQ+O9Xc9uVGGSCJSNBdG
0cqmg9NGFRK0h0QcBCFegrIKhXY1f0cVUrgmjzThpJkRy1fotGZJhI5x8nlbEyYkKjPSxfzOJl7d
qKWVs9xIXDNvw/GK8yaPr5lR8mqVFUM1sEVt9TzoXUN75jc/K1lmuNrqY/lOBXxoFrEysuKog6iq
ThOe5sbg6Ljn+Tce11GvF4YQSURdX0pG7mSvh+YiCXqZXNs2z70bmtJCnPkiLHLqpCSsQArLeZme
QzLXXbbwE17GuaM7nqbviRwKkOynKRlOrJRm0V9G1WqMeQTpDnthsgZ+WAsIqZton6CQjldT8yAU
em2vkSRp2AQisO+8TmdRcVSnLGFHCWurUh6NlV+HnTuGOToaJaYXWt7q6cdPB9G2n4/apemoDYX/
iBOCarr+yFoZI2pXwhThbURiGodurSmH2lXKMopoVfadX9aLMqh9FkAXGWOefegYHSrLhdgRHX1X
iyCrYkfrgpbkDG2VC1x7mkhs4cc0SpRgU5z4VVPzHpSPyhmNfRAaVlBS41YYZWtaC3+UvixWic1q
ajpZWQvxNeamV8M3+m59Po/N9Fw22ZEWR9Nam86fmzeDltqg9q0/YM8JpzXzpPpvwDwr850uCpvw
PPPQ0Lx2gkAjTOI8/XiCfNfWvNFeEsFlBZsU9Rpo5jCtyyNsZIr93mZt/lVyzSPu5jj5YRWO5zVK
lS4ZpQGkvGG9GEnDcK1plFEf58SzcanvaiqKVdPRHqv2NHFsDgr6iyFoxxVBhwkblvZs48Z9XKVe
oPOveQkDp1jSKrbZqUUCOsB6bYaicJTXJuNVGvTDIJ0mKLsicIFfJy6gZD3jqExZNF6V0MzizA7F
xO89a9NEHcYNT/Ww0BVVbewMreTtRV5G8Xg1JiLuYsdMkmkPhioxvBpt5VSADylUz3hlw3SpPYfC
ZMJbNZp+bS9yXtFqJWTTY1Tc+yHkRXH/eGX7xtA5tu4jfIWGLADloZFNrF7nPI2v+0pkRb5SbUna
S0b1WL8vy9grnSRJS5jphu+l/ZHPwCt/ZnbmsavWbImRLqXtQ2y0RaYhcZ5efrgrs62BfgRSTj6s
FKhBmG0N6g2ZT1SefB1JWpW+01umzCun05FOjmlTdBVbPv3ESVg/ElTQBThebBGwIRLq6qcnVqVZ
BV1Kuz/p2EybsWtYWmYLq5IxeFG0BRdfvYiO2ISd1dSVfyqJkNinT5Mx9RfcooOizTSsWYFYmGnB
1ZvNfKRtU8BHTK9SlqU1dWrdcONOF0Ex8JMgrjKyLD2pww9tZftj5+QB1/5ycgla7eBwYZfACrb8
4iTxbHHZ0zKxB6fqiGgvatswQ7fgY69PsInMwIlM5oW5wzxBSPbODEzsQ90GEBbHXhTX2CJxi6M/
5wiSynxwaFzSvj18esbzCZvwTeGg8onJIIroTPrVIjSjIc68G0+NGS8PdZGn3rA0vLRSw+Fgl88z
NzLwW2ts4lAM2nKiCz5DRhHaG9cfCR6ft6Fh9gG9NWQiC+ryzhT8GiocskWPoUzOQoNockrjYmgu
48o0R/iNQZhAHD89+Z8pQW20QBEhTq5Nx0AmZ/sRJYEMvCQazPKWiQ7KfjUQMZJ4xcuuwQ4PbY+J
r2UD4Vs4lUDd1FdtDm2plm2ozbx7Rh+QmUGDOBK6Z0NZQhSjZQjOBm9T46sx4iqvjW+QeJDOR30d
THox7XWAH1BouoiNzA1TuDO50yuLgioemkFzmeYiGtzMIGV2qdJgYpyC69K6SNswq749vWZzTkXl
BE7ImugBiQ6eUJozydx0nl2axdh/68u6BCJmE5tYLLPvKDecvqStcZlbcTHpzrrT01uY+83fXSwE
QNCVgKIZBOIt7CcFYRdWVQ+V0N+yhBsQ7RGMGPBjO5g1OJV6HOZf5TdoYp1GPAMrlXlaEn5kG5EB
oV8EMLomA3AIMCoLx6Q9YX2c6/QZiTItxw/Bxhl6v6AdOswg2M/MxN/boHbD2IflyOMjmRllzF2Z
ppJ+FWUcAKWnkfn5UWiBj/Y/AulIid04Qyb1rHRofOEfrVmp5fG0+r1VpHh7+lFkzjk4D4W6dYS1
bGuKf05HqR9zTk+7LFfZSL9VniWgjKK6ypPmQzHWYZ65XTEUWHJDpi2u6aGY1K0dj4Nx2eW5d1yp
Mol8Nx1HczhJgwIhLfjHpoCybbhpJBciVf6Yuug+NWlUC17xJCBH6GPIxNDroET/3oQQuLPNKddk
3f8oCjyd7QnFwguyrqjk57bJTJjmvCwtmObtOKlvBtORHQUEIYDC6WNF8ebX9/a6IfJJs9Mm6izv
0uvFpNmtIhzT8ijMLTqtTTFWJlkVSZtX4eHIhxir4XXp5CmQwU5hpEgE47xnpmTNDDwb0tWGFIBx
B0WGA24zjBDQSUcdZdZnuw4oTIw69ycCaoM2kwVzb84gNjaANi/oJ0sHJuNkWZV5Ab5BSAnOCen5
9JEuYtTeJyqS7CjskmkdiqHT4swretwVBnSa4uCnolrFhizpKrfLllbugI2C6T6NFjzFx1yFtgqw
DNFjjMBiAE9Bl2yjVfcxkUmjh8/UbyeDrS4LaNgxGUN9U5t2bGXOUOtivJJWNrF7amgCQHqRJv6w
HFNBan+lqNF0n2F7l1iOTkYUe4y2I4yqLDQUNC3rkhyXqgbW41Fo5R32Yg0BiweGtWfiL3iOBEuR
+gxLUdcyMGqXJ00EmRIoK8Jf6/WZLMLp6MJT/sNMc9uQflAW0uI2nGnzJzVKupGJQRTGpzaVGkbS
WnVagd23sQt/OfCzZ2SZNbPKp0cyVA5bJqxzRMLn7qQZaWjEvJefqoZgh9QDTtSGh2B6rA+Lcqb5
0usM3VeOSOiABU9aL4MEhj7BKnVln9QfpKhsL1p5NbNhE4Eh24sSR5phCKcG7J+6z2Cvb2Dziy7D
UvaJnYFXwEUTHH7cT0AYUUjwpoZItRemTjUo4XEMEz0W9eR9P73aTM3UMyY/2cIQEmjZBfE399eg
3SrDN/vhUxAMIvGcuolp7nqd6UVnwkIQflgWQSly21GWpaLAKcsiLN6ZSUN77uQQc8ZJ6acGO/XS
QFK36HTv35hhYh51XsPEIpaZTm5ZlIzlRapFit+pGknSnbOWmP24sKNM8dwtoA6rZtV13G7PyiLw
eu2I1EzJe2qWRC2yrFTEjfq6KT1H93YxRk6QtSXrXb+PWzBDO5bdkDi9wSMWrZRFGnYpknpgvmv2
pOmaw1x1AfEguD2/Pq4DCZHsyjHpxhHOOrZiftzHg9c4RZVHYtUq6dMFT41+/NQJbYVXDUt8b0FZ
bRF3gNetB0f4daUWKrS62PV54h/h7HS9KLTZjSeeykzzkHQksFa+UdmBucxjnbLPA2/92PistNn3
n/q6p/WpUdWZcQHDWTa3vBSi/DzK1s+0k2tNguqj6sckPvRCxGxWo2Z2qh0FPWgFrizHqrC/kTSy
s9vAynXbL7BVhuJONXXXmW6cdBWJjmovK7i9gFnDE3HopUYszhSRRoycg8itKgnuAjujSAy4PaF2
yU5Hqlts6ZGUVR58REK3FuYyy1iey+NGeWGQvM94Hxf+EtHOumvfd9zzw3BlaKZDccHrstTHImKB
b6+wVwSNnbwdTXg3SWWHnXJ8g4miXgReOUbDcedXRhAedmEKbePGqmMQsG0eNvy/2mgEr46xOTrD
czsK742cNTmcT+XUA7V7cZ7AdsBbvf7QCMME11D8x/C4UVes+DY2hbLad5Eoc986Ir1hSOkOEY8b
edhnEUEwn7N20osmN0JMx6ccSuW69wbkst2IB4r750OXd7n8EHlG1CUrGVPDyo/jZlB2ey4iykPl
FEpNkRZZ1jyIr6TvecaIvFZSYaWMoYDIPoXULgJ+YlCvlMl7EhYhST5EURfZ3rKLIAj8pQ5RdVq6
EFkTSYjAJ6a1NP1gCIuFmcdRaS+y2jR49l/LtzI8L40SpT43vl0UbgmzHitr2U0IDeISEUxfAvrh
uSG/oybvhwUVZu/mCJpTsYqCbloxmtQx3nQV1MZllspJ5LO29m3pqq7W2ABjBnvjsFZlivvy9VSD
mo9YviKC/SahSyoPT0sQCcd3kHCCh+QssPgXgrwNbsyYihAhMxqjBBRGFtsBu0PaSSHwUoYhHE63
s8kgCze0A94YQJA1RXNVR1kTZlgvIxj1YdCMjPSndiQnkkMgnY+XAjsLT6C4VHzzjH7aYKI0JuT5
YOCzRKXT0rQtwa1QsXbRgYYWVRCY42Y+ZUlp8Q1hxACf8T7X4jLmzFPUZZ1CWMvJZYCs6HKze7yx
UvhKGRnT5Lx6uF+MBrumdDeuvuIjn/6iFY9PqRmWxuVmqY317Q+LvL4Pjo8Vn0orT0EAyYyg/RaH
Ig/LwzCjAyZdWCN+HtDxLeqH5iX8CV8rh6+B0mNbY6vBkWhK/zgjavC4Q+IAOaJzlTYaq9RaaYJb
rByRw9KF1+a1yonNYfL9/ZRb+DCRvll8U+sV1Dk4CHJtPafAChGqcnOdiY4cDY09ORvmGtr19hBe
nGB9BAsxYsllMk2+F0OAfeqTcnpMwAKBDwddmDL4PBoha+p3mCmdlne9kcZmaEAlJjl9CwnLCuNQ
uUCxu6o6mEhfL6gxdiP+0AnVTC4NEzmn6HjEb530+aE/hQrMZRc2GjytIn9y5KoO+IattIpvRPgZ
tk/FYbFi8mULY/e8QoR++kKrnd5Y69t4SzJzYod05BP9WSP8oPvcJH7ih6vMt/G9QUGJT4/iapCk
PqHrvRJGlarl4WbJkRkqQU4f0hhfAg2g8fAoD2Po+ZYUozA/w3KL7HaRF0adha5Z+R4ezqMA3fkX
dZIjYpvAU4DzA5iC5lhqf2LnBvoVn8VDIyJ7FcNY7Id3VFVJr49qps00dRPFkhSp78pHSAJprwb3
B3VR4Q1GI0/O0qLBv0PaISbAzY7A8y2QoUjO2rj2EBvtyghPJ4Gv2yuB1DG8AG8Yp73fKYjyaNXT
woKEscsgaexlkkLFpsveyDxVHXMFVdX/aYo+grzxE63j+GgTJI/qJCijVRMkCPvdDKxC8+SjPAqw
HIf0nmeQCE2wYJXXxd54RQNbd/XngnZBJ47q9dR75SPDt6B5P8aYUex3yAGK0SSQcnXJpuUjfT7t
Grjf0xZfO5R2FXdYAdJY03zrMLTwVmKD436kFjn+CpMR0XL024gz5SByO4j0lOakxB1iIFMor+VN
hX21jjWPhCelt2qyovSsY98rRnzHuI4keIhOIghScBYjEOWRGBHANIXvlLl1gvgsP0ljMfFTzZAU
DpFvt2uISiq8ATqvGiBpohUCfNPiNSGdIqZWY8fIMKBowMdw/KwgZvlnB/PMM951XlWW4Zmi0RRz
0Q3U3amMPSrqjwz+6+Atey8yhmAlupwn1QIRXDT6dyRi4eIr8ylBNAbKUAH80WAjZiWydFIbKfem
7VZaJcHmW69kVGtEuWhohrR914089eTHeGw647KEMY1oypgXSnyFvMX+Mrp8xApEzJzm4OWZAeEP
93IK1ich7FVY1irVXf5VqCEoyDfWJyI5E6LIB2/FLF3Vxl8dEta9t4RGowlS7Alia4ZrJ0SWVwiw
dHH9yfSLyPddjw806C86CdumuFVt2BbWn5VnI0J7WMZNi6y5YY1VfDWyxmLaaaAdesQ8CdGwKaXk
qiENdnkaKctt8aEhW0d2yLf1i81M1lgWeYR4l4tTCcM0rXtxkyTtJP/U4E/SBNb/xLxhlU53ZPeR
QS+yps9wtNTAHYM/TDd6FEHadAnPfcrYhImXg5V9WIve2VgPJF9GYNSJK1U6XdlsWdiUkEQK5yFx
aR3em8Sp4btlP5RUOsQqTftDg8x6p53OzBAMZMPoKeu4K1BpEcAsG6esSIXsF94YzLL6uEBC3bhk
JmKbZwhYTJTHIeqMvm4exEsFlVZgqxiXa48tQ3mLjJ0oyxv2MV4LrHidbylwLgC7wUiKKRdTlaJk
bJH6aaE9JyhEY1w2Ic8x57pDbrJ9F1r+ZMYFrMczZJtMZDX3DGfoGHrE8XgzMXluTcnTRdb1056U
3mjFocODKkvTZRAl4MbVekEQAJqEXozjVvheVhEjOgksmkj7mfj/zKFHSBvyATvYgnAT5Kd4UlAj
JIrwm3UZaC1AtfT9HtzQaYjZwmATByUtAi+B04bFRPsz3t12PGF6PLpo4TD5dCoZz5+Fzsqm10ZX
SUTs16IxQioMVMAPACc9/ahZ5AzcZOKQDZ6FyD3+FZNb/yjm3NkxqoZgSj7sETPutXaL3GPsHA1w
pt2tRDCB2oQRENasZIBsIxyfpmU7hICj89g/Nn6GyRaIT2KfW9u0eC21kMWK/Ev8HBDEWMjJZI9X
FRq8L0cN0/m5df75gTgogcCBsJWFHMvUpufx5BH0NEmSmt5F0WdQFH4MjX8shxhibsPZT0+QzMvl
cAKTIUApCX50F/V783xOn0TMz+oETtZaYnTBOOUuB0EHzlc9q+x2FeXeWH5sOjpEi7TJJnlOS4gG
oxoZ9NEzFG3vdKw5XKmpXR76tnL8gt88yj+gwKqTAy0ukjVTdbDrwON9E3uQ66HdhoAgYM0AzlQU
ygGmhRFMhEQ5LZrRbQt49iueUhQrOT1Ey+BC1Be4HfzhkbNwoBYt3G4dns/XYvbpScxhBHAINZvo
OofMFMHPqsxgFEFRW73RngVVPEmm8d4QyiueoYLPsBuGjtcvD3VxJEbQ4g6/LHp/gGPqarv9PImK
PQBsNmcbtdf7QRE5poZk1U5ZoRfV33seMp/TjzCDMVBbzX4SB7TzkJBrw+hsrZZgJE9oyDgBX2RV
MSmMpx+4KcV4lChAVO2+cz8Ca1N6DCdYt+domkjkyjCoDsvRMv+PuXPrjhTXtvQv4gxACKSXfgDi
Hg7fXXa+MOx0FuIiEAKExK8/MzJzd2VWn7P32H0eul9qjKqyHRGEkNaa85sLMW5Caq80wozhPXP/
57h2cLKyfiyhQvJUFiv6KoB75RTIE841IDhl1jcKGsk5jNCl+3eyoGXZ7x1OUdpfCvB4gXVZEUJR
fxuHQaJh0HUYdcNGtvMaTpnf+/Eoc6YpRKkzsUFP4jv+AwBoYpTt5LboZDCAaCuF4UBmZhNXAdSD
GqjGHiV5Usm89WqFfePnUZ54+DWRNj8OYNSyDNtq/P2G/1GUN+Dy4AoIGWKTQxN1PTAXE3oo/Xo8
7KC9dOGMH0AxEs/JhYzttezxflQBCv4B7gtfsWCt0macZLCm3ah5V+WxStp6Tv8hDgw4YET688j/
XmvAil9wfdeBXY+7ZDBkOKAKb+Jwo1iPl5QN6m9z9KHrV2XWWolxRzso323dPhMUiJxcYjfxSB3q
2PeubfNoNBRJII7XjoUvbiRDLppZQqCEVpFAj09rMbH+igv25eLLdEC6j4Z3fOAqWTblgNtgeKKO
m7V/gjJ/dfJQLflhfOmnEXL7U6Wgy5Y5ICT4iFuhhwDQrgxQnv3p0KSN7Ehju4RfAmrdxC6RXAp1
33FeN+Gm7kbPR8+IYd52ysA1w0TbdD2IYJYvNly1S30PPbzJUMQElGUOuOxybvg4jWsKx2ap0Hdy
pgFSVAD6dpHfTstH7MvGibyIUJp2qUw6qV87aBTAe8FZXz36n3ftAMuojM9MYoert51o43BGvfm9
IoFEfK2oXDddt+cfS6P9Xjd1SdugudEcRIxKjfZjGeCeL/sEbyNsmjBdGs/wJ2x3PXtUHffaraxo
SVNRlssjdRWtc1ctxa6KDNlXPlkPUluzR8/fPyQ6DjPLqbgk1dT6UFeNfiqwqPdRSfsxxd0nPmqt
2tfSr/rc8qBA19aSaYe2EOJL2NETU/6XvsHt2C0qPsdLpfIkEgLfru/pbZ3YaFP31Xy71u3kb1C/
ThvmfALedIzlV6HmxzCI1ElHXnmSZpw2dIRYCwe63Jt+5rngC7tPlBhgfanqsxqHIm+FKlMXdV1O
Cz4c2RrKrSs6YCOdohH+NHNdFtVdsl3wJw8MncuHtv28g+FZfA68aXeNDdo1dbymW1H7/aOKoGKn
LcSMMfVIXz4vdmXvrddRNL2zfFpYWG38cPKPSDqKKu09j5wjCFpbPY0IXdZJcQ+ZrQKvNBH+GcAU
QeUfqODBhLWotsp13iYY5fQwmgitObaCfHR2PpJROxCrcmFZkQDdZa+VCbk7wCefv45hVAebflYT
GoJKCpca5JS/sYkmMvcKTx8lB7+UR8FU31tDGnQUsj8BSw2GrGCif/frUZ0tnotyGuPgukILeoUu
SrMcLQq/Gz9pzAE6sXesGiLCnGH3+wyWhXTpurJAoMFU3tuihuXb4Hk2A/u7vo9jDRybFwr44LqO
WLmiVW0KbkHPuVqXxh7juRzK1A9UdXFBgo0YzUdmFtKSI4Yct+qo7aC3oZrDE22lTaGJvtDFffXn
orhEAW4fM85TDhHOr1LQ7SbJqevJJkqm7qJEpN+csqhefPAw5ZjODaCpJkuqkqrUm0n0DpSlT0nY
drseLXUa+nK6t0HX3I/CTU3WTFP5fAWDXzWA+DAF7guYP9CqTmu8P3iToHwb3HhWrFlk2XLHw1G0
Wbea+r2Wak1hh8gXPL5jAOlvgnsOuf2gQs2yWfvFMaq66H1ksT3XUMYNBPpoxosWU1rM3oDebS7P
MfP6Km2Dhr9rD8d/zlDJ1Cmtx+EuXuJmi40+jjNercl+CnpxB4MeMNgi9HPYd2pnZhvsamXid02K
5wUd5fM6yJXtBhW5tB5k+c3hguzElMzzBgWTe5w0p0WqowHeZlNOqS+MOcS8UbsBFVuQlsnIn3k3
8Q9iFXmqddF/mNWs32Ys8NwkfXgTgUTa+Tgp8sEO0yMqMS+lS2fOnh6bL6vfdzvSBgWQDAivF+H8
CGeZxY7k1xWDckKbeI8x5MgbjF29a+isnwF1ELx/Ex4DvyPbOibjGxSs4Y53Qu8D1/JHKfV6Ksd6
2NgEWy4aRlldusifjnqOlrtuLPSTZiz6ShqDzSEcnLlETuLmgfpzG5BpPlmdLIdqsaSHwsG6XRHL
KEcjCcISAgE/rJ4uzkUh9P0aMvHMIDK8DSubnnDgl3vcbMnNGngTbP642ra8oGd4wQHJJsnbnK2u
I1jvutuupdffNRCr70rbqyEDSuZv9VIPb2qaoxJt6LqeNY/mE7x80OOe7J9KsnKJPVvaDUkatg/g
jmVGrdEtMyWBhq29T68IAZ+cHY3WimdOWlSFeTJD/GXnhhKTTBsfTyhrp7TlqjgvnirvoEe0Fy9y
3Us76Xf8TglJtApeRokKpp6T+mJ5DfySqqA68l6FX2avmJesFYt/AzZwfq5CY4adCFsSZVwEySkq
es223JcdP0rBVA7HE5S8gTOcM77KJEUOhZtUkqK79B6c8ZPzhgTXOvaXSZ8HbmCJBFYHy6GLBnlL
bOTdJx2vgOZbLfqN4Eo/1GVl5AbmqBMnWTV9lXu6o4CyiiLwdokZx/XBsU7PYnctPfycD7Zv+wZX
rV/K5tige0V2J0hQuWRUzoW5ga5QjxmZg/JpSdbeZb3fxmdwOkWQL9fIxmlCyzq90Ap9ksY+otVE
YxROZQcOcW+mODnS0Ppd/bQSV4QmdXbw+XwMsdn5BxZBO98Nret0LsxI50fulU0NZK9suU61V5Rt
k3kRt48VAWaXhiJq73sXeOtuQUtWZ34yhP554bXtslBD8b5JWmynORgSBCegAR3rcKoyPAy1OU6e
s2N92zov5ivB5e98ZHSgaMjminUiTiBvpymq2ZS7uI7bEFL02ON+QFhlyObAhXITBXMrzo2Aj5nK
DoJotk52QO5IOlgkyVw3+66KaL8pYandNBUExby2ld2TEnG0PGa+SCAe1To4NKVWMO5mmrg0XOAT
x1M4XTzKbZLJuojGNImumSAHdeslUJ7+NBylCdHKhbu+LwKyKRGVmMMMJZzw+gwuNtjVJU1E/OC8
qE9QmM3MVW2GnXTCD/S+V2HqETahgcUbgQRFSsshsHzTyCRIxEaFtqf0JvBMPD/D9pTFvh5Y9F4a
82VdRflcCvWl5IrWKdoE+biAgtgUrNA7H4eHj00i1jCKkvXUurC9aFLNWyOQN1KDWlWKzJuvUimp
fNRdG+daxy6dWRVhfzWT/DqVxbpN+haGV2mLG3hxzM8COy5DvuKwie74KMhjAtRG55WBKoL1gAWT
AqBdPoNeNfdq6Ea2GZOkPI991z/OwziVm9mWpjhAXy2TFFEifpB9PeRhN7TbZijoY9f4wYZPoj81
BfVuwsZGp1DB3uvLETYvR1uUh2GBYR5zMu9WG4Ztinx0K3Ofm2HcqCDuLwCOF7DOeikQOFp8mw1N
WWdRPBqV8kAWgMdAUM+HMcaH2zjIwY9rgYfwFXCIh10NJyrXuCmXdHWNvuCUx+FfxU2bVzXqC7yF
4gGnTrWdEx5nc4cEUF2VwRdoVHYLvIXvep/LbaKS+s6rfZ0ZGYtXv5PPbQ10tETjtk3Con7rl3Dq
U0r6/o34hT7OISlsWmhbs6yCjHgsVIgPXfrQgitrMsBj5LZGW3I0S1B9bQRJvjRFGbw2AVnOBh5n
TtXQHwjE1RfI1GFz3dOsQhTPH27ioiCoW7E5Xhdh9DVqrnCZ6+T11Lbh+NEb5lWbNq5gGUJ27eND
R7uqz0Zd2QmuzNpDVkuWOshIi30kjb2qpjetGsMPIcTUpGGL95DWbSJY1uDvZhCKsCaEUwg5xnOY
5JMA+a1RazXlUap++kOhaxNZowjxv+DgXXTKPbaYvTc1cT6p2ttXAw2frw77NlhNM6eV89Qtpbb+
mA1TOB7QeW77uQA31BeUnGFy6ZNywC9SXaKkOdtxVh9NONkqGyHImbQyrf06TQ73Cm5K9Gmzgt73
aeDvmBTeldl0tSFHyLkl4KLKrijmE2q+YYqyKbYyEdMpcujfUg/lyJS3iHTSjTdIYHEIcNKXaWzb
twQhuKwZyZi3vjf4l3lJgkf4UIyDn0ENl8bTItrdgqLqiN2vWzZ2EKJGKcdReoJ38PoLEUvgZXNx
Zdac9KnaaGWQMAC7gUWURUKKOmrMtjQxTAfZIDWJIk1vrm2syQo3VCFqatIV62s3zl1zG/bBMubo
KooGWxqP+1VlOpjL1u08P6y76DaeScHSJhgq8t6CM/e6zHjM1sUW1lJj/ZtG9HHPM3TbNlLpvAo5
zlmCA5e6XMDpYW06A+OMXN4ZV8jm5FgREj8bZzRg6q41oC1JasF38nmrZzVUr2XZRH2ZL7hVYDgg
jUM6nRo79PG0LVGrdYdZzJ78cxxGa+hGgBSS3YYOcKUeCz+ES7FTQIqmLtcu8vz6rp5Vg+8h8gAW
zTWiD1DLDfhWfPxv0uOJj+s41p3LuRKWvlL4MeLxh6zpqas0P7X8KiKGQWHVCQn/q8kNZ/3qGOA+
XJPPMip8GyNX6a2434Zg5NXbrBbhibRjAEc9dLZFvcQ4IrAdTy+zgKDAzhMKSnvxa+67KJvLcR6a
3QofCN8WjjykaT8Imzsjc9pOs+tOZMbHW9OqB48wZsBDiCweyURVFW9ikO0VOfrzPLgexE41ocZB
71AOW6VYjf3Ym/q8Aa9zEwJ7QumuOHZMxysUUSzaVRNSjk5BrzTQHKsM8NHcLtGm7GxUtRu1gE3h
0A66np1XlH5sU3htXMAvMgVXcxpEA482iVtJtINDJl8Um9tnDxzKlIY9prqk0Yx7ZwMuQ376XYMq
C4Co0M2mj0cucqNBdNh0DQfYdGs8u+8g6pFXpbmDrGj2UEyrc+8XJGvCeL6pA+fkRhEJrMlwWKbK
ax9rbpfkMKCEQ963Uy5Kbbc03U5PPng/y9TSIZxjmk+1+kWDrTWSRRrjHJ3ziazuYay8xaJA8NoN
KlB0iEWtKN3pOJpkXkhmP7y1sE6lQbkMwQNrqobmCJl2XzVG2ut0rBHB9rvVQ7TZ13UgNign9Lif
BW3MZ+nZq+KCijrssrUR5RY5LVN4WzkHDBhLOPAuK/yo7zeR88d9MPbJW2vaKBizpAjLPoOgWFF0
qIkbL5LF/pwjWD5Pr4AEABiA9gSPloF+GAwKpCAEgQNx61Ki85ZpNKAOv7GwppCeJk2ySZq4PXrl
2CP7MlNQ1aDQlATkEDpkz1lHOcwbbxI7oL34YhJbeikBhbYfVDvU2QzB7GOFtY+1UfD72fN7fM5V
beNA2TuHLzuPeMH4pgaF8M0D5gPxsFbl2cM2PH5Bc7mI+6SW+lp1kbDao4KJjzpKaPWBLZK4HTFR
/dAvpLgBUFh+ljrAlWfLagF2FTOUkXWtbKoqf3lmls53i24FPgJibPBRE9ljN00k0k0N5Q8B5MMk
53W/HAKIFlW+gCL5YyERcoS0GaN9F9U1QD5NH4ei7LdT2PmvsR6DlCcg9oRGnjsi4+pSRDDcBZnK
sMrDeTQIdbUdEjW8MtwcyliD4xq7FeBkWSwWb5e3V4gA3XCmusQhcHx9hGjqEwQL89IQg63XQ0Cq
SieF2HxKyhF5+7Jz4w2Z1Xwuw8Cw3KelSrZABtTTYpMJfO7U4VPCN0++RFqwMpUowG8H71rxjng6
dpeipnZVGjcFB7jRDJXIcaDXYJQgl9ytEgpAusZKxZvGAEXLiS+rzTpY/E5JAZ4BsJAqN0T9uYyi
24TFaLNlou4twW5hTnbqtMrbwbCHkeppxstROqAhqKACybC/IW0RnphomwRATeFkqoOCnzxPhB+u
rZqj9dR4B6qtzkBLhe8Ax+cOinzCXVZRhNuzZIkql8+Lq8e01WwqNrOoWIv9V5P2VAeho9spXuiL
VwhlL1CuGgIxoEdWu1UyeKs42IBUAlm49GAx/E2yUIemgIeIQQ2FT+VGBrV4aqjVS4ZzE1Ud6vNc
ED2w63WLbxeyQIYmITL6rJXkdQCPUKZmbt/IKPtXPfV9iqdrQXsEewikqDRY8q1+K70F0xOa0XqZ
h8rjRs8g4EfoLl+6cvYOusZNneuqSW6neeqPEx0QDtNJc4YukOy9wmcvUIyrBMugjD9UuJKNjfzx
wWBQwKHBIyHCrDZsuVZrvgRk0kHiScaR7UciujhfuYfCSVbc7joamvYBadkq1xC3co2lHmUDofMG
5QtmIbhegKJbgldROPvKiylI1Tj7iE7SZiNZW/wJANfPIxpNzwzl/i6IiuCjB6v96uNXaOpZXDjA
8a8I6bEbCzt8p8yEu47N70B5pzs1+65I2dT7Ae6D9Y6XXoOKJojkDueB7tBmjCTHuIATVDTvvAyh
/qOG2JEzi0ZlwHiNNbUi6F881kaPtSCRzCKo+gelugCmEZjEhpCvbob6rzeNgh6kP3BANdLkcIsR
e3xFR9tL9aCjsY/o7VSLAbv8iGl8oHj0gPwz7HTrajnAa4A1199GDtCJ2y0hwl1hTnrfTuLgz0LW
6wHIs5uei8ou9Cvtor7Z1z2TU5RhvIY/eTkzNFo0Nq8G3AcyIiAJah5UsZ8DUQtWlI3Md1Wmm1j7
9jA7CxUzjUNLtxjNsbAvcddN2FQGhYEPLfYxKnyao86Do597Li5LoB8RaCSAuyjjwR85ZKFx0wD4
jiigSaH6b/7guWTMYf0BaduManGNgLdXlQ24GlUWV9waa3CADVLW5eoP94awCS1MRWys9UvPlsLU
OSxLhr4PCc/K1pe67se5z8cFI1sDTNkg8zh8zM1qApfir6jKZUsfoSRLVyWwM+wL5KNqnkGxvn6S
KC593u5EaU0y/DFjOgCGBFQFa/D/QI0nsT1504iG+VS7sWjjzPqcJWb7L+y536MUYDERoOZIrF1H
LfEYiMDv5lzno+eoreJf/Rp5i5/+cBg3FPaTJrIEF7kw08nMl5EOkzTRLZKLaQsfZcwm0tnkuf5u
dP3z9/W7D4u3lcDRRnwPU6JgHsIr+v1tVdQhy1hWyWfTq6vRIn8gErLhLRai18Mu+xdG5e/u9fUV
EePG1bgm+GCOXkcM/GrgQzRkk49kwTf54xXND/6E0E7DxB4TEc3AxYxvPYQjqhpm5Y+v4udAobsf
juiPkTi/zlP4dbzC//rvhjD89kP/k5EP/++mOfw2b+vXaQ4MEZ5fFsd1XMRv043yb+378v7XrPjr
BIgfv/NzlENC/8NH3hxDeKPkarvFAFN+DjbC/8JTF5GC/DHi4RqK/TnKAVP6oGiB/wS0gEFXoNj+
92AjgsebIgdB/TimIQAnzCb9xyyL375FzHP6+e+/DjZCfAwr5xf/O0LaOwZLAAaIcYTm/u7xN7UR
dQBEcu9Av75O9dQpbKxkmVO7yj6ziZbTVg3uru3D9SrPmgxPf+BZV/hqWyPoWKcrWYPXoppRvnVd
EyO/7S/f7BRft1dRZ6wAWN+W013HvCu42H6JPMDhZK4UsFQ+7hzx4YlbDhULF7HaF5LSxxrDG87W
TuulremEKPfsr/sEw2Gwd6MOPeJ+afK5h+YC5Atm0bWnxzAEfYK7UyOZAZ/Ps7TeLXhzYUoQEDkk
a1Uceg+zaTpeRkcADF/qZPBeq1Z6T+XQxSi7bbebeVhukNkiqWKjukV1yHJpx3vDyk/qNfiQKNxT
hCbuo9A1W84bkTtKAIoAedn5ZfOngmIH4Jijh+v8FcaiqrAxD5PaYnLM9CBMeB8jvZ9WyXSDuBRJ
5zC8rwL2VJj5BpVXlwrbPS7DGpztAl+obTqThpBW8A957p08R0y9FhKlxRpM9ti48gvHaJh46E3a
EnLfuObLQE2dJn3/aGtvfWsAB+eKCJE3TM1bHPMmq6ouwxJ8sqTYFAmUWJRR17cAUoDiT0PWJrtk
Tfxb0njedjJN/1iOvH3BDI7oJbAEdkvXIhlTFgR9BLMInmKclPDR7a/qDob5ilPFO04AOd/7KNBP
ik8GNRg0hYyoFvOOQogKC90XbGUpo9NwixNRv0YNe4rHqod/pqtdMDoYVgV6oBWPZN7zIWYQ59lz
uyoP9B9ZntHQl8cISaQkS8pR3oe8mL96PvjYDCYeuZ9gIVxkNQiI7aGwDPMAhnXTiu6ReAFsD91p
kYc9eRjbiW8RkwKjSwQmRuHOSevKVLloPQMl0A58pweimkOpAlhWlUNFA8cekL6BdBkGdj6VYJcR
E9IefU5AyJ4iGftfInxwmK5Q0GVVoxehuJb9NmAaxjGxzj8tbqBIYdc+TSmtJ/cn7N/V2zENgfpP
x5Plpg01Kp+yi5pNm1REp0FbZkrWweP37evf2uj/J3v4b4fBf3di/H+40YcYfvBPd/rrsx3e4GL9
ejr8/KV/bPXBfzAK6wtTbQNs9KiC/9rqMTUy9vHsY5DDV+Lyegr8NcPuSnWAUIvx0CMggX/t9df5
4Bzz8BC6BJiNTpP+O3v971ULRauLqjKhBElCysFd/o3mCkw8GN8v+wOkYoDbTVfSW6IXdUHCjP0L
sPNamP16qlxfC7Td9RloHKfV3yskM/oQ11jQHRJ0ZZfVuOBSz4S/OFyB8zCsfPPLoftfnGPXiutv
r4dYZIhQNAic/zPDrz1MK1LMx+tJyNOghjFNIa3tGlwmG5EDgs4x2UAPCZCUq8Knf/7ivxdn3y8s
9ZH75sDHkuuEhd+Ls8HzR9uD7D9gc58+ZStha7YQAs4uWO2DLVb+UoT+v/rI/8UlprhagFlxrCFx
hGXza0k4jVOtF5bIg5aBvWtaMX2iEq5WiBva3pW++7dfMEbVAYIWr8gxf/Pvg2vqK6SEqXR8L7yi
PyVMsdyJiaPxJN4XBHTit39+Wb/PVPztS00w5zNm0FjAIfKQ/a3odWPgr2VxRYZ6OzTpHBdjeLuu
g2+g1GBOSAbdKkCz30VXljV4GAztXjqk/5ZMxM3aXZmC5GFyYTinGgEIsBBKjOfAcvvqQvYvVgEA
9b8vwoRibg7u/QjfJm72v73fTmLqTC2neU8T2JRPngxpcRrL1kemqB9QRAxlsByBU7j2aobT4An3
oHvwoELswR7G8bEaMYNEwnJ5L0HnxKmIrxOKkPXH6BIwMRfwX1IcwSe2APO1CS4yhDUFi4yuQT6H
Y1nDOq6AZrlwZVtFbXCBVOHpzZz4/QmztexDMMX2rqg4eKpVm55+MMhGDhG01ZoNIOmwPmlC7V2M
XSLOwcU2fF/7xvujbgUHQHyViw+6qBFzh4zhvLJPQ0CRwTesUluVaVBVtb2ZIm6ie9u55dz5ooVz
TKFmGR5FISYSYiPQTuI+tWa0d94y2TveDABYbDGot7kO1duqfXKIEesZMmuMemOSmDsfjwmUqEtW
bF8WSvymDjR9B5pgH3rdosyTplBvREz2wRu84IlOM8urtaLvmMMUdofOcfsWQ5GZszgKgJmNBbUP
c6TxSVUTITrVjnhBcIzFSwg/RuczW+h7O+M6stXguukoeJo5vrSVDfwFFRp9j73YPlQojDbgPSjZ
ur6aWMatJ1Q6Iqz18GOtirokcyZQGM43VWPHz7buvSqNKD5s6DCiYDcuGKwEaQnt/5EnRSUPCIsM
coLewNm8mYDE/SFgdL0whf00n5ALtRvpIqwT08XRez8y9SZK6LnlIPmZO81fVAtnK426CisDnL+X
RSBDThoiDyKIqrd38+zUkpsYSQTYGKN6s7ZGEqvsmxWhIczxKFOwFwQuTg16C6AdPusC3SxlZa/3
369/ZCcKtoFFcHcSyLbME2M2YK7E5fvPQP7tMun8GvvGKvYePuu9SFAPLSXnWzjLWMDienvESHaq
PQivojhB9vVVZsYFtOtgGX8gfhJozAVCcwz5smV+fZkA0CiaMokk2aOKOx9SYdHbAsMba9+lBfHw
C11bBf5hCabEWCQHvU4cR3Ao3s75GB2RDxgTVTxAnKJtKuDZq7QTmNJwDhEheUMIa/k0QEhMttTj
Wt0tzguXP0ZcfrEbu87sxhDTK9LVb/rUA6gLMgCBDsTpKa7z+KRIIRCkcxCsOu4w96DNMNDIHpDt
i7aweciFgnjNMDlzX3BnT1PZ26cYAchMqAJqMIK1lwjQUob+Pngd/XDIFTLw6eRscOvFYnpYxDCW
6VQY+gXDTnmE9TUuGJbHK3syYID3EetLTD31wx5We79emJ7LTyhJwSWGZHnsKhFflN/xAm5g5M4Y
TynxhVsPPsMKDmbXqXX65BU0uBxURFnlWNz8GBUYF5DDcQUSHSRJ8UI6xMPzwIueMTvHyzA57L0L
gPjULcZI7AfE1wx+kGDRwVLDknINHT9FgH9JsS/bBxxzWMth0YlqH3sFTukVlb8bJ/VGg4m/SCfg
BSYlk6iPjbEPqxXFi4XFelFRoN7ceBWmMJLi3fasfKlpjA2zD5unGpbiH7XGhAqkmyjmO/lQ0aqE
EIzR5PDzOUexj2O0f4ohMa9V3eUI20TlNiCS0SOFksT/WEcVfJHa89bDCqGFHQikX7JkgRrtlsAz
ao5xSMjHWhoab2C1Hv/CoPRYiwPSmU+JEMP/DQqFmQDJYxizJgGrsRwomT2TExhavzFRXdjdWrAO
8xbRKAxn+x2Oilw4ANloI/oTjuoSL/oAQYafVzix9DOy42HxwdlSYZQuQjH9dmU9RrOGZTNH8Ega
7yzbasalk4VKVwDwry5h/b6KOnabCOLnNe6qHbBT3WQO/sMbRiCgFlETZWeyVF7WBAZfK6LnelO1
0LU3QJBKfdFsdAdHanYBg45jAUgJlNM2Hj/9tuZnWmDYAAbErlg0w4yVMpY+y5FRui6luewwXVn0
wQVD7bCXDjFCd2nN8XcMaKVdPAl+Hhd8NVmLESqwXeYa7ylhiOdWKsJ/EE2HJWhJyc9xq0DRl2GD
/R4Ayd4Jg33Q0HIcdyBi2RkwHcYdgSLHTF0cJhJDZJm9gwCNe4kuQ7tLHM5xzK2udqRYo/fV1djw
v2+BiZjh7CPidl36i9+KO4gbcH3gOkfnZZ79HQLIq0n15I2fHQEWlQZE4+QP14G+Jy3OxxGC35JL
WrU6R0S/FXkLFBcVg0Nfs/vxtoL/ZO/MtuM2siz6RdAKTAHgsYGcmZwpitQLFjUQ8wwEhq/vDcpu
y5TLbr9XPbgsi8nMxBC4cc85+wISy/dNnFJJhJrG48vBe3zR5G17UPMw3fSK2rdA5drqS17OJ2M0
ZImFdS6s6ZKcMfty0XrV82g0dXxt2IpPnRQ133VUC29Ztsns3FlIih1PC0lqtyBFHzUZrW9XKFLx
0WTJ05Dhlgzwfsz3oVbZz2BvWVjnVkvPY91ORAb+0g5nLVArWRfxWuSVJk71EGuvEGY8TIijN/l8
ZqqcRHO8R2MauSzcvOVJ3ni9/oAMxOMpaqcy27X4vRY+SbIeUSQJzNX2zGN9qF2bB2bLUnXP1t49
pylu3WUouOJyDGpXpO/ZNfTGCqbe2F29GmpcOxSPujajqXCcKC3v6a9rw72SpD3rIBnjKHbv8gw0
AI+qGkMcqmfUzMluzhIt0rF/US1He6iNNq5syo1cgGtJsKFmQZgXyYYMIU4ViRkNewM1iGPE4pSh
E14hl9Ok0WKwcNiFNxN0nlOeLvUlp7+5q1xWlkzF2tOkeclJw/WFcznm0QPb6BAZ9C7mydF2+TDa
fI9G0otC1aV3hwOmCwPwVLeRy5JuttGw00WkozrpSH/T1BwrkvqglnL9riQhUPmUIa2PfJyQ06ci
ga+cvZKIt3euqsKDt1QFkmij8HdV3RiwKryWbfOq5fO1N1njkeuawgBr27XX1+LaLma1UaIIZDcX
h2mwycLQRbqfcBLsUh6im7SJMdUQzcNna11OxlDecrZ5LpdTfuLJV+ytItNQvM0+cAu5jbz8csjw
+pkcqmsx19HHWpPDc1sZ5lWlCqjRZiQoIKdmn3s5sWiFnqnfUfkhl6IAvtoytE8mKnaSIM96KR6p
ElUzdA9auny3G8kJsRBCwNTZGKFJrImceOqsqTrQeAJ3/jyodQWJBSsEzytWwz6tLobG0I54LJv6
sstyLtIiZrVJZMsVuaiQcx9OedzdzBns0UBRdm/+fhu17jr+tItyaUQ4RMYcQ6cF8X7bD5U+9Xji
1YcaYDZFv0Il89u18P379/ll9+NCBqZRodts+4mpvdNqCBD0Q1r19SEvMZf5g+PoD03XaohJRJou
5Op4Or0th3//vr9s/XlfLOo2+TREM3aKf94HsyXPzbSa6sOU5vKl18AfFd2UT7sRzGC7rYpyvpMy
Zi1u1Frl/v27/zlWyt6f/zEQACwyRFfmArz71nOX0j3Bt3iALcMGBPeu8QC8sbpInY7Vvo9q/inq
lm3JWnnDvmRxf/sI/+3Y/cPkCV2gffyRZ/xFmvmf/OXLyx/Dr1dl5sdLfmvXuRZT3mjVQZEjd4i8
yrn7TZlxEVnIrjJm1GWd5J9cdL9LM+g5mFIdho/TCEHQ4T4g5bfOnDDFB8NAiaccQJwRSPL/pl33
/r5diwr6dbohjFXled9CS/XasDrT0g6eplmpn6Tzchg8q3v46Zj8RefsfVdwfRtkprVfSZPReI/z
XnRSQOQstAOpWxoSODJQZoR7XYwwBH9cqbR8/1ptet+y4r0gC8NfNkzi5gSx392qlg5qRJnhYdYr
71rIVl0i+pLLWQSVFDuSf8p3MrHh3epHvJ/GA40r2nKMjV3nlf/cJZuyzm6gLYSHZG5D9odN1Z/J
CtG1qEg/2PhA2FALIsGMIxhw+ODeA026l9h7y31jR0PAfoOn8jCVeCXSpD141cTyNnut+FLCmCRV
0Hl7bEje/m3TUvAkRxybyhP+k+I2zwAf52hOH2m8lCdww/UOyGtyFaIGXFkRkMyNSR27nxvcIbQR
oJn1q4YBzOI72buFuQZW++jU0aUY5mQ7OnlJJQO8bDHM7JJ+inSDmErz1uiG4hUprrpmb5J+NESS
+jzx853dxCW+nUIFQ1WOB1GFUJKXxti7ShDjhSe41WOMxnlvdheO3ldXuMvge+DUeBF5pB1yuTrH
W208NDMWBdZzL5Q4BYzqa+dCVZdLMZFCWuLBF82Ival1rZ3ojPY5yTRvzDZT3Dod/rR5BHnyTCvG
nrtzXNbpzikdbHRjyHUeiBi6qy/MovwytE79nIKK+pR6mXHnYUaIg1F03rcUSS71YaQ4JMqMucoI
pSbTrlUuJh5S6fGXLKZoCwhB5dcix2VMqyeqzg58tYsZM+mjOy/ALMOkxYu+ZsLShRSXhRv6GlrJ
XTwlIgindL6LQYFsaUG2z3D+1K6aRE+1IzXbn4DEfWuLIt7HZfx1btN6E8FZuIho01C5L3ZcbDsO
TlyG+WWTF8sn8LParQnu9CwWmB5+N+kZRnoltE2WpKHwtQp4hUzsY0ibG1ND2W3NOcnOIo2Gb1En
+y+ZPqf5dokWChatT7wTh6ADTSa/Nn0ejLivr8p83cw4jHgxpxFTlHURav3kZ1n00euw+jRhne+1
2sVcgn0/6KaxhCBkiQBWmvSdur9ItdbC4NtHZNuFm74Qow/5YYf27mBucA/PhKBkcxeOuXGWVC32
NI66zwPa4tLm7pmwMAEQtki96ur7VFB/2q3WX0KGXL700PsDzqz9pSYyd43ni+z80vd3aF9aQAT1
Dk5Ksh3s5UkbWvOKvqKxNealu9KcZdmOnhzvy9Ibgkj31I5Nyy3tik+0FSrjkBAbUBbPWxXPX0uZ
kE8dPFtR6IEQhdg0u7WBUo3nc5NFRQZ3xxhmtqp5I5ezO+bzdMw9ARI+YD8jhM/+KQJp2I2wlWC5
Dt0YcSCqZjPMqksfrDZ1KY996C6uGh+cuY+3nt450cbGXU7WJiQj79uNkL7Xu2W5ZwMlHSp1C9Yc
zWoDU707dmKT5Nrs7rq0SxjNERU94KFsXKI7ldkrla5OVHQlG7JGfkUqebyJMOW7KNOy6eILL9QU
OT6YQ/azURPVIpxfhlq8HVHTjccUso29a4jZOt+ctVlCQhRsGnIxYOD2PiuIleMR87rsWbPr7N5T
RbJvBU0h3syxD0r0+aMTztqKejHC2R8HaZ7sSVXCHxmTMvi2Fnt7uzcx3BthQ2d9sg9GoQmHZuOM
IbBYPP3BiCu6jx0yCQadUIb38zyMX6VRYlYv9bLeEc8xj1VOc9sfLJzd2ZBbx7oT5Qnflrfti2Gh
g9iEmIDJF7ChtSyCRI5y9J0uu2qTtwmWcsTloOwEMjShWyx6Yeh9JtRFd7zXyvulgxfp26U24JNU
Y3E7mVb93cLkw56CoPkug6pD9MArlg3grDzetnBWjwQyvevcTuRLXuDKBD+noLZ2TnGrjZlDmBMo
VxkAo+XvbK0vXgnK5Y+mYMeeZ6mEHomJ4j4qYgp/mteDzuKRsVMEgL35bxX4NsbsH6pAk0l9lE7/
h7X4pQz8Yx7oH7NWfnvR77qt/QFllt9jrPX8Ojzlj0LQ/CBxe63OK1jtSLA/FYLeBwsll5KSvY6E
csLW4PdCUH7gt2ENdFZQs2HIfzV8DBX4XRHj8vYrJ0aiACPBvRfCVnNBVc2RfnCJl+foKJUb4GG3
g6WcG7KgOE7L8PNcunSxBzeKP4qhjgL2aBWE4Gi4MiuZ+F6rzJ3thABGW8d2b+I5Ivwuy/yhKucy
JBPgHpuwxwASTjAIhuZF4HRo8aImbfSRjVz5aKzaUQ3bgF6rQZDODsvqolr3s9Y82S+laOizkkay
X8xa8kMg8L3HHjTz92xypo+ZWRXTd8/xPCdF6rLGq7hytm3R0SWb0gvBPCZ3L0HXPmD1jvqUgOpg
XQ3QTPUNi4j2oFl23ftLXKot7fOIKUlt5nc4O6yNY5jTlQ7pdjM2g/YFrmqhLrpeuRwWQPLgNMfo
nNb6EAyZxLNN0V0RuRtHe6c3woI5l32xuJcvIjgCvu0u1sZureypTTvWFj20NhpOriAPzfHRMCgP
KB716AgSNmGeVlHfwPEXcDrD2DqKSWnPBImSzdBN00eQDbhukjS3/GZRjfNYd4nqGflG32a7tAsb
QjI6iIShF6GUOYvVG9dkeBBgNBwoDzicrZcBPuUC3nesn62IRWsttB+Il69HOdPXVmbFUusxMMXw
Z2PUH6Kkpxma1za/vjfXyqCtegBtwI3J/PQdLnizLtERXVuxcXVjjzaf1jY00MZyqC70Nqcd+Pav
jPzhvIa1pOfWDHhbAxZYXmObc+ac63JCwSJ+yzi2vggfU4ukRWAPNNh6ZVEq0yGkbxdNNspVlbEP
R433HvWBjhWVosKy5K2yGnS7txatArHqVIwRm3rPPCLm2S/1hPt1b/Uu/ad26pYLr5x5f3zH7Kgj
nW4fjH6+EP4gfk8DuOmiz2hYnjR35gOMesOQNydi3hlWTRTCfCxo9EWhykjrzK2ZYl92cgtfcyWN
K1JuIyAuSNPRsV+nGvlRlfbfcNSibGQLf7bApSQc8YZ2a56mdHIqrVSd8qVGNJTQAYlPf5Lrl3eX
Pl0IyjBiLmjHdeewNI55tEiAH6cp5rQsq8ohsZoHllbzJcLBEDduoiT9Sd6RMCwTEpQmzSOZb67N
H12MdIzCx7HNkBqxEEbOxhqBpu9brNovAkO0+0Ppk4LOQ2OQvvMbrPOHiDrXuo1SSOuZyXCzY2JC
rdyGRMcgIxsJvz8yc77WvGa7eUrJT1afztrj26eEcDhEh3wGMRCwFePD2rXkKtPwyVzBli/x+RGb
I9QgR84zpu5mue/HrMp2BKQ5pWDP12MC1qe76mevuvB4fl/MbcWfvXkVKfHl0/fWQLTts0rjgvB4
7u6dMWeFctKmPViF0Ocd457y12VZxYFUAlYnR2PQjotszS321aCoEhjCNCG41tmEiTHrx03vGQu7
XDneiZHOvUpnmjJcaTS9eTC7XKdQdnzP8upz7w5BVdvMELGZmKT8zkDeHYoyMoO57ZwrKZzw4k1o
4GTKGLuYo9+lBLXoNbeIqL01dMBtUoRJxVW8T0e32C3YPAOhIvt2SPrua6qZuumzV/Ee6UhO9y48
/8AxWi5sox1bvgwH4CyFpfHtCljK/lLZJbZmkjNsUz2ASDBvIrUc1gLvMILO/grcD1SSTuwLXgVI
cBaHLrOOUZRaR7YfHN95Fc5ax2EFAVOheMNivB5129pS6OJ71HpzhGEQghcqWhg7JiDQfZW7cRy0
PDFuS70u73JVSbJZGRK272SxASl6cXbkGObvllOYpxAR5EDoQf+W2w6ze6JhcnZIo+m5aWXy3Wym
8WGw7flYF2UBpDYPA0YLfmzZfjzGdD02ZZMRrs09FxEQ9p0P9AoKMfEw/ttU7oRbzNsyEsv3ZI4y
7oAx7y5cmxS1r1KHIFmxhObznKXdBRF7KL2e4ejHYWmzS9ix9sYeSWDRd+0NzKrh4pyJbzOqsi2+
27YXg4GEoQ+oe27mU0kQ7SoftTu9YJLllg4gUfLMVZ1+znHTN7eLZcZHJbx9jySwW5SJ0a/J6suR
eY9+pg3hDRBwVhOGJYG3r4c7WChPZjTq0cohXiJYGol5rhGijI8hatIjydL2njDfTWyr5g7MLnam
qNPvYGM596VDWgM/Qu9eN9BMDkxtqVfosniKjHGCkOA+LLT+Pw2ALbBPMo1kDyGDzCfnLa8Pin0B
N/54wFNf0EYwbjqIPrhlmaezzZmEcx4rdsdz2PTitoMJuJ2wXG1zgnHE5cx28mPiIvU2B8soKGLj
8TPQxwLYgcX4oJ0ohqE4zE2eD4GmW+TyzKYKXHbODwYM5eeE2VMdj0JTXA+pNfiF0OqjkqjHwWim
nxE46osxH4ar3hCf1xjWZU2Iq/f1capl4JRhf+7kkm4UbqH72dOsi3lK9VsYQP2rAr74efYw2rxM
PRv/W1rsYXTRtwtuTQy0ZOfbJzaT4W0MYx0CeRbiptWns+ohaeQ49pUjiXF3pnbdtj1bf9DFM+m9
4ju0pencIA5voXQat6RV1TOTrcINdb288WrPRnsdCcVnZVw0vrCd+sphB3gpwsYoN/EgtFsrA5bj
WAOqRpE7vrLkdKq7ovycDKRR7Kr+GA41uo9oHxlwocBBcp12qXjWjegId7s7awRzn8YxMhmims1M
Cgs7nVhnHGMxshjBiZXgcnDagzuMzIp1DHhAQh9YNat6QmWMe4tv6OoB0TMz3xDrA3JDLvZKog7v
RRKfAQFVByPXP4WpRZopl2hBRmUF5dhnG+SufKPXiuvAqBFvJwke3fTCZRNZDQgmySN8t9rgJ98w
avPWjSx5A5S4v69aa+BBXyIOoYX3QbZMO2aYqku8lvD5h+ijFA3hplZLNijSdUCczt55fVHcJ2ml
yKRTfuwMON0bMkYpmABSDuSUpU2wuovjm2Ji7EVmivlBtK26mDtTfNJaXqiATjNT0FGHZOoI8IFL
uTV7QeK4JNO76Q3oT2axNHexXeQqmMtu3NIiYysXj5V+Gqx0uE3WLFAbyqPbp+65yqL5o+jyEG5J
MTzGQ/yUhkUI+0h3KSgmFX1U9ZrE7CaczoCLT7IupsMkIsO3vNjdyQHV1O+Znwr3ohDeErgOsAfE
wtjmTijgA9WT3YAMGHg64rhC9naKfI9Q7D7WGDN8VU/tfZhWzg4tK0y3PA7Hg0v/YNOsA0hT7BcT
lpo7OkNIu20aW5tljrqLyppp7Yh4XnE0VrUbDWMyGY7iTZdOMRH6d1hvvqXNIF9dMAPbJJP2coi9
Pv9aO05z8Fov3OZraVVDt/dzNTc+HWMiAliM5DbRGnivwPsCd3CHyxFw4Cac8z6YVUPLBfviRZYW
6mrBpGR+5PmWXfYk4UgTFN5U3KR9YgZdZld3A6QYeZd7mrkENrBZX/UpZUE5WrTADMH4EDJX3ECC
WjCTenYd8ZCNoAKcy6zrtvOQeVOQYuK+7SgDLo0cP6Bfzmb05BSqrDaLSUSRsNNzNOjV3RKOKZJc
FO+abJjPdmfbV00ZN6AMmkYjX2CTkKzy/mLSm3nvlsl0o9t99xCPxQnA30XtLtOm8YzmGhRgR1PD
EXuSY+1JV3a4byP3kUJt3DldC8KotW5TNYPlwP6dwViaiig/dbCU9V0CzYr+igUFCkp4WaU0N+Vy
BwC7/jJlTE/h8jGYcYYWj3GrBPFWYjI4Z9B5iq+zmrobzZuXa7DzbbIl3WUPX9y+fqgJomeO3yYD
4w3Rl1ncjuDD8QiYzl2l559qaBDxRZk3Tng2S/HSj159OYEn9xOXa+GYjUnIeWZUGd7ANHbuPANi
5Kek4N/a0W+ZYHZT1V2zw5gAZyYPcCl8wiRTBZbZupFzExl1c8PT7wgksKCD/NNO/i/Ei18EBWHa
LjoLHgd0HES4P3f3I28cZoY5twenbS18VexEQegYD8vsdN+8Vk/2f/9+9i9ygrBM3bVReRyBNc+m
U/CznED6ZUb56aoDtD0PJACle8fC/JLR+1kzBMPXOCe9dRUpdzCPgFmINAY4iuLiMrVTREmNG3sr
m9Jqr4s3A6cmF5Bkho5nZTXTEgygALQWBg4eI6b6fBORMD029Fa/YAPSUDSbKWPG0TBQZtap/VLZ
auzvO91j5OoCD3rsVnSHaX1e2E/gMXAnNmwRdA1q/Yi9SMaK8cAwLBDcTFv8xiVTvmJuJAzhRVT0
/ZshTxqifiZUN03niL2Rtq6dgg2WroW3i9YN3Q5tou32b3ruvKbvrq0Kfsu+hY9JXFN3q+e3vXAh
G/0fSL6/CGPIb9JalVfIxTRn3p30jAo5lB0Bdnte98s2pi3sawyMjo5/f7bXX/Szcu6tb4SgTBlg
kbR6f3W5kAS0BrvGIY9zTnGN1rHty4bz82bwYSADe2s8e2xCFp6y/2B//vXdURhdrM+I6Z6JdPbn
Sw2zru6Q5YebndbGgxzx6DOGY6Z+XG1Gk8a7yh5ZJdDGgm3b3391/c/JS5tYmCuwMaNt6whov3z3
MbWxrYRtdegA6cF/HKPBAszeGA9l2rFtht7Kl1fWXGFbfNO423Jg41dGTr5OzdR/yJT/Fbn/ob2p
exZr0H/ubv4Pw0+r8uXnUMqPl/zW26QtSf4QpO7aQmSJXDXX30RuXUcAR/2mHiW0QvSPxex3kdtB
5OZVJBkJcPA3fIbfe5tMmQYACyHDdBmxrrv/RuM2jHf+CVLBCLQ6yQlD8HmI1f75Ki8ap+umTI7M
TKmBvGLqGvsiL0mDyUpcVLVymcWaNk6/DPuMoSCF+IQHmEhzVlKHPBgF6yJZKLRtg+oEYuiYogww
2dW9TySoB8lou7RM6PvV4wS7yWKCXgEvxZsPqTaOGgQOkOOFOpJLLDpcPAtog76+LHMmzqMUJKh1
nluXOBHT6YRmrMQxTeR8OVth+JCaTQ2bVT5hmFX7sVLOOsuJeUt2Wp/TAq9pkU40/W07Mx5imaAV
JJjZNLoaI/s6tpneFjcw7tq8XdaNWI6/eoF/8yJqA7mj7Dt1yaxJVn0j7hFcWnaLJDzwMuX7clL5
flJk4egGVMlRMk7eufK8XqVBNwv0Pk2DeSDrud/3baYGHKA8oePCyg512I67dGkd7JBayS+GqBFO
a3dM4fsLy+d+nPW7kSnQal8RCt3EXYcQFsFMQziM5sVnEWg3qd2op7615sdwqRwZtFFTT0c8uNPK
a7H5orB2BuOJcZ8N05f0HMe0bKG/ZWoro7phN6G37DkrfWW3guIV4IJrP8lG+0jaw3n00nk6G1Ql
3T5JrabfxV0LS1dxqW9o+8zitpHZ1kDhKfZmTx9BVvYEEjDtHQYYpKmGfA/B02caaVtteIqy45Cq
OEDyjzfgzAZ3Z4zjuB2xagXkyVW0m40eizn4qdoO9C4fX7Hii5eFbu8us7kbd6t2vGUswfxSMHPd
2HltYe+JqNT3OkHCi0z2+VMFm9kPhdLHoNainoFscSQ2RutcM0uDWIER04Wn+82QmjinFSD0SVfb
KMqb3ayiaRs7rXfNRgA6ZtjSswYicCJ+MTl+ZRYZY8NMHJV2PKD1plp1BCZvUGGBZmWkfPiZuwHw
JyOjvC9hoXTcCnTCs33Us3yH2HiPY1s4O+pJBwd0GXb3QEK+itHWNmp2lw2TRkGAcAckx8qpTdq9
7Gy8IJKufi5kbp3YrLjPq2dij+FQhr7dLbTobWUQa0H+Mzdd2DyAw22vGlcsX+jFhxsG5cyPRH6L
Q7igOwaaJrzUrzVwGarWuuu5msqrxmbGlN9XaZr4hkrYWHWZu9HjsPooo6b3R80jxeEl0aceXR1g
Sx/md5lVG0G3QBJV+AL7Cl5364S0FxhhIm7tuBmCGT63t6tKyyBIjFErvKgREGAa9fV1W4SEPqXI
v5d6Nh+xc5B6XjnnCkMyWd/+ayoSa8NMnzGwgewd1jFWQWUZL9M4f2KQih2UWeRNG08ZTptt4HVw
HhlR3MT1IG/GDvoib8sclWFufzym//tU/IenooP96u+eiswGL79/7ZOvQ//zk/HHy35X/XTS90yJ
xReJsPYn1c8xPziE7xH2foty8tT6Pa1pfCCygEgo2QKsjy0+x29PRtKaJOglGxL7xxP139m/3uJi
P5efTHug8hJYAhn5K4TxLq9pGzPFaZWoQ8VUcAQwwF7U6h4qS/80y+wLjmtuIAaXb8th8gLk5s6f
pjk7uXpWB6J3H1zlZieNiWmX05CflYs/1tHkFQoJjWehEeBKua9Jc3MnDeXCw7EQRGJIvsMo93Y1
pvoAX7MXOJ5xW4dKbHgU0ZBB4dnqDQCwCP19xRGrIEXIBwzQEATIuieVezR4E3zDdWWs2a8vUqvF
JmdDA59ugQjJbvhYq/ZJp4YOFluZsFttbctEnkfcuHepqX9RdIR4bf2UV8lrFfUYUyD1o5sZt3rM
Y9ko+T6MxQQ+2zZPUk+ZtbfagkaNr1fC0Qom4HwbpTlsxNwj4fx+i8xHrIhORtQXNNTT7NXItMmX
kkNZuW23EQ2/lImxpm9hm+ErcBiEeyySrtuELT+lBJ9B1Za2jUFO+kNsVIeUfTsKR5RvZCP528y6
Hd2hp1PlHlN6sn7iEV9ZMNv70cwhqAGZb+1eX26jKr/15lxt8463zAH5XNgWQIByNI3t0PCBUFKz
DTnIj8zsgC/pkGjzqvJ1Lpvq0Jgt1NJwzjZjxj7Y9/Loa5hrOsfBe/CE6LdvAf1OQMtacTg7JDTS
70IZQZt63QPI0Qz/moSIrOXLDs7achhdjp7Z8aaj7RxdXXt4u0iSZibuaTXdpna4DvTZvC2UCxlH
eA+jq6sAFZJejrBvVcKHilJkBwJY3k5P4ZMRQppOjtcbrPXrVdTzs1SYV0mns2BWnbF1VlKEDOUK
lePCohirAzAQV1zPr5MHLArnIhLNmHzBM8m5X/hTionZV7pWbsbehbqmKl5DO4migmwqgeDlEqi6
F7Rd+/R2vouI0IXKuaww3S+7KOaScTxcM1WDJIximZ+EHr1yk3NVS34W2aOmQ8elUq33Ao+g+WMe
80fpgvvT+SDceS49uSy5AkB7pIZ5mBfO/NhwnzjOGJ5QfpbL2OHu8JzuCbUEQ5rDGXYHLiYilldv
B4OcFSEzjR+ts+ILU6WMbQiT95QbjAgjKlAHCGvhaS49/Q4MVx0YFLoQmqA4mH1dM5fKMLZtVokN
qg2HVCg+QxSjinTatI+wL5zNJkzwwizGNgOmzYBgE+dAist9qLjK8MAE+MGyS5gMYgNfDCa4ivMt
aIl8izL/Sks9uVWxffV2e5npshxoLxuY9Kk/Byo+qLXIQUgAHZMbveyEKFHuJ2FmW8Ci3IaZWwVv
51Yr+PpaWJ6R+tclhEugBIGJisOxebvKmcu07Kq69fa0trMtAw29HYUh2r4Gb+LtAlivcG7x24RW
yd6cWcY8xf1tLd5yeDvN/QB7vW+5jCb4oVuV6uELfTHtYMd81YV0JphwXSN5Z7J6gbEjScMp0LPX
KOPzeXh4tkLjbi4YORrQfg5Poh3Ks5NAgbQne++O6RcNBAT8EUglYWasYAbuiGER2iGyuU8risbz
7MTeDmUBMyajz88atElsGyxf0PRegIe7GAZLyJTW3otzBh9oE79MH1WA+RfNoxfmpm3tzm+IXh9H
CYvEKckITEkhsHLaJlOqIhbFSGdxGzl1mpN5ezTk29j03P2il/O+7llMakupACsoo3MVH2EcdO4i
p64OhcsKVmCi/7E2Gd5kbN9uWrC5KtAi0Ch6H9/YLZdEi3hszKs/NtRc3+4RlrJ05GJqppoaCo52
VgEgixsBu0Va09XgZK/scDk0M3fA27GWnp1tCJHEN/RsvJ1VUsATIe02mmuzBFq09Z1cC28QrSln
K4JVbti8Ng7/mfzWlpuepkvCemJpebLT2/arK2C4lhpldIW7oqisaptpMbni4cph8+KbeFJPczIh
f2oIPfqGSoyBENmIj62ciIlsSBZ9hrbJ7EEMPZbceq7eMRFvadMvBtkChI8Utw2wzwc7AiXcuVBZ
LumqD6eEOcSub4qQ9A00X2vYrpwvvAFJfxOjgeA5lpA6nF3bTezL5oxRFNSVaO6LFdc6I4Qa7VSH
w4sGn+4b7uivVoIcjbYyZa9uY2oLW2INGlzA8j8eAPlVO2ixk1fTbm3MoE7JKhWppTSSJwb5G4SI
Sw8Vj+CPWY7dVcZkaoea2eqKQz8vvfY0MyAiiDE75+cw9szeb8lOy6CZ4Q5e2USBZyZaYiO8K5nb
d4od+aOV8x9d4O8bW9Q1QATYpEtnHUj1fvoVrX2mNuPBPjjJPDN2J35NMh4uZuk+DC0yt91z11lE
4Tc/lYD/j2bx2/tauksGBmeWKd7VU95sGbPX18NBH98WO+5BM8m+laOW+VOdvf79u73vFL+9myN1
aViMCSct8OfGxjIyPJj9/oBdggtkrQS8LNS2zFkWP77XfzcB/7AJMIgRcFT/c2/sOk6qn8v/317w
e/xDfLB1+pwU1o5Nd3zlfP3WGVuTIaQ+dNvhKvX0t2TI7/W//gEroCE9nu6S/1v7ab93xtwPxBoE
LC16xbycxMa/IXO9v4CwwZE+WbcSNNrYBFh/voBwb+BlLm1kwUnU4cZIl+yOYSfhyba4f5mj1n1i
aiZV29qTQCEPT26OHAE8c/pol6AALJl2nwTi+ifwoMb2pyP5FzfT+5uYT2cIvj4fkO2TXC2TPwsh
3gC7SAe6fUyVVb3YsTXdNCIu14HbOHyaBCq1V7Mv6Ooqs/6hOW0avxgigdisrUsbo826E1s/3U/D
/MIYWU8yOvrIsvuEM9gMsPcn3mXmtZUEX2Y7Z3rbpeQwSedisrzko562yedpKZdvztAhSdbLbJ4Y
jdtt8ePm+z5vh2xLXFTeQkCv52AaHNz4Y9Gf9drEoyxqC2AGejqyHSPILdUV17ExQylwSDYHwm0a
BDzS8JsBgCgkM9KrjW/imKQbJY1nSs/Mr1DAMXy5uJPAHm/bKh/u4rIrdxUzhZSP+cbNdhEh6RhP
PgWxmVirlt1qqG/OwwCBMw+sBSK+78i6vGotfG1arAEGY+FUB4Z4hUFGS2UdhDHMqBKjavC5QWmv
iSoEBSN3n8p0TdFTh+hne0zDjWzn/hMISYrZRGDs8AVpEFDeYOsOrpnNOwwpco+fPAEYa4yUKNJo
7rxBS28J0yf6JsUw/5xXQjIowhHtxo0xmTDetU12CuTO7APzlWBwMHmSv2kkGUQr7h/0oYq3Ze+M
w5FtdR5tyLD3d1PCtOZAN8cu9BOpix08H9ZP2jAZyVpb1rq2taLFvCinFsh/FDHZ3s9ib/BJ+Vuc
1lSzDnSiDI1SQrb+aNtPTjq729j+X/bOZDtuJMu2v5Kr5oiFvhnUoNwd3pF09qKoCRbVoe/NABi+
/m1QGfFISiFW1DgH2acEdzhgdu3ec/Zxq6u86qZtH0MtpfeDntLuSOxexfpkbDkjddtOjM6VKkxt
RxALoITEHLa5nqJGGIYNb2pwYMJb3swAOyguKXiPc+ajHnSE9wTTotnPpT6HQdGIvUq7et4KU4B6
Rgim2GCRqAhiBCvGZiIzMGf405FKA3xCZso9hOUREw4I0W/2qA+XRm1MMDcrBCgmjuYFs0Jd2jop
cWaBEbd09YaZisn1OjfjYF7dgl6AKSHzVFIioUvALmF0ZTqhGfQqtF6RFbXxmjzaCstGI9j6Mmph
6GVdhjKvHr/m+YACbsiTckgYNXNUu+jboEufhrRAPRRUg21e9n0XHWc5W4dCt7Lh40J9CciGMeun
GTsu0WKBnCACG60mvlSRzKDnBqJN1q6o7TQUsiOPqo58dQHFpGI6qnvCCOWgzemtsmql9kgG0Khy
QkBFWVddGW/wP8TNJztA+oamimSDFTSHimSqMccI1cYJW4GozrtkCQFr0T0/QeO2DgZZwwv0Vq8P
CobBDX2WZTFM+P7oOKvLbCbbjpg/Dh+aGXA1ToocspLIue2i2RjD1umjHs2T3T+I1M1sJukDn36K
vZkW8jTvU/J/iel18MwPZsCowOGAu0lGXuSw1+UiVNEn+VnPOqlfMDF19FMQLdrIxmzqp64vAnCx
y9n7eSkP+OYJ8WEcq1CbsI4yVh6A/pjzh4LRPXEOOTjDvEdmbEbFvGEnMNSTI2WnN0cSLHX+hVYk
2XirQhkxrsHamMfhYxVPRcqRVnOqJ6lEyaPTzUhCutk9tRyWMWPXQ61tRykwjUFnpO3sm8WlqhKo
KfSgaHT0WF0QLsYmg96aFwsYbHHZOQU0ZLjHiJt8RaATHRphrjh9JuV5CXqIMyqfgGe3bOxDZRg+
2UhtNy3MSCeSG0IDvU/aUI2ERqVdHqzpgFTGhhauIoc1UX63SkiteKwNEhUSF3fGxnc5ZUYMLw8I
PzjLjn39uTfEPZYn9zCQuOfsIIaM15IeebHRcjsadj7tLJshER64BW8frW2HUARD6vlFYg0IHDRN
VedJMXZ3Zi4nvFCJhBcMVYd+j2Uk23rMw8ystXldYOE/txE+nkXJkJxLb+6WmblfHKbWb5zQnzrj
zKLndghME7A9D5B2l7PPIAK2AgVyukWnarSlt/TF+t5fSeTp6DKFx0mNto9i9RsIttmwjsdr8vTs
7RSx4Pel1T887+H/KRzfKRwRcdLQ/fu6cf1U0FDsqvTVWPXHn/pzrMrslLoMrYtrUgIh0v2reKRW
+4PRqQ7fEt8o1SN15Z/FI81jg4KFp3OZDD3biv8sHk0sI/yFnq//GLr+o+bx2/G9TnKrgd0f87uF
TRlNzusCScwW+V/wUk48UYhKRqjrq9rKFscSNcE1LkZ1zKahykNdz8UjK/Nwn9soylZ9ULU/nrO/
PfC9BbktnwYNgwnFGPfi4qh+/WnwdDV5kMiBznNlnGLQbAg20Non62mgh4C6wJaPHmMg5P2lj5y+
zRbwVDT3no1D16u+BkLol/wdCSEKRWHc0yv2jR1anOiboYB4bl/83r+obs2luH7Re3/+xC6oxsBE
O40t+s3pzU4pAol1FydrYpqD+nEu7lGd+tZWeKp2VgMIpmyTepQms+eC4Ve5bu3KoQPMBVVNfE2m
vjfWCH5RcYoUjwP6IJ1cxs7J4xA/QXKVy+BYEqbRbxhEBB/6pD3LgaFOYdpr7kXawZ95R73k/fSl
PASY9Oo5uRiMPN6cKDxgbUSzFf3p2YBRxxw76HKbPBoIIqerceqC2yYyio+/v5lvDjK6R9FLWDGz
DJ5F/mn5WC+KdUefYrvp4+pU+fAYjTyRJ9b9dUrGxIffX+nNoeT5SoD3YED6LnJ3/81z1jCTnVvG
qie/0e2ndgQKt4uEr8xV3iSh3kpMGOhEaUQS+jiW7z00y0Px8qHhWzKuWcRhgAGWU9vrL4qBC7fV
kg7oAeR7KjOJaKhYPoMzl33ownJdKZ2ffjcW7UjwY15730ir6Q8jvQn6ZVan0wTNSJLLPAKnrK4x
Md36Sn1roIxsQGqW3ppRv93tsZ/N8p1j1VuvPLfPp2FhGpx5TZt3ddFqvPihdFc6nDcj7QLZcPmU
dgK2mKHlorJXllJVfByTNP8c+xgkprlNti4A+XRtGoP3XWDQrbEFxR64/2z4lnaW93VwmsQ7/v4n
tp2ffmSL87XluUT3cHxHPfL6U7qdn+pdIqwL9ABNFPj4OpLFLLRMeMUg5ZpkAv16KJUjV0mSeOvO
qJAdUNMUy6A4p2K5aQqnnGgzjvHDmJVUhz0Q/4Zx+z2ZjP4maqsIs/wyhSaZh4l0hAvsNDaMqdtl
YB3HBrNr0mWYY5tDUu4dZv43ZhZfxWQxTgj0vfYkmIGL52m4uwzGjVSZrA22nOcV/pPsvFiG6Kgj
7GOyDNbn5xn7qCckJvDQpQfteQo/LgN5YxnNz9n0BaWluEVOztyek6mHExWNJtJO8w648ZjvIk9j
2j8nOSyvZw1AWrXaJ7kIA7AWEUdBeOfBaIPiazo0Lu/9IiaABYmuYFgkBvCIGZZzH0iOMIPLdiQV
0h67dms86xPQUtNkRQvmt+thkTCUvYWYoQkuk4gp4MYwarFnqzHHdbUIIHzhFR+nUk/OzC5obh3S
j6BrZ5pJr7icn3y37qiSJ5oYTAfirUaAw5O5SC6I20Z9QTg2SozqWZUxLQINa5FqqGfVRrcIOCAW
lHuAnyTlPus7UHag9ciedR9eNGI3flaD2IswxHrWiHQ0m2N70Y2Mi4QkfVaTZM/KEutZZTJZ3nQO
PHQuIqLpW1ToK5L/VNV9xe1ARffYj9rkwf8O6Mrn9RdTlZmwOE4KBJn6SeSC5ixBSO28I6pbRGQe
L6aqDHfSrQ6u6JApi/Jf8htEhP/pTKuI4fL9TRUtx3SgC2MbuvkY6+uuEEZ0SS/dJcU2Vx7QITUV
gTh3exr6uEKi2gC2JNkLt66WZNHlwKvjxmsKUSAMhpX35Rb+YResCHgg3iecaOlzrgrohq1UhIRl
XfcRvj2OzzjexsLDDthHVAVbp4pLtOkzALx1ZeYkyJbJgvIZgHH3wMg0pJB1nPrfNTkwEdnotSkI
ekb7fUI4GEfHyvKE52TraurbWe17hD0dwYhx4pUMYQe8jfTAKyhZ2AzUXu97BjVMvBf/4+SoYteh
ddQYPtvmg9aU+AeJHkN2yD907RK+o8boTVTVQ8bArzxYnDCZVSXCvWH6ZhHkSmyTcZaMSc9A2EsQ
T+2Y3jbVLZuxdSRFw8y3suEThLWgNg8xgsyEX2AJGy9KnxNgqPGqdKSAG/IID9XBMRFZsVyGL/yc
6TPcp5oza/4GJiNwyeoT5Bhaqkzag4FeBKcdkU1MRRkmbdI6jTazjPA7YJJqgqsM2blNd6dFj1s2
2aydAeqwt0YTkVbLwMhrQkMlc31IUmOMQ8iOCYIS/n8rIwCbwOMTW4BR4erNKzGl2qeObBilrVLe
I/PEQAno6crHfWndqWI05cltAgWMngyVC0dWbEkxORn8gYDANmsbpYlRPZK6Bx2zZdpGj2R05vTM
ELG4s3GiPDkTNoeVz9jX2kpiNawQIw5KtJIUcehpVptj4h2jMDXSFnvlSGWRxdlw2zvu+LnpEms/
eDgWaWMtBtWKSAC8yEWdTdtnjO1M5K99/YzENQRpdvDQNCyMwlBgIQezzNJ9N5kmsa0A3s3LZwbc
D7dxlWVYQ72iB0YxKebba71dpHXJWPHBamxQxhk7WPABtzZPd8kqSYfKCCZEU30QmVeczPP8xvSZ
kBwmOxvlhZjEUnwmarpycuCuYT2WXLquZ1yUk1mKmRBib/nyHQTekfWJz0WIEazOim8hW4dblWB6
hDmZD7w6TRHn6XXVebzynaQq+EFXNUxRJZetYStydawmoUuRAG6QFyXDyaUZJ1siKXXiIcIfHRH+
8+L5YwOXawL5ljpZVCVsaStYTv90cnyiy3guSDp9Givy5lZTh1XZEpPen8WUuRmKyirPbn12Cwim
unFqg7h9tBmZAO63k9Q8ws8MJIdbUoM2qvNa8KaesnaNyW1dM5JWX/Iid64muSiwW2IE8ocR5WG/
J5qz/K7mYFlD0hZaIOcAbIipqRKofm4ZPGh6VG7LsYkZ5dksc6obk5u0Fv0ZE60MW57ZmTHLnoP9
iERWaJCZNsRhYVaLhVaLrOBgV7XRfitZkBUyFx6pkFRlnhHkyiwpxPsNIZsMxgyjk5j7oqAQAzut
NeiU3m32qQuG4E5TlOnHORCd8VX0hHetSrx1AwnNSA/wZxlL8PYYu/GBzi+JmxrhQNu5HgZxMSmv
uM0GYDa+1+NFJUBnP4+wRNZkn/bzrikA+19ULo4rTRAOFyZthRE9VmOTrH2nL5M7KhFU/TCGkU97
KabhPOnpqgbj4LfsAqq9LeLWSD8aNTxE7MFUYOqeES5mcWivKEETj0ymoxY142dEhQQTFB5yjQOp
G8b1hNoMF7AE8Rqm86IVTU2RWVcT/mPnVLrNEgpLX8+9sA169mtFddOHDN751UbsLRi1Zo/+kN/3
RWhM1oRvpYBpsYN3zNOf03D2NipSeo8fnAjWh9FRxl2WIKLjdUgX4HBc9ldVgJZuK80myLY+Jrlx
NcnHWHWOZqJxNYobAJqIXkcnhu5nR4U/3LRRDxpUxTzRYfNsfufggPgztUQOvqdrEuuKBOTCxcCy
ZBum06TFF3mnLVjMnihJILulFBdFAV1p1QV5vO0Tn2iOcdL1g2pt3nvFSBJ7dpR4F89V6X86Ke90
UigUOOT8fSflf7ocDcNT/3IK9+PP/DmEC/6AA+YySQps91mE/lcfJbD/YHoagNYgtGDpsHBc/VOe
Dl+DP0Lbm9MeNQ25CH8N4SxaLDh0GBn8qc/7B0M4x1/mWC/OdIbB36Zbi0TeAPaB7+T1aaNNW1yC
prQPTuH7a+low6mrxLCbo2Q68qLy+mt1RqD3OKqvTt3jJc5tQmBBJY43dS1pYwISfaK0In4V28WJ
3od153K0QBgAtHoT97Z3Soqhv1Gk6dyVvVPsckiShzJ2jU91E/nYb+Fl0FYJhSLEC/xQtp84HXA4
yTizr3rZzF/0JodOEMWuCb0qN28Jt8mPZM1VZ5FnFTtpMewmBvCidpjjUHsC2c3gMRpDz+aVlhSB
JYiBjanF3rFsAYytomK6rBsf72Hh09/vY/RKnjuZ15Mmg5OX5vqFoVL9QlkwMEGSWO0Wl3WxM2oz
/riUKSdWrisDpudFZBp35FLWG8ONKOhbYn8hhTXWd46Vy0mG4QgSsgpVWtmJq0AZNGsXIztkgwkP
4wIedgq9+TqOXMTqiBNqU2oYlEv5fWtn7F1TYWc7rJbZPuAotxntkVBpTxmUEKZ8qP00Ir0vGa8F
ONgvgRoZg3US/mnuqz35593JtWhvOy43RycsckuctTzTJ7f9XFpy2hDc622boRggHOd8jXia6JxU
xZ7W9XKQt+VXLbBW9PfV2gqaM7MCDRJpUyjTQl/leg1W2okuyrwpOddpB4IW8w05d5DBhq7dte3g
fI/Ju8RkLdIz4drjztWD6GCWSXllzN6MylzLEGMAbtVCa87kWWOr7EOs0uDRa90yxJPQEDnNyKcZ
xvYuiOz0Yibt6QLIFNM8cFrpQyTs/jyDW3pr13azIwLQDFZjW+t7Zypo1edLdBDWufQiju15qzyP
3QJemHfDZmUgKKfPzZHJGs7dMdWvgo5nBV0m8sFstosvcpqaU+S6xV5N0jpzRVPsysYlXNf30o8Q
hY1TFTfONUGFMAsor05sXtaZOTp4nGQdX8IT7u8y2uQIN/viUGry0FTREgReOT69w8Z8RP/mXrSI
wg6pwUQqA6pSEqzZF9vRTpzLohnPzGTE6QybY68h4WJwJJ4SSYof6IPcCM0m8p5aa/zmtFN5iFUD
EVuVzqFuI3v7I9PCq8wPlp1/QSEHRUeLbfPR86u7erDmD33fKCJWK/26Jq+hIusw0o4Omg4OhFSY
p2QAj4qQz22f2KqzKw8xGQBUhL5fGJgku2pYNKBzWtzTxQAvjUQyhIhenmUxP+JoWdg4JJHuvl2U
t57Vi89YxIZuJXLjTtQVM4/RPdYkO1YVMneQYiXasSLLry1j2VWjYu+qURzdaK4OhCpiuW4kyRks
lvR4g/TgUZtuVWq1G68HDRdVU3bT9Lr9bSayeW1h8VzPicJG3Dj5Rw8x2j3KRe26MfH58oN6+qpL
cnPTukZzpTFLHQu3PWuh72VrYP6OyMpd1I/6BdBUSNTF9RBFw0ctGgkzdi3jOtNja18h0enXTJqH
E/Tt7osFzx5Hrr4h7d3bkXJNyV+Ah6HQsfyP9FtbGhX6XAByofcaVtiZL+e+znca6WB0XpVDj2fA
kA6SkFFTHKkQMXOPlaeWi1o2GO7jWTEMK/KAFFQ8KixzPX7VQpbzWU0K6wX8Iz00DO1jZuadz1SZ
Jk9aBGDM3BY8XoeSANXoA4w5nakn8aT4O9oVERH158JN5rOoToJrh5DfQ987U7maCYG6ToWWbzyP
jC18SE9u5k27DMvVlU7zQ6wbAtxPg1/r5KOVM6AOv3DD0qqDDwG7xokRefIARzE9L+fhUzALd8+O
OK8JWB1OqCJB8w9jdt5nbrUWSgvOS2l3VyKL2otMH9sPWpQWJzw6TUiTAJx9QEj3TKs3dPrWesg5
0exdpgRhF/n1Npky89vsxfi2naB5sq122VxIBPiYQH2/F7T4ihVMvWBrZUG8IzicIGgVUxkbUXJl
GDjmkYLQFY/b6VaX3PoqceaNUqIJ+8n0z/wlXHIzFXVyaXnZyIOGMQZ+A1q/RocLo2JL7jBXi0Me
zM19IaNdiuYO9Wk0X+W0NcJmIBCCKZk+E2as0ZF04mm75J2dDLglRwbi+aexNVEto/5CFMx2m/KK
n5Gd0uxpfE7AONoueMxdN92U1ah/LCKooKxMySES5kaZrnM1y0z70tge7HHha9uS/JhLI62Kg2Nr
0RaOZH9dqNG/j0ef8SFi99uEoSuX8yJtrZTmbi2MO6dOtZ8rwBVf9Fmy/MtOzGjKJxsKuDUaONAB
+Jm9dubA/CB7Gqo6cxdyl52S830ldQDUeapfLy4e9v4si9HSU4gQnNIWal1Zgbhu47bY1zCfUqRr
Xp4jKumIy2Ye0X4POgLKhiKhuT+N2nlqgliBSHQ10NjZC0c+Op2Dn7zu0TwDi5Cfc+E+Ypt+0iP5
3SvmR7+ebirUl2ttHlHJWi2BL6Qho45JoSvFzZG2rneH6Nn8gPqz+kL/Y3pgYP7oMzHVeNRThd/s
2HDq1eWxaZHbiB3OtnZ2Lyi1GBcj8s51KOhmLWzC0IFPTPgxNnKcpH/Vila5H3s3+i7R5Pp4p0Z+
OKB+JuhUTnjrqNZ3UlH17EryUy/SptXqx4YFlNorGDYG81Ls/CoujwRddWSgZuaGIi8/M2jPHmWX
eo8OTc5PQHzi7CqakuIM+IHR3ZGInUS7YuawVEFRGMlDB4LuZF+RtPTavdNGkwMrFUIZ9Ng0Jzye
JLZNpenIGBHlbwe3f4ABiS9+wgug48EDSGk/EMo57hHHemtFOtCJ/+e0DdAKryWIqrSzz0kcpGGn
awyW8phdRvPg8VKL3FczEuwEzQlk8kC7TbQ0PodUZcDIMNQJTxnYGn7N4yxwTSXp+EQIiDp2gaut
erhBO6OaFALvpdyyZlKQkLN1Z2l6yKNtztiKsX8k9n5B+Hzewtrp8bYDf7Gvy5mxVNZq8WEGxHaQ
URQdu9JMj0Ini88oCjoBRgMfyhUbFXvtJ2m5BaAXR+3SdkjJvoaXREcYk1ta1OEY2Q368CRnI+PY
uHb4mfcSiyOQWbPcOXqkf7dlRBnd5E1KQACDNuMrAnzXf0BFUXn9F2kvQ5X7qLWpONb0F1JACP85
xP1vCIqeu7hu//4Qx7ih7p6+vpJS/vgzfw7DdebaiPAAX+O8XaxUfx3inu3HnJrAOBOXyzvMNOfP
YbjBSc0k3I5R3SKxfOkxdv9guGMSUsfJz/L4S/6JktJ+O5fzPR/ENVRBn8uRxbpMlF7OtVgl9Eij
yYpdsM2wpASBr+THbgjsqjtmeumxuOaYvZJsR1kEhvfcoo01hnHJruaJlYM8r4mPtND93LqowJ3p
ZJVqgvYL9BCCCdJ+J/NMTNEu91MnTQFKobxD6sd/G8l9RO8ksO91h9J8xkUrSzkl58ZQknGerwhx
0zBcaWynA898ebQY49JQgmqFuwDs6aA/mlUXiXXtiq5RtxnBoIYV+nY8etcsTTIJLtMUw4cI6KWs
EPRDEqPNC4itkN2sKcjL4IjWsUPM0n/o8//O932n9QF05LfiYw5Coku/iH/V3//FGyTLz6/lJD/+
/L/fII8HnoBraPSLa5a5Ow2Nf2uRPe8Pmo+IHHQmHM8vyl9vEFHAtE14WBEj+0hHwIz+1Qbx/8Ci
T+wN75Dj/VMC6bOa90UXZFFJOwv5hNk2r7i1fPOXbxA6vdzgwKbv82mxSX+HCn45qeiQLYOrsdqX
qX7sWe0JXv1okMuRWf3mxZLzC0XGgtV/2Yh5/giL0JiNLmD2CHfg1UeoYe43vh/rJOwo/SSx99Nj
4AXrG3B1+rgh6YmDVhFdNE3Ma2zaVTiajzZWt5ngmoZeoc74JK39rQCT1Hi0vhfr8hKJRKW5odEM
FLT5YlO9pzVmsCpZafmnDGva8m+VbcMIV/f9XO/SEjWcFion2Ns1wkZAfe45jqsKwa2OKJQIvt6y
NnrOKNWqPig/px1pWPuJwrS0qLxM6yyWTCfTbL62BV/AL7AI+toF0a94ScCwh31+zv59PdPOD4f6
G3FcpkbZ5waPhqWFfew9ccDBLpkBLHStte16AJID8E4JBKtiM0zlmrnGDTlJd1k7diGjwHAQzScq
DX2XFvKK+c9ZZlRkVsm1yPJ1647Fzp35IKOAa21V1ZdysvVdniHgVfr4pbLjTezK/hxKloN7tFk3
bs/F5m2aW5cxMXPr/2zH/5vteOk30oX8+/14y3acfn161VP98Wf+bKrqf/BX6EsOC/NR9tz/vx/7
3h8sMC4COHQeLBBL5/TPpir7sQ47hMWEhqeJSeev1QRF26LyZwdk1vzsevgn+/EbAQcRLezClk0/
lYMBeTFLy/XFdhzTkJ/9ppZ705TUcpzK6T7aJlldtrTQ0HpOV50jyk+JmEvejcN5o0ZivLi4t6lS
dGJxEO+9WUfaNp6DYZ7EbpTmEHqK8CAjNYsNba9y/+Jn+cWa9ctLATghLwRcEV6n118UruxgGKUj
drZBml1hGuPK6jmCoxxq31kef3UpbmVguZxlMUSwE7y8p7NBuCNrFMesaUo5Zs7thizafC0mTx5+
/60WFdCLveD5BhIhrIOP5qEAEfP6Uij2ZF443MAgjZDuAUSklep+nwZ3E1cR9JWaKPQF1r5GhFX/
WBT+Vkq4tNt/vjgOz+UpZpLw5nsK+m2R1Qix02rbpUk8YSEw7Pb891/x57vpgKMxKRsZSliIol5/
xR7Cfj+0keRUh4eAZ5N4w5Uztd4QZguy9J0v9WZr4446ixaUUQYcHmSjy5d+8ULAUDGtxBByFysX
amPeffMs8ztorZKQ7/LMjSgyf/8Ff76NQG1M6nHYArZBG/j1FaOEc7tv1XJpSIGvYEzKjxXU4e+v
stym1z8WV2GvDshnolC2ltv84ntxoqNugKu3s9JBkcylneN+u1SGiTNfx4Py+6v96i6+vNqbHw0F
atzGTiGJNSHpICIXIR6IKmugiuPeDrA55vnn31/SZCH96RtyuoAdjxqUB/LNUqaS3AUhzmtnJC5Z
ZbVdfIh1GR3ceuaAW8c52JMbD6jKui3s/qsrdP/YONZexl29G2QwhHLCv9KNXvNlmoDzKdcOVmYk
2tu5U5hBknht5O38zsJk/OL3t3T6WAa0Cs/86Ynze+ZEteA1Skdp5yj+CTOAHeEMoaZZOuQcAzCN
X48bi7sXmvSuPumzN+HY9UGb0jdcx00cXDLf//eu/7cvuPPLj8b6vLzhhIi/FalmQYH6yikEir6E
RNDE2SCFndA0uSLs27i/B0icrfXRDYpNTZ/mOFVZd46Macg35ULdHEhuQ8qcrVpV6SsLTc0mqnyc
vmasqLvM7gRZUTvM2H83NKYYFnlOg5KiCz5IBDUfxOBH6wBtzrqzNW8LLz3FBND51DrTUeTI/XGh
UzRFTsDYyTlL7Pxejj5OW1tZK4U/Y9tZMsWrLi7rYDGKpFCWlI3BeiLu7RwE5+LpaoddVjGzAyn7
PVfWjfBFvgqYF+yFm4hL/uZq+/un9ecXxCc9wEKvvsSked6bh3XqMaU7VHe7tE9OWi4TJLj6wUin
OzlHTSgl3p//wxVRa9A2Wg4hwZsrBt00+MGci10XRQejt0NQR1+Cyj7vLLRnqCo+/v56P6/b0MRY
bWgoLJHhb1XbfRzgzimk2GWq4FgwkDwY16Qj+GanNr+/1M+Pqc+wGAwik+vlZLb87y/Wtlg6QzYi
9N4F/uAwRGiNQz1K750b+MurgLWkTEGHxT18fZWStkUJP53tzu10klm9QNuj/fKvfv9l3toF2IH4
Noyk8Zui1mY7en0dkipnA4kYxiKi+jZMDLKtC5104/ZArG1AXJQUPPi4qtGI+g/IdHa1nafvLUvW
T8spg3taSHg7sePSFHr9Mdq2tud08ED9M48MRzSSW4RyYmuPIl0497N9oKMZhJ1efyvq0bvJRTbu
YkcfLsp5Jpomr6N3foG3VtPnWxMg3SYqDtCo87biiG1N06LE6ndVLKuD3jlhoEtEUQxDTxHTtXXi
QeIsUIqti1ZTl7JJCU8CFbAJfHCzXlV8K4xpOOX+tJnn8RMjBnPdpqK5VZVMV41Inb0TJ+OxUsWJ
ieV7xcWvv0CwxK5R0vP+L3vYiyc1MrqgVGQN7exE3cTEL23laMf3CavYumm9bANHWl+XnivYsboS
+xvK3NS76zs3OMgmitYTnLoQeVpwDea9vvNJJpthxB0tQiO2yLkU+JlMY68QxRbdZvNOeWQsP/vr
OoLH4sU3ePN0jgIaelyrfqcIBDhGc1AdhUMANUf+jUg7FnlJOy7L9AP2wcVyzEz49y+I9csnExM/
MZM+RMy3rzveNntEUN7vMg3mK3ga3/lMWXXl2T1NtkD/WhfD9EACZ/IFa4OQAz7L2iT2w0ogzsT9
1tQJKupclG0jkk4Q3qZs1gkX3E0wz/D8xcY3hUGOpdJj8JuHjp7VG1cLHgCVdXtjcPRzzTGK/VzX
TxB4bl3FhWL7GWwY9M479/zn0s0nzhIgIxWCq3Naev3QOKbv5RGIoF2bFQ9VtPMGbJzazJgbqIn1
Tp34i2XbpQbm5Gl7/MX6mxNFX+QuWAuj3zVx9T3AF8KujdjERpL7zpWWv+nNk8SVFlcPsGBPf1vY
k9InGy9yeJK6+C43rPiBZJOlZao4TTgqR++gu5p/jFzjvSjCX+y+ZDWYGLLwY+kU3q/vqIhREkWZ
TqPYU4+YUq4mr70hBfh74YnPHHnddzaotz27ZeEC7UkT3TA5cLtv1/Rg0PopTXlkOYZXN9Ki7lGR
tVk8nWtrmL8hxrwj4nvaxKqhuLFB1wx93CGbmd95e375MDEEYGehdf0TyAzC/eAkA+8vgHmx0RvP
Xdmo6VcYWnE4Jtn337+sv9g0EZTRRqVJ6MB2WD7OiwXPDTIS3uTEj6w62EeNEa1nTOXvnBF/eX8N
Ohk8Sdzen/gMWW/EtYGxaccZuVv7w5QgE8oCIFYIfEaMEesY8e9GU23BACyGYspUGgm+djbPJEf/
/jv/fCjH8cSpkEM5FkLn7fs6KkLzkh5nsDUAmMGGg/qxmy/UoOJ1XBraeska2GFRN1d1LvV3Xqu3
zqHnZ41qiJtN3Y4r8s1yQeoeIuRK70jrsJPPjddpDnCqWFz2qeGUq9GtXXddS/4CwtkgaYHmbwtn
w/SEnD4YsEmOZkaNF0NiwdExhZDGYn3tv/7+Lv1ioYHd5RJ4CjcaQsebJyPR/BTbuNvu3CnqttJG
LWxjcA+p5dN3bskvLoXe1vZgSNOG89/2ftLM6Amc8NqdmKPyu20p73omHaKDK6b/H74WNSgwbHdp
qf20qmHUn0Xj2+0ObV93jWTThSexBNR0gi7iX43Gqx8r5b8qWV7VKWjZ//6vXyxiXIm2CCUiBrG3
nQpzZmBeS66UWnq8iUTV3AKdJaRR73E1TSVN8jpR7ywfv7yVnK/J6SWskXnh6/c5jvUKi5fT7lC+
g5hzyLZMs9LcdDq29N9/PwaWP+8QVBo6w0LGhTBe3jzJfm7XkrgqHhG7I5LLRcOCVTGxR9z25CUW
a7frzY1LTV6sW2sYtS0nRzmFM56IEmmbw8sFZ30ODlGvig8mosFk0xF+Ijdor4lhYwSZPKH10C5y
MkN7IHQFXKqeeIsEJQg9orXn1oxVgsEhF2DEUqnOnCVmkQBbbw4x/yUEo+WJcedKE19MYU+Ouc0I
O3JDpIeJ+TEYCXv95mY0S+JVwwkmOZuSzoo2XZp3yX1f1IY6FBXdtR32ktIONb0xjuWMoHrXy3zo
T04J+unCBiESXbs9tpAt/1kb0e53fQ6czw7yalPhbYgvfK9ahBuOVWdbVCrF7aDBEzzCeKj3xhIP
sFJxZxKnkKQfyt61bJTgOAQPqCRi0HqyJhtK5cT4hGWDy+o8GzhOgn0MGuYRfT8GpMcOjpo29YBj
6YwIg0in71A25qYpnaW4SoF0Pnmo7RhzRmJazz5wqdvGwSQCurjP1BVsk+G2SoF9hEprA+9Gr0s/
DknyjOWBInbatv4UpKDIYjxxTHrned33WbBbMknqsIiW9p8OIQLdae/491nSFuupKGsiK2wUf6jl
GgeOmrymz7uV2B4fosYsPhaar9+ICvV7BAZ6ry0BrlYbXMpCbau2305gAW8ijyaqnWDywbWzM+18
3ORBXm5jORytQY2Q/vqnLHdRPEkTjG5Gagemna+2pY0hMyfAYHbn7VxUd2Fgp+7ODmaik0Z7XmVV
EJ/1SC8+ewK1PbY3IHTe8DS3LuGe1sJJRh5CcsMHzOyhi2jxygnKLjSIAL1i/Dyv/x97Z9LcuJJe
0f/iPTowDwtvQHDUQInUvEGUShJmJIZEYvj1Pqh+bncvHLb33nS86KqiKBJAZt7v3nPxIhk3flWm
d0TvMPR5JCL7LH6ZwDfsHc2gHoX0MJPB+BgHdrGZ8mJgU9F7m5JVIup7b3ksyunYSluG2TLDM1mK
c4G6NI12dyqmyYwWnRnXJCF7QCNR5NNxQ45WGmV8sw+xb1+Iw0xbY/TTHUA2HHCaHKLYnM39wtb1
Eidl8wFPT7+tUw9EpWzdiMKh7sfVWpo5JcFZH8F67wnhHLuS5AA9QtPR0jPz2M+ev0WkOJkkyDOn
MSA8z28VwZu3OosPnmNfs2F+I/zEMFEPEOoGcEM0sHbcgZV/VIOH6UdrCXc5UB4CPz71sZVF9M74
QBNtGDQM/EM7D5Yo5dxwyTpNPbRJ51/6gUHjaPW3co49zGGrkVGrv/t2bKDuUJ+V9RXZxspXP3Yv
B0KINK7CzVOZXGayqW1NxJ9Rot6RqhJZIJ8K4UO0Mbl4XitTt6bIazlHsJjykKBFeHxv+Ozv25Gr
LJ9xMPmFcaTyeibpJsXONRb/hv+g8YkbgqIjc+1o9v/e2EylrdfTtmPGNm3OS29275phgcxJsC1p
JIOavbe2QU8eFOaDVZTmEFV+56lwFsy2bzXNBcNXeH6XACZRjnZCntWpYREtwa6OTwqDa11Gi1+p
pxRV/4GiH1DVVV1kxzGHGO6QqLw3RtPfAcQdlxC36nRKs17/dPWY/ST6brP1Fr28aVhkf8veT1yY
gwlJ79GhX2uaevdqqyL+CRD3KfWuaRsP/yBtl9mno1H51U/XdLhz56o3Poi40Q89NM6ZkuLmnczd
GBExm/eSHcuTj5v0XfW8zqyV5MOk2Z4WwXk6m2r7SD68f0WFYwyS0+6yhpK5ElIraN9SkrO/28Yu
dsWktW8ejXuHHGdHecScX+wycjWvmDSgb3sECiI3dioZDXj7MKuamkPICLhn4lJEmbPhOhI1w2GK
hAwESgYdJUh4Sg5VQ+Y8lFTDvbTxuIYbnYx6uyBZsXdCt6Hd0Dxk4a1Oy/Ua1MYT3vP0qldpGQqP
4NSu5+PUXojE8St6K7vhJjEX3qpbqBdlUnZ1l8Rxcs58DOGUdi93ArDsrU2z1BqZyva2nrlXJU1n
CdmJtLQgpemZpFHzgXRnbhHOnHPScatua1Etu2WYaJ0Uk13tPc9LzsCGlLehutI5cxO13FR8u4jw
7anAkXP2oLJ+dirpHu2lM576jM87ywuM2cTCgL3wodJjPd9oXJqPjdM1n856wqQWZQF1U7R5Br/S
yQ44dXlZDfSB0dntqYEgfLuovvmUc9O9qZTPdfG89rcwko4SnCHlYyXOFZ8S1Ij9EEg6ZsbeOUPk
0kYs50FynnD/NOx3obx/kQ61waI25mjZTNRHI55vDZblJhoDpuUaUBrgXHVKz4A/DHCGcOIbT40x
00TuiPi5cdPk3nUG8eEm4HjJLywpNoAlBtGEg/rLGcB6JtJvaZrXKSMjinuzmvQOVEFMz76W81xM
4uxgrQThRteS8xDQdo3VyGEHXlMze8bpWx67Ys12SoraIVoUIGvTSvIXwISuTuixlFG+NNgaFu5z
ZCx4cliu5x/fU/2Xl9jOJqboCdaSXK/yAeg5MxfTuWZVql4wSAzeZhS8ydLRi4svu+aXlafuVQsW
nPFNPabn2a0gMvWYsd7KdpkefLcfXnQ6wi/Z+nWbeJRvHfitl9ZW/KBCm3codiS+2GSkZ7vnU/Mp
X3zQE23+0ReR4Qwnixki2scXwqP28Q+azrVGXlGA0WPLPj0HOhMZ6Ei2dlowcKVbrUrnH49q7HoT
DyDnQ/SWvguxtNKT7mqCJLGdLxUxG82NLzaIoCVshr6dj5VSLqVhA1fSooE3ihCQuNJ4ZqVnaqCF
samMRTxoVo6ISwMU37Xe+6k6upbw6w2RlR/hQ2didlHlm7Ya2x9CRcaLnRBuU2NvfMOnhmzArdc+
8rRYfoSZN92GDm06zLvcGb5Nnxw435nHtd80fCwuK3m/18fC6MI/ZbGLWWqXQNLrk3ku3eyN3z7K
uEb4b83mXiraMKmhbR8N6Sfn2KV1U0L5w+bkE1rv0zWc53N/19QZvLZZRgSi0/yeZ7wo1vwE+eMf
dtTeHWfieNcMccdDDOcquqm0BgbClv8B+U7ex1VD6WFZqoO9lqC2LJu3VmcX8Pq9JHtw7b7ZQfLo
n7tGkZcFDyoTwf/VN00TxaqxPp0gcXZ2QzS9oX8mMq0Jj72y3L3B5xUy0bSjAm/W2ntbzRQ3dtMD
m5AxXDsuXswysTHziytmuTuM22CPdT3jLNN10Qic4L5F/9GHVJ3yqun4sYV71kfSvSTXeW5YFJNO
eqbdTRDNzzTVxVc3NsUxAFyX8NCtFizcDBtbw9GPTiZPap7LKOPevNOTsbslSFSDRsYrxFafLWDA
+A8J9VdAT8Gx8OrpUhA0+VK0LLSZbvBIg3OzWH27rclcbCZp30xTbr+y39bx5UziMxjXOZOgGgNl
mQZn4TEtS9mQqlzMrz69xxe9Tukgm5qDK8o2CkZsxGEGP9wfl1/of9V7UXmwqjzBh2RSUc+DnhPO
xptnO93kRdEfC023QhVrQHgqG9TvMDg3VUwyysbA+8h/0OPMsOJpaDWXR12QXIaeHzI4sfcwEHYN
EabxEVHL8ItkmPsCwqA8ZJn3MmG/3COXpuwD2cqFVTaLUGRjepdBxttQhnWMrcX4TPV43Clf0/ek
EahVzwYrGhU3Y9+k9EIUSIXJPLs3bC7s19x29oAoBYWUOQ9gkXM6Tdw22AdUN/yoYjBfp8amsrYK
FlwLlf3UEIHYTOxhdw7PLn61vnwxHM97nBXfkqMgI+089oVhJzv4PSSdvhdGTeamSWR23+ZcBuQE
kgzYXE12rmnItdlV3m+mJu9ALhAPWqS5GTyXDb2d5L/oNQGRjXVOEhCimN7WbsVMBG3RzVcJXmHH
rbgjBguekKkeGzJvuK9sJ34mYMw2w4ZLyCMQ/r8vs4uvd0tUVJZ/089U88Z6Cu6wLMLC6pxz1ThC
bNIxMBhalMtxnoW6cx2NZafCH88N59Z49accrIKVguzPYV+EXVdzLC21nNuIGZq6C2KZv1X0qO+B
qdYsORPm+HZpkDSGTJsegthqb2kBh03OypAROuoIrAUExS6OZ5864i+HmNpr5ffFHcZWcdPXeOB6
W5QMR6msBFYMa5NW3tDt84NBOfZbwMyUc86vTtQrgMJZNi3tLSsdJyV0oaTxRuS/OwrT+zQW95u6
qvaDHWv5UfZAXXIccs9eCR3DUkOyld5QPc4uO5Zy7gyG3oFcNskEroTt0HSAMqCyk2aJ0Y6Up/fe
wSsMMAa17YqzNiYgAerZE2fkG7DRJvXjgjFAyUNIUFz9UVV5/Wi2fvVI+qEow2zmAZoDAvwqe1Mn
DpKnX22sL5DbNV6wxQVwcrpcXKES++Nbx46H741GsR1x6ZJVgjTmsWzoKV6CqXlntUQ7W0rSjIj+
/JGIM/OJ/TEn06JK7VNSTP0XLcHyqx9oLt3081D9FPZaZtkvMv7Q+9z4LP7ktGmCnB76doo/CDtx
CLfjTAs2zRJTBuc0WgVoUgXedimc+lq2Ew+GPp1GsfMSmkl3djCiaOBf5vJIzWHlvtewTVJ3gG5B
/Wr84RgO/yZoprKLvJxK8siudS6j2popEoWbWgjy+tilohqXlschZuKH5pld9zfZ4kjOjXqtjHQz
NmOW0Cxo8MoLsExxtEfkxyi1g1nba/O6BZBMSIGJwWS9zVPdriO3I7FJTzv1URB6WOo25TTEH6pT
KU5NILFkzRKn+jGHgZ86tBbErtG2go+/f5iO0pIhtBhPgmnvdZxpnrEQHuI8Ifa0tCUbq4URtEEL
4qOHIVNfHfxj9b6k4P1ldRZkHDCLiYolAxXobLYOcFHpLA4111JcQa4C8ydeCXF7jFt+v8Jz0EO6
Ri/ymx4Xg9pXM8aPO3j26ke5aKPhYEJSunM1I30qZmUSfIV8QvmQ91h4QUt7Q+PrT4T4+xmTqQ00
xh74pQ+m0nmP7Mp511kd8+W581RrzP+EU274Trh30f7TOUKX4VNUmuTvL7XZf2WcXrKQN7smf1X/
nQHVKffB0AHbGIIqy0FgZFRBlTr3T0hbHM0RNfrfaYReRuJVSHZ0UIGb/Ki7HSJKx2yFfGubOR23
us2Bm0WY9WtTDfpadEX/CCylBc7aOVWWDgGOLWRJFFPCcTVT8L0gjEEn6idm0t1hrEjvwvmfQJgX
2cuypOPzaMJF/qMH/n+u/38wtxsUsTNW+Yc0HP2Sv/6yxd//qr7//d/236JL/tXQ/te/+S8PKr2F
2Em5CYl+kA75h6Pdd/5GeBlpwsPjs/oV+aP/9KCi/f4nEFH/G4YHG8Q0FiUcAeb/yXJKYuRfJn8c
ebDX82I6EjLqtbuKzP80FApMAXRG+OXB8pP3sUinUPY8hxgSvtHfdu0IXNWr7uNXxhtNT8Zu8OZd
jzQkV42IXb15tAiqHyG2LmENkOsYrKoSXnSay1alSaqg+5ljXJBi1aHEqkhpqzbFSFm/aH/0qlW5
skp0tcbPsl2s1dN2SLwLuX//YVyyqPBldVOP2cirDeuRsW23vWaSTlzVMkQtGMLVee5NWsxWRY1C
0WO3amxQRp1IeKO3MeZxeDKzgLTHqsqlqz5nI9SNq2LXy+TVtSu6tVY1j17h9E6uCl++an36qvoZ
bo/YsiqBbOW3NtLggEQ4rFrhvKqGFfKhgPmDI0qN0MzQFrNVZSxWvdFalcembNkirGpkt+qS46pQ
jjYqCeHyL7mql/aqY1IvbK9tNr9MhcaJTHdipYAOkyFU5qsSusg62fKthuOqklbIpRLZFJXlHK86
6qC106Gx0OQmTxiXYNVb5aq84svZVfBfF0NWlwLXy21W+h14aCbatKEO5V3XUL++NX3FU4ai+beB
E+Mjg3oKa3pNbiyrZhvcJKq7tpYWX+H7Ozd2MbOmaZXTHQi8tzx1muwefPf4Fgc8LjGqBi9TZRUE
A8WAcCNQvVIVgMIZKcIBPOg/euPIc6602EiUJtgYEMHNu5flrFC5p8qXuqgp/6Hyea9Twn1v139W
fKNEIE/0prtFLPIjyCiUl2eBORicN9EPerOpT10fxyB1hV6f4NOxS2392msJhhc08BkCIiG5BHEz
M/DYmaOXf3gm+4toipN6y8wofvmDJ/OtuNpOVSauMA6Me8udxI29rgBsd/OPpolZEQLDY8nKisXY
VTl8A4nQ+DA7ivoboEl1OCQ27a8ZxYfLWHUHmGpM1x3sn1HX+iAZdat8mZG5PrsBPrMGCi3fJARp
Dhgi+Tvghh/4ALUNwjTsGmIpxhNaESY/yUvimZiHSK+T+cFMuDSdgeqjg9Mrfvl2TuYLkA3eYyV0
TlHuwA6T1EgBA57vAZAFL2hgIG7picxqkErVHE2yat5T7r995jJYwwLJiTeesn5FAMvypTHq7H5u
EQoAuqm9MVjNtzNxnowH0Zz/vLMcd66/U4PBy5em6T0mS4pEQCoT+nyc+o/2tEpj9AP/lOtGDXj1
8NTn9kiaCx7NBkz4HP05qDLDlc/eVPEXy7XPz1E8RCJsuvNWD3rsgqOdf/y50nJH8tMW7G5DaMyc
V7JpDMiDBeI8NkBSQzZnaJwILC9s18zXsV7nGLKyvUeiv/ZRFPF0MdjTRV3HqcRMBs8+NIovdRjs
+kQNEd+aGY/NrgQz+CW9NCOqL9yzb7jzTRsb5iXWc/8ytlq1TbkiyR8HTvwRmOhkxJhT5KV44oWU
z0/06KDelUmqXcWC63EB4Hwlvxzs6dUOtn++rWqsxDVLZphffRHXcmPgwtwI4kX059jOrdH2dhzS
z5QqxHVefhgZbHvlCpJe+B9mQO8+kt/GbEW26fPlvq/Te9XOD4PWP6mWvbpyxEcNIotS5XkT+Hem
HDjXJw+p0ouwlOmhyrsfZwxuAosTiWRHXJveZeotTg/pXrrLS9L1buTok3/rIvAjHjvEarTQbGax
8c1aXCTr2BCaq6/ayAz3wu7nGWy2ce/Co48Kw08i12usjeHhfsyq+T6jKnSccuoSxcmqvfjBkNp0
NiYTapJImNaMvpvuXVHQFBUoewtGF1GFufJBKYqQpF+0aaRBsQLwvVGt+d3WSty0adbcgDbvt7VZ
GUdstr87Qx5q33lkmSw3hRos9qVJ/K4l5luv+b/nAav5UoMLLFUpccPUGIEra444OHOMBMulNo3r
iutg2faGpq7lq1IO2zXmb6vvYNfI6VrnQ3MKvGKPDyzdOM7CFwzBfze1a2nCOBdkOoxnwN4mnVto
HdNcHUGSWYeRh3Ck+0OzneoiDvWAzHiykPUW4r3VByaGtdBvAex6p44Ln+mFq0eOit91o6L9uCI7
b8w/1txcmsz3vjMTDQy8mP7hIdpFRlE8SQyNv8jnW1vudchqVgsmbqgZQCB0r7FOuw0VBezRZCna
i0GQsHkF4rxZUJeC+NpW/Vc6y5jWT3++Z5g6EuJIGMVsamlCFqmXbtguyqxvheHelzzzH7msIHu4
sfFgwZ7YwuCrSc5RmnAo6qKJ7B5mTm+YzXfvUBxFfddxrkQBBq75NZQCwobfB1FuqDc9JvGuC1b7
gLMERtDhN9GMdxrc9/rcxs+j0eCttwoVOuib9FIyWe5sktK4nzcutyEnqzp5A21IL3hvRRK7wu3o
cyBmk+B/wV5SF48z1nMxt+sewgvWqaY7n0YZE/RSZuxPOFny59yDJGL3dvXdx17+jV5Wnqg+9QB0
9jHjWQ1JwrXHXdHzb5MKaN0i9XsvzsUjCCdsRmnLzspanSFN5983qhk/an0uP0aAdvcu8JeNww4r
7KjJjUruIp7kMkM9pgSl3cTM24LQnfLkVjEqMU69GRtTmPaLe28G7bDzk7bSuSWSFyo3tLNrdD4R
WgRTvkQgG3GXaJSr58MtXiubK6ammUm0TrOWrY8sg9Mg7gVIuZPNnH8bt87KqWzjlwCv5gV9Kcu3
S9/WNUJ5rd3LxHeO7BSKvaGLdptNEEaBNwt7m3bTT00b29moEvk8dtl4AJfQvrqtZCzLszDiWMjZ
1htpvLIbeEPeciwqdmGoyNpJFzzAGsNsDwKf2qahoIJZzxwz9zJ83laJDcIuP72epB5lBeO5cDX9
rovrjr4n0e1bE3vXMBbxhj3D3cRUHgPrPjETzsH+8p53nWiivFYMsMe22yxGYYRZCj+nsnUCxl1h
7xex3E1ZCtOAkVZoDvGKauzVw1KwxyuU6Fm5lH+eR6b9bd6PzCsL7d2SAJ8AnXyPa5q6dWe5Cxo3
2Q1l3ISaBRKrg4QakUfmFsdUv84wLqyg4lx7EyODgL6SXh+dF6uZ9tM4JVFvLdfZtby1AIFKQ9/P
9zgk97CHoMcY3VYokXy307y3JEueakW5VVk+bCd9mk6ZMnqan/v4SBXfbZa0Fzt2nAhARn6cF3e6
iXPcq4w2tBQqELLuJSh4uho33kDp25rzoZe32RfVmCePlpu3gEWGfkwY6Y02TciBpiUsCUmrc9oN
9GRGKBjLmfJj9r/LrcNWBYxzUhXOdu5zFU1+A+Xf4XACt0AGdAtElZvhfoKrlc6/U9Ayyg5dKxbm
gdXwlbP0o6YHalfVwSr5DOM1hrG8Nealv09yR+xy5dh3CAtv7WJl26VxL1kgNFBMUl5SppYR3RL5
ufUa57OfxLzJzXr5NHpD3o2Vp+0yQ313ycwwzjHVna+UFXk+Qh3MkHE9uvcPCD3mLYJLe0nYqmzN
GMl11rwPom5x2NLF9muUycw0pLMprIQQUWmZGya5rkOT6OsN5dkTlECfKpEYFBTSdbancP4p0CAP
QUm7WehsCJEFvjyTBhu7rcBwGcWmFPbvlOJDNPksOM3J4tbb3Fg3/RAE5aeOWPjlFU5+O451zz6+
tw8Wmf0jlZZXnVCNHkI4XDRm5bI4LktMz9ey2POtzfT9EdDh8lrSIX3Xp9VvDqAJIFsT4Bm511Wj
qWMRZXX6u60qVn2trb48BS0f2K6UkE8ztesMvXtn++JuTSYPFxlD5WEPdLGy3DlTyJT0oWGW1kmn
6iHy5oU7bajHFxfSyg3Ms/p2KZVP4GSW5bmoWw/OsW+lnxhCdKijeTbtAFCyFOjBWmbK0VCwDygD
/4vwMw8OlTjGhVmD/yrxcr8vVkWIN2UIizxv2RqPfG8FxOpj/VSv43xnHezH64gfssEE6HY5Zuv4
v1mNANDQivtsNQcYq03A/eMYcOqUXk+KmAkd88PPbcKmJP/jLqhXowGi3Wo6kH95ENg9r5aE6e8G
BZBVlGe3vfpJVwODt1oZutXUMOFuKFabQ78aHlDVb4tuqDhnYYZwK109JKtBAr4QSvZqmlhW+4Sz
Gim61VKRr+YK3tgzB7848oJU7ADY+cfyjxvj/1Wf/03y2EKuRBf571Wfp+/pX1mOf/2LvzSfwALL
COCf9I3LnJ694D80H0N31+Cxibl75XqQwP0vzcf9G3Ek/mjNoeGQXpP/f2lApvO3tUwZ+UgnrUtZ
s/t/EYEM21rde//k/0avd5DTA48zu46maa4q0T+pQLrUNNYJobMomN2r0rDj9+X825/M8h7QartN
NWoxJ3ZiF2/07/q+od9I5e21Edq11bv+NMxMelvfW+4wCpLXiy033qu1z2EAtf5r8DxBIl/o7cH2
YzDtjmMm/UPtObP1aNs88KtQq0vDOy5sUMz7wF50gSWvNSkI1opFQNotZNPc+U2ne+TcMLtMEyuM
4vQWEqrNbVxQic7YtRm7rn0u/ZosREhfQGnQED+54AjNOJBbDzW836WIp81J2hyXITJjQ2S5msx5
DrYZfcDGyROz+WLD9G45wglDOBtpx5O/901vdo5DJmDzhMWceflTPGtMMUPDK1QbpSzcv/I69r8S
NwcJu5g9bOK10l5XwBx7mODXifrMJpK8hX4PN8K88YEQsSi72Eni3FgLb6WHA1JRvaW2CxRNP+J5
Q32rYBRdZ7IKy9qSB3QGH/uV77xjHbJDMocp7qjsmmAT4csa8ruW09chN8eXXGTWPpdjHhpVkBwK
KnAXlqokfYUqBCx4hqvp+dMdLkrg4MPw2icVD8uyf7AqJhphrQKeo4n7G5TL6vYa35ecXZiJZaaY
rGMyFS/kn/EIBUZ+wib7mWQg7K24GK6LP4A9WzSmmXykmkVwyvEaKMte6u04Hu7JyV7Ukr24pfkj
ykzewLAbQzi190vagm8Y5Luo+lOlRH0oJD1WK1tq4mTAE7Nxb5pGN3Zdu9AqWsEyM4sXLB3rfkqj
7bRS325Wu3eVu8QPYyBctlJ0TwXYSsIe52cxD8XeVrYRTos6m7nlRkop9vVGTKHcSJERwlh350t6
h3G96UdPIFDWE5aCQUtgAvat/5kNJrMJRVWun7bTaermedu0jnZJiJ6HdZ58UzAmzo4mrxzTOBAy
x9jrDXIj+MjsUINeY1SoMx8Ws6OFtTPspO/gl3LtdNd1ZrBLKscmEKAFe+WO38IpqqNMpYhinh2Q
sSACADfNPoXFWUE5gIKTBEdZoFc0TAurwkUrZ2QPRtBEwuAXQ/kLfXN6MiCthV1ZvGhlzI6gHsMK
d3boSO3VwVUaWsWUn9LWoQassbMfa3C6j2HxKDVHY0XaLELi4OiV9AYUt4xohhvXXftrhw5kM7E0
7UdIt2ZATsbOwULlY47ucsWqOFeTdoB1NlxmQ43etbSL5oGICtjGNu6y+wZX/Y6jDlt7jwa+jVEO
+VO/8gGlbizJPiNFdKqJC1ewRLD6RFxYxRLGo/w9lNS/6rFSDzkmD3ZbXBYoQiXdbtM0f+Ey0/Vt
4tnzaZBZfTDlOI/BnoICdmUaR+g1U2s4ayfhKH+Mth0JTI9xQ/BvGNIfOIMB99oYrP5FvW3GeyKE
/XvvcLWYKyqczklV6TdpHVT7MWNDk7aaiXQp+M2K8ejNubv3UsJK+URBsMCbs3WYw3LChYCkN621
ZeOEpRSHEtuM5W0y7ODFy5rpvsy1X9xSrzjOSO0y795WrTyxF7PvGQIVUVfCMUfR+op7v4sys8FZ
3OW0atH7mN0R9cSRW9FPFy1GZTy0VfzclmaBAS6wgtvGLsXJCOSOtJy6VUPWXBj+aVcSw94vs3Ky
KCkCzozVWgs+YNQQ4TjRrR2v0La5nPU7N57R0mIKixMS1Jz2U7Hldehw/MOBW+9aSsdcGGoKsj7j
v60GDR1EvXooUwrwsrk/jIYOni+WGLpaf/EpY3Drx9Ga30HaOgdbVcHvzuwfvWnl/vcF1Y6WL9/c
OQdOo+va1rTU0S4NPyoGcn+hNBr5Ewvb3uaa1G4QEtOdjyQZ1Tq+iEZAVJuxau5iZoNhj4SRjX5x
XjRykwBkMQXPg8eudzLDqadmQyG0biXu8X0a2FOoY7vcBHnOIc0g4bG6X3Go3gUDT60Fgi/CBJqB
Lqf6KAsokO7YOdR6j5fBX2je8QWwSLtC+x5EcGinicltGxw7Xa32jgkwO1al33MjFH3bltxQyq1F
2G7aiGYWnAiBb/ZPQZYHEeWYc9TaZRD1sj0GWsCZUmt+4DI8V5kntkswDju950w9zmzKNXvlr9dT
iqpJXbRWtF+qWO5KGQ83xkTUaxkRFkrTq88mO5NbyjGhi+pzvhszqR8XsqAHjbwxxwmqO1VdZxuf
9udQo5EnBOzF2ZhR9tlp3Y8FujEzTM/YpoX8MEVR3DgkJxFna0DKFvV2zZwbt1wD/b7PMNWMRfFD
Q12wm5rlI2l4VRwsPMtyDEV39HrEnI/JOLDwJ59VAyxTL2X3QMl4vMFw3t+Ptq9Y3M0mdPWEejzn
pwnab1tm5Q42x4Sx236taE3cwMZtX0qfl1qYx+BXm+RPN9jmhoFuEeGSQ1Dsx/SBiXD+yJSsWTW5
5VaRrN2NXkF3TEy7h+Lu4imlXv1ZsGBI65plgEdVwsk9n3ye625WfpqoYXSMzuI42JXLAdWDVhlo
9Q5Btro1DXPc0kCNgGjNn30az4hLLnnIgPcwpgVVZEHrv/S6uWA+78Uqq6F2h+Rr8XeNRcPb50SX
v3PbF/JOjvRFc3paHaz6fMWZfXQxeW20Mkgeh74cHxwZ5+9e7l4d3EwgupJ72xT9wRr8xNpMab6y
UGM+aGZk9jOl5ONmclwm4tLf2ksMSLuF5cg3rcY5WlqUqcxVNL8mwvxy6ql2opnvGfnXEGdlLPKg
kwE50F7if4xFr78P+vQ7b2J5XnRLy7dKpeqQN9I6O5WrtgZ1PvgJ9QZigZOiSJsqSEMkCq4Ivbq0
fuBcRuzA+oanJshnMKbmxrH78qfvqJFbb9SE75TqMEqlvM7dN43hcMvUroSm3AcLHTMgfaAzWlcS
ydh4pX4LgyQHrBngR0kwZI5pvES5gDFBnchX6fbOtXYz87eR5ADkFmazBRm9YTo2o0DYz4o0HyIY
j9NvvfTLCE9of13GjhZeHp5ktzQcArX7wHmdA6cnvUixHEwHQ1tyLmdXeV9x4tE2Y/beOZBO9uo0
nU3ZVOZEXTWWW4zaUKVEs9AY2tITI6QlLp1ldxlwVb2/h2uOmKDHYDI9erwB2nYMTIFd9fO59jNK
TYwu38XeKHeEv6i8533tZedq+5y+x2rfemX2ytOseGWJG97KcdKvUPvig5572VF3Rna8ceueUNE1
ZgpETYpwhov1kphZPt8oDV92sKTdiQZzbogUcyVVBWVwMtuORvVqwlU02XUTuSrRt4ved48S0tCr
7i/Dl9OM6uD3IrihV0qe7STtnoXldAX3n8hlhK0EC5fDuJbd1fISdLLi4O84/fiUGDxhUdTtIYiW
oLGIT5bNrLZZzv1wA1SOMh4/Lt3nMfYX9y0pNBRU5U+srD5ZHW7EbpJUfrq0BduF7QI7L9J3ClnA
hApvuELRwATTp7V2V9ZT9h5XsCcw3VZ2RCqoPA5DrUc5jic/tO1CQ3hcFSo9nuJHEIb1gZHVBB40
uDIsqtmEtcNnXZF911IPjoBckpuuZkta1qqVoaxU9WTQzBNaumfuR78qbnNYtDvYqGkk4NpuGm0p
+xDftrMbjXp8LG0Hc6ZDkC5EbCi2KjeG26qmAM028/oweFPyYDZWPF98L+/EeUrSyYmCZNJbxn/g
fUw2C1WTBsyXwmEwSdR8sd3MEMEJJbSjfRUShzVDv2EWvtf1hzxIKybPOQ27/8HeeS3HjaRt+oqw
AW9OC2VQRVskRVI6QZAy8C6RABK4+n3QO7ErUfzJv3dPtyOmo2dGzSSANF9+r7vA/ISuCvSpXdL1
ldjaBjamrfJLmE8ImiKZus6TSbbosCX0vfUiUbAWXwPXj4lsy+PkMqMThnpi1kVOuyoBHjaHsSWo
2cM8PpWiuRyl1kYDkcx3qpPcBcjOXdUtKErxdj5h4NYeYSjk20Fa2WWbO1kYm4P3qxK0yvR67cuK
jE7xAUL7Q18EcfYVdwUoc6B/V5L1SJ7HsjjYOfj+z8Zvk8gdKkpwQwJVYqXvPS45gH3msjvvAvTY
+97slxedwvpimlvs3rgfN16rH1C8DqfF7OS5bbP2OYWyf0e/0DktLawFE27o1kkNkpqNFAQgWelp
jU48t05A0EEVBGULSG/XNs2+7eoAAT42VjupVBAS/JrvUOuuxXk375SJXGsovaPW1uO24eJ+h4Y6
2ItCN18cW9lRVYh2ExfsTCU5BRsP275DlljjVjQOlOKscvm8fTq9loE2Yr9l31gqDX7otbiBZWVs
hNThb5rmHHUGtNhiGJJLBGu+ImTJnnbMm27fBjj+djMR5jWTUsdxKktR81YpIc8c47HCI7Cnpsdh
yKsiLUNgjZcO8WeTWxPHU8o+1HRtRt9vWfsmxpigDjztRgIK3bVTGiF8KK9UAeXcSWoLWRGuDOhW
0vRn27r2VRxnGRttl0RxQ+510a/yuTYP5zItQ8LAK3hVcuTQmeZzKvXgelQJSbV15kYFLVGce1Ds
633TnDLduPWR12z6nm5wOEA5Jhor39YNpDwKu86/LqCu47yvFzujjG3IJZjGJwD+8FB6yFlVllZf
tbb/2llesUEwc7Chtumbph1/wEPuIxztYZdWiCQMLp5ofB1agapOynAGiNnkXkI0+1K+YAGS0qnH
ZNGs1TPUtQtkMVuSG8mjLp9plq/zbdCbHQFfxF4ry9q5mGdtSoLqTnnWk6rYK+JmEh0KHfQ9PYRI
Q3dYwI1c+QfdZePmNbMF2xKDpKbQFNiol0lSgMX1ur4dbGD+3djqOKlL6u1cHwHc1vaP8vv2GHQo
thEGLCCBvv5zqrmi5TIfo8qGvzNBBTrn0qMj0CI0SpU8QQzPN7pfeCf6Wgi95vbot27HAawVJ9Or
xvNSpMk+ybpX7muUYnOdkQS85NWxHtoRqs7Yz0+jXGUB43RlEdz0SCn1kGldF3pCehcp2oUQKiaF
Y4Nf+bR0pFIPmtjW4/AtMLqriWSuTZqbj5CZwB1G2963LgjYhHPVU6qMamN1Aj893R9DEB3nYWkg
VTpLYV7Uc3qZafVX2ZJoNPfpvXCNX5iiUf/NVEdENpAs3phfsShDpjTW9g8iSrAJSIS1hS36qGD9
/2rbSlv2CaEEEoAaNpGm2gH/W7e68zFtB2pLcmOLShkmpo7GdKPGUdCgmKe7zkAbsSn9OKbtJKdp
7/T2TMO3AruGN+SQhmIFd4iWHcy8LKeBLjNCHNr4hEDius4acPVCnMyaUnLJyJifk3jLp2q9K0Kl
YGmg5CUNr9BoZy9FZmxccynr3eiXBv6Vetper0G6R/6B/6uo/V9mYt7ZecPm4WfpKYCYeZodDlfD
mr7HRTt0h4IApp1ygaY9j5Qxp1QnmKYFS914FBxJwFOrSYi59gLbOgnnAGcgz3Axp3IkVR6i+APa
KBvqi8mW4CoxThHC6sgbu2+Jv5ywCtXDMmv1Y5FoV3HQU+uUTrfLOw+Z0ijRBRfejoC5Ejsx2n9d
oIPuUuojbFMkwOCIJ5LxHOT9Dx1v1i1EGXxrVH3u7BblbjV7x9oGfPLwMD5wd6GBiLDlBgblU2bY
/QWsWlRKILFhUlr4BugtcHFTGZHKuZwJZ+iPtUx0OheAmnrh/GinODgPGpFgRNtlYdrM34oEBM6U
s7X3CuIEcmm9xs5o3E8+ojVXzZMIc0zvfzpoSO7Z+0iGch1y4/WOxL2OZpRu5KERa/ZVKXyNPkuW
mYgMiiIK3BpxckkE1WLhsGBmUzDsvMQAi871tDh1nI8GXLR9kc3tS2/AI3BgKFZrpPbyncDbWMGT
K7SXxq3EjaeXWpRz4ImN5UFS9wv8xLyCKxJWU3m6Jd7+JBBF7BCTzK/UWSytpCUfNTf8G9yl4qtF
psN3sK9fiTDmFqmz1p8gawXnRdlx6GQe+qE206cvvnKGW9NM7eVaKL8Bc/Kq5kAXdM2TlFaLQRBJ
YwZQr0fSYaa2rZmhW0M42+6z1kRSgMbi2siEM4YOh0GUxePDnDhfqBCce9xNmn0CrhSxDuYdQnWD
y5X/CImEHT6tzftEhzXSpxY8nj5+qeACh3kV+xBSyLxBSV4V2sVkUtRcliC5m06O6QU1hFT7hPRa
MKHMHU42kSzLBiu7Nj8k8aTWJlFJAAS9MGqayjWgRy455d3UkOGJmF08itYmJaTziTNLGywTNkSY
Boe5zeNwZl/46jYqsK6nzNEfRn4A8SfdsDwNaOw3LOOYphENatjbcAmvrKEFw2f2dCDcEzaeXZ1d
LmiDBICnFWxQ4ydUTKSgAMNJDADRpVEJsct8rQoX9FKkiFaLIZcR0CSMZE11FK04MxPMopVjaPuW
uneGVtJ80ovW3XANg3iH/+4joGTyw4FclWxR1iVqS09tvpuLUcEyY6HtFuBo+N89F29lckRTglbt
drTaXxPlNU7C3XlG2UVag0vGRIF7vtMOOFhl6K5UMppPBNrUauvYbNiLcAxo+g2BrsR3ohiGOU3F
K5Lmtly08Umzs+FkpR19mWqB0CQQRj8VraZf69U0H8yWlEMur711RrPu3QVazPVFGHGALjI1X+eS
gCh0suM9MCbNUGUOrFJYsiLdVI5fm9SMKSpsp0fA4k2YH28hXeXESIkgya/p8EvOk0BYJT7C5uzs
pQt4L9oq36GlSkj7KPpbwFByV9y5NXcWbagHTASTU26zVdYlYruS1MSvsdFTqC2u9Ld0OsR1GgQo
h5I8654GF5x7WlmzSWNzmDGltlx2sp2e9MQ9aRO2frRGLwQBtsdxIu6nJQnvEtYe3J4Cld9lszTT
F5nXIM6uyqptqk02Fg52zHYiQYOLrr12iPSIqtRIduSStgcCk+zQagmkxch5kld+WVnPdG81DrGp
fdCp7y4Rmkz7QVL908706NJo6d0Mtyj0A2ITFVgGBol9dTXI4Ls2GlwdjCqO3NSR+MEsBtx+loaV
m+ku69BypIZ/WytXHfGYGk+u5i3Txo3LrS25dQxUjCH9ZnFChDdcacIrLnHLeK19ZexGovj2WDS/
QEBIQ9wDuBn4OW1FI4be2In5UcuseO8Jg/BVk7wXjYl+SMe2D0cxEwjcI14Om6ImIzsgaTi1FDCw
ARVSOg21rL6Ir1kJsY6rwhIh+kE/6hn9cOt7DX1gIyjLbQ2BoLxTTppt55TDJseGDe0RcvVLzYM3
4QDf0GM1qDSadG8UPsTOZrl2ioX/XY/PvaXmm0nW9IHH4jHozWcrYbN2tHqX2dayBh+/BLVA5J0A
eExTCjVEK/Vt7WnN3jQKO5oQDiOqusNWmKuCjaVpMOhIvpLlxkoza1Pm3VPbd/mtm2DGr5kRhZU8
jIs9ftMUMIhpac+Wbuh7faFCVp2WHdqRg1r5w0sV5N15Grrz0Jglqr3G52g32lps01K7wTNuRrdj
pseOMJdLe9R+YBo5XDVmLdAuKnuTAYPR6AnsZznBDkwqdTm2Lbztsnv6/7D1fwe2NuhwYBn3X8PW
Vy9Z/fMPu+z/9W/8B7Z2Md+3XMcGn8bdjUCK/wNbe3hi+7g345lDx8j/zS3b9v4H0eQedmUBRltQ
HjCS+Q9qbRNB6Hge1lO6gYh4BbT/TQThn5C17a+MO52fs/oPcvbxy/0OWc8B5DmaAAt8sB2wrTNf
+fnNb2/jHVefVfvwGyrOEPB2kVlgmsmvDAfpzyHiaShhggZLBIOEdevj0UTHwOWV/u93/n8xyvpb
/Ia9izhQ7BGM4tXfeu1bo37Kz1zrPnuQN05BdADIhx0ZYljOnn7mFtEtrx8/BV7o60/543WtRpm2
R03EzIBS8OZ19aXW5skICZcdSnxvPFefdlR3IKcTQztxUd5RDMQnnRirk9Xrwx4Wsdq5uTIOsxqn
Q9YK8WimsEwp7focp27vbDogq1v479NlQN1Nr0DoW0uqEZgtRlyqm1ynPEhXDzNOkhuPSMiLnpZq
SBn5rfLh9Pl+v8PaZ4wGDmwn6FL0bwG1FG2m9KpsYYkW3QBIBuH8whVDfkz10rugN+l+1SoPuVbq
zOmVjoD3okzImVrI2IYP4YwXcrVT2xRK4tAxFANxRdXyJSMmYJviN4R6ofvumpV3ijN6PpTq4xZN
Cjuy2V9yyZBfVD3b5ykejIM2eOWusUR+tOkzkE5i2Pu+8LsN4mSDir8gyNACclKmGu8sT/JD0MRc
eks+77BUNoEM5t6gLWKxHogioxk/pOc4H6fvgazm87hYQ48Dm/JCHAsZL1u4v7vxc9oiR91WQbl8
cSecJLbTYvwUQuHZwXVT/gJcVNRseSkfA3NVYSoIqWcyx/hB6wumIrsCtUaNViEZCF0uhFQrsbws
3djC2malkcVO7bUhv18RBg5dvAEg8zpP7J+y12yqSDn8yBf1xV7Mn0EdOF+JvEpCe9CyZwn+fITN
yysRaWcc6olAPtmIYJNChYryTofFW4LdbJx4kY9Uz/amotcX5sorTlXg9I8ZckiUjp13gQ9RetVW
hHHTXTYOkBbTM0y+/EiDCU8CgagdQI9WHmn2xQZsJAkDCKY7X816HpIAkZwcRKnR6ggLaXBxw67L
qbMrv4joo4/3RbMM97LF6n0RQc/EIPLmXCbotvUyLk7+Ck/YWjPsRpI8bnz6rKCcq2ylEq25Ndk7
ryUOGPkxN91qj16I5qjqMtTeg4iNO2zDk/OcQCDJ6wG3KUSgzg2KmPyQYgV2MGwRv8YY0eG+bGrx
tQndIQ4LEskojklP2+RxbN/gWINqCj/1UC2JfcLPo7vsNM+4M4Bljy7M1NtYs/C7WmOFPai6l5Pt
PMZVt5xRO/QrFDTq0ZB2LpJ6wT0Eb4dShUWWxq9Soc0KwETQf2qDdmjm1P9l54X/S0sI6em1froQ
eBS/poFO5Td00C7WaIWd1ssAz5tgfR+xXrhblKU/yq7nTfajIugrafXI6I0ZL6nAXDtW9oOuimUX
YwIwMphjHHyvFgeHfNNn34zHb3XspGe96vRoJMTAxeNJZWHmZaO1qWzD/27QgT3B1ayu0XBNLwLK
8hV0guBGGYv1UAZyhtvQ+9pOYVjA3Q9pjQVIuk+gaN/mmahf5tSZzlA91K3KU3kNy8e9NJQ3X/Vd
4FwUEBoPRsd9tJ2le9+S17aFDYjp9aTRasI4kAE6VMspPb1YngWippqYlBi/8Zr7/jZD37If44kA
sMyF8ZOSEXgPnJL/cBa3jyi7+12hVT2+qIazVSj89u2M6aJs4JhvwXp7EKnUppHDFbOc3AVVctOl
D4tZQfBOkDNULJrUhUDoxSFY70J7YEweTOK1TzOc9wsE/3NYOjGG37lbI6l3qjw4+lQMe5AadwtF
NDg6fdBww1HNroXJcCAEM6OV61rMCR/O554qQe70WYijBreUx+j8eR8TDrrj+kpmt6mXQTjGeLhs
VLMoOp8ou+tSdK9TJyXb2Fic4b1Smuf6HEp2gW9ZFmD3NnpeJM18/Onp9bI3oZ1fmLVRHyasO2kw
Y/Lygo7ReJVe3WMYTybDrz4YEFn1aroJaH/SGOOPm7Xr3CM/EsdZJSsY7HjTzURlfQMdQNIMK1AZ
MYcX3i4XMdtI0Ab/M2S2tHS/3R5tLcQm4jmsUuqvRSH7Jw9V1hZrT/6oLYilAROer2rid0LuyfTQ
ahV/ze20eRwJGF7dROoDspCYYHLaxrlG/unU6UGoq6E4uc3wQs6RPNJ2JzAnGciD9+NCjyC3EJE1
i/E6kDqvj2RJbSfI/rlyCzVeGZpMgs1sgDM2WsAtxm8N6yggSMAy8cfqlPdkY2Bt4XKLtPNliTAt
5Bcm23eJAlSI94bq9WfJ1e+cAa/CSK1wQnVavz6sABkRQy18GMBPjHHUApfYEMMYNl6nPbSZO004
PvDpfTwqLhvPEsehtNIfgcGfLkqw50q4zkVsNMEhcft+i+xmXFe/5h+oRsXRarXiccISg0DXzr0P
OheajC2IMpWyPkBFgYm7HnZAQ/1Gy7Hgn1wPONgYg7AJenq+satuLTHbL4hhyl3dMsHd2C5OODRn
NNNsuYPZX/+Eij4czV7vwYfQMjGRkls3xRNI5kOAdqcaQ9fucRkUbX3wheU+SwpSCWHLjC/LCc1d
iINocDBJNb4lWWQ5L9BHfo51rH2pvBaLVclldetr7n++UwGF7tes88sq25r2ut0a11jNaQ9JXLDJ
WMV8ymnz7zQHxLEeev8cNKPaa/rgPFnDbD/RH7afaODO15xU7j7tUm07Z5m2haOVRl4cN1fErIq7
Jq3qnSlgg2mFpa7/eesSDdq2Ae26gXu112vAyED0+YWDzTA2S2kT1sMCJ4CJuFdOo194He2ZOsjl
sZqltWu7ygiV0G0WsUei4mDO5U3sG8nRwCSIWJV1Li9wqc+BZtO34L5xsfiZuvb6Ot5VpUdsgy1H
KGZOXdzoHZ1+pPfuc0CY20HGOiwZn4beVl9sPv/SLVdcxJcrZG5BmEyBVYX6XKRsgYZxR+jjqyhI
S2ZTmI9mG9c3nliWLdxM8Mu5b+dH4BfHgS4xoVEZ5n5PSHVwWQYIyIbCy29AexH9W2ZxsumiX+RQ
Sm8Nb9J2sWgVCoGeo9tLa3nwukYjpWCpSKc2DbHix0Ya7DibxiPsFLoSIOrtFYbctRHWXt08kIlQ
7wc2HGogYhovDNuUEMbhdooBpw7MLTGhRaJ06mJ32lumQRhdV9TaAzhMg2tuBcri4Je2KUe2Ddo6
LE3ptGuHLCMx1h87a2Xz1wdp1NgUDkynCqeKkxVkxque2POVjTR4a0+T/jrDFAJwyhpro9k9NlY9
C5NWu3la1LScBYYpJ3ey550vZ3H0Z3NsN9Y80vuqAndEED42K86H7OSsQ4LDn9gq0U3E/JcHXMgS
FFhxOl4OUsuJIC3s29wi3wRD7C6OkPnZhwx+K5FosUtTkrwfngirMtrx0FjSa2PJTMivWXVvqgLx
ip/XiDZS7UCjRdJ6dmbzG/Zlfs7Z0N1bcGTgBGXaRRKPt0M7e5vG7oB/cu2nD0S8x3ji2Rog+5WY
+V3yGMW2pDdBQZf0Yu/7YtrBeDEPIIgEd1OXXKB/ERhjdLq3o0JMT+3iVKHENgsCXROCflffvVr7
3i/OjTKRPZoKm3Lqtu7opx5QwZI9AD4tIc34JGK3OvAixtBYPTeSuBJ71GTPGn184sSspiFDBJ6+
PyX0Wi2B67MvtWPttGRAeC3PW7cOpmgD3E927PpKtQS31TBRihFNMmQi1F8NdMHDQiv5WzKgly6U
UaJCH9QITLc0960NkLMpEx0srDLTizR329sacd2zlqDD5lSvvvZaO3zHS8699wxhq23pE407jPNy
WiXyB7tMhwgBkKNW4oF9a/tiuSWJW9y3ycozqDABCJUSFbil6+7wBIwRkqXpAROAfD92BVdyvcxO
9LBnlLiyew3EUl0YgWZFhMg6AZZSTWKho/UBegscb14p742vCnD4CpBU6qEwneY8djlgmIly/DZe
oE/JGRU4yiQ073hXbs2qQt6xNhlXERVfEeW284qvRzchxlzmG9uQ+bl20HiQmCu+ulgxwUQxUvN6
9gP5tShT71TYWf0U45mCdqcerEd9PSFdo2oJjfPTSNX1cJFmvn2VVr18qqXlREp2E7ZtyXgxaXPx
XWKfhbQYOGXTDDK+Hb22+lH1nh6OrmG/4Jja0ESMW+9kFKZ9KWQKF1Djgr2ZQQ256/b2gAGrtL9Y
NeyeInbgy8CNSK8bbf5ZjJ7/bGKyBg1s8cMkKReQwBL1G0LtDTXewlGYVukAI1lBoZgFO1le5nCq
CKduMXLg83LankhyrvBgsJbNBEEy6dtl22fVg1Zmz4rQBjiyOdAASOi2DiDyFUb7RFIXpE23hAKr
2143gOgF8tAELg7phKhfyqU0j0LElFJkgs4x/DEwf3/QIquftCriuuRqPxH0rDIi4RyNwfUfIazW
G+6dPtGg6JzgoGDeZGnykkOxvKVUzF+UYTVf8q7ontuhJfu81ZwZOR62MAWaAicmDrigpEE8Xp9J
ZwRG6ptMfSuEa474K035aTSHn8nkTzht+calInLiwqKy/V63gOMIbfqtqxXXS7MS+HoLgpaE8BJO
fKrLAgEmsFPXSnhxfnKdUwxtcrvM+53vO92VSNw47EVu3rH+f8gaJsHAmQam4JkIVSGvnoKGTnCh
02SwkzJ9VKKH6THDgjRwSTz3rdW8Wlr7zUYz9w3ToftlMHt777mouLV6Mg55t7Czt5oVstTKe4Qb
kwzTtBN3jo6FUxi7/d5NB32/jDCHHWZ8pPmNfUhT17s0C3dmcxGDd4Ssw900N5NXcp1h4bMTbjCw
SRCFKu+Bqw7nSRJU3+LK07cEFz1BH5kucD02D/wUsH9YN/d2Zv/wsIpA1i/n12SJx/1YTD6CJWvO
r4JgmQ6jQNER4M4MbTlXeHkHvBQr9p68MbUfsrER+3zIWLACLt9UU1PNqRvsHc05SCs1b7mDPLIh
FzewPqGZdW6/kZN0d21Zxy9NUCxhKcAitM7Kr7EoX1BXa9xiTEF1q3rIqsk41Xdk2ydUuNq5qip5
lP6MARuWhLdeB+3czV3zmohq65eR1DUSeqTKYgDCjOt0uMEULb0kq8S5R5serMj0EmvD17zWNvjo
9AdSVGAqYuG5XaTSz3E8uFE5EXLSyKI54IVW3kt2XPyW8A0MglE/iHJ4SMgPwoZDd0/WaowpJ/EN
AaIX5UnKiUUheGIj1aLKCsZLSjnvRL8+IcS+K6h/m/rXALkC+FG2r1aXt197Xw7IUZIuLV4btCH6
hYGd4IU/xRCgtAwjY2DzB8gVag61wHSC66wUCShG3XUKeArYcd+hXeBqlorgup5F+VBXeNARtxtg
eQ2Y3tLCenDN/qdSYGr6QqkiOguLlWX6jiC6OjnY2oUUVVySOrLLkMnmxyoLjB3XiQhHlvzE+nee
vcp9rBJqYztukoiqsMT00f/em9mwbfQZES720+Y8TRB93BePK4jKEYcK/UwNtfp+0CbSBt/4bgfl
dGE3RGu4Hb6+egFJKYmNaAS2+wX7w7l1MKA+9yr41cFHe0xYel/QVIl06/S46G4CoeJt78PW0Wqn
OeiBGnZm1uGHhTn/xoc+cf1xI/TvLqiJIwa+JuQ6kxv0NkrDVaUJTdIXgC/073D9xmOqbZiT2NCn
4DEfj/ZXZ9dfRyMllUhLWlJvjedh1SrqJE9Ec5M4MJr4W1Z5mMokbbn990ORSw2475hwKt8GROq9
29J+NHgwgOIHvBY5MvLRuNLlWHxiN//GTt9GB4fdLakYBHKRxfnW2R5fM/TvFkPVoh4ui1IWkSty
Sk4m76ZLVHVoRibXv38+FPXoAnyCGsjJ+rMP72SxYWp4dEdzwVvEjJBTWtCy405qf/J8b02X1udj
QQNheIQT2G9DEAo2f5B5TUTVnFrxpoyxP9A6FNiFSUezpP1x286o+ItySa+wLFOfjL924v/s1DO+
ReYIZMsVo3nTqZ8Tu031IoGaVuFVQ9FFI6Obvnz8PtfglreDWCYT00GkqAML/Pk+CcySs8T5JJKS
1q03pauQxrPi69LEFG2ZTdj4Q4BLtKBI/njo9+aPRZqrqQeAN3/lZQWOrYzEtMTaJEGLZTkSBcHa
CPYIQ+5gTVCBzSm+FR8P+97St2yd2pwvaxLJ/OcTWz0CR2QuIvJIBzoZ1fjFDWj5JS6zNvCYvx8P
997aBx7GbwMhqG/8I+r8DThKRKcbaC4YrpfOQ2d2By7/atfFnv7JLvM2aeqfBYmJn4kO1WGj0d8E
kAXL8p9v6S7D9L3/Z27O8fBDwVDdaH1pXNFS1g+uv+gvkOdpJk204j9+3PcmrUVsNx7Blkke+Drf
fnvcAsk0PGJdRBbmymfsn+nmYxv+ySjvvVQ+4QpfoYRFCfDnKLaKbUQabD3/7AIjNOUQV0WorzYG
nv/+gWyE/VCs6MoHK4j6xwMhf8fzeGJDxTFia074WfvNt/+3Md48TuZI0+WgJijLlFeLKw42Tpwf
D/Hu5GD+GXwcpgfKij+fIwhyfxImXlWYVjMRBt08oXYDKBun7DnV2GEQDuj4mgOzYDGmH/3Y+mxH
+3vpWbruAKGw/gJaF292NBu6kKU1QRchdYAchewwnIyiu8SoFUudNqi3Hz/035OR8VBeB9RRpuG9
XXsd1yp/bq0uqjBFu8AW5uylhvdJKfH3XCRv2scWlNauSfjxmx00SDAfwB+yizJJGnnf4oACqfjS
y8EyPn6cd0biIQiJJEvGsWzvzTQJ+gwu3ew3EVsb3gpaf0Ewz0Mr8sePx3nnMxmebUIZcdbqyF43
7t/WsNtWhRUIr4mQMO5E+aL5JT7KdZh18enjkf6RrP95/JBS89tQb7YLelRuXLkMNeDXjtOqnWyq
yZNyo3AH23VjvXyZHeoxB/xDbDub7r4uuviry5V1JxdT7nLQ34PZ00arYHNVAEdLcXL8HN24pbRj
MqXLVUwew53doXHFeULbca+Su9KUOeTnsVTXUzPQwZ5RtIW02fCrwMPnkwe132TtsjdzgoPr6SyA
NXfrzfLDaVcjyGzgnfapfAqqWr82oMXhoZa9VMvgnXDjBT8t469CFQmkU6iYhXKPrlvtMqTYodG1
BeTnL1i3YtfopiHZA5Dw/SvczhZc44gh6YuJfmNmeZtY5HDWk6kZN2I0vZOWa0Oo7MaOwLanrZS+
GTJOvqWF510WNlyGHOEFXh9NivRkCmG64Y5NJYExW2Jq3Bvhnr968VR/cmi9M9eIszNgcHBmUfK/
mWsE33ZUHzPvJdf6y5GM8CNfXUFeR2lB5Kw1RR9Pub8LHux5CH9y7ADaC2YKf07urrHHcWqrJgp8
aR/pt1Y7Ik3kpWu18hD7ibxMab0+2Bm+kB+P/M7ypZrTXZe4bO/vOwd2NaOWDi6Sn2yen9GIG986
8J4HEq/ynx8P9c5DQvBgN6LXwX/elo7gotw356GOqlGAiowGIB5IEJ5NeS2OOAATSNoDsM8bCLPB
v9+mqKssFyycmwE8kz/fsIfUnbZTXUcYw2UHIlseEpVA9chn8a/LAHvdpAwPhpGH1eqbDZEeUJ80
Rl5Gpu8T60DKiemj6RSlZf3raUq5AWEKYhS3D/1t5HiLCGVIcDWFV4BB5uLSeLXym2lyXOwk3R8f
f72/J4qtr4Q9rGcNUOS3xxZuFyQIlB2P5VQWgQjzKuOewXR6/Dc/Cw37ewEyGKUNpYEDoP32+Org
hqToqXgyzX5ILe2pW/wfubIeksn9pAZZ1/Kfmz1DcS2FgWmy57/N2atgM861BhHDaomSolcaoNvd
ICvGL6ceT7QpP6tG3x+RoBdobOuie3u82K3nN+uInTGeiqB9aWbjwRIFpnv4lCNCMT/JVXzv01F4
I/6j6mDENzPSQf/rytgrIm0YTvOaEmEXN5mrfzLM34WNrTs6V0OULFQfbxsKmI8RjsmPjkbN1B40
HBmPreJE/Hge/r2LMApWM6t/se5SN/65kJVmkk6eG0UkLDpadHrCMh9+ebV7ziHXhwjkcSdtPtkl
36bSc1IyKhuH5zhOwG75ZtS4WmTAtQ+hhDPTBS9xBA3rFuk7LHtttxCWhaVIgCGMRohzGnoLpid1
r3sHqbrkWIIjI/3xHpbZ6e5wOSZxqG0pDtayoGtwG4UW534JzMmNEtk7n/z2734YUhqZcYYf2G8/
DJSEFJsEli7daXy/5iA/aYo+58cf5t1ZBq+SllJgQn98c4ZVdscxkjRlVEuP0KNmjPTCePA9+VnV
8s6CJbGQ2pZ9yOUO++cEcDzkM21XsxGp1oLIEqdHhfXG/uOneW8HcikBsFXiUs67+3OUBVsMlQxa
AXmI3PvR45hCaSJ3fV++jrn976to7ozQRDky8HrDqP/P4UiccEcIVwV3x/jH+u5Eht2FiJ8+fqr3
Fg+6PhJzeYM82Jt3p/oCIUnD4ikzx78tZgOILXZ+ALY0e5E4/vepxF6ebmH/yVH13p4HI5a8Wg7f
vy89tE711CIsLEoS80bW2suSJ/s2f2zz5Z7t+pPR3pvwXHvQA0GC9/9qkpU8o+fidxGhKioOlet4
58kkTvvjl/lPtunbo4OX6OGAZVjQnN/sq8FgqsGh5R75w6Q/ZsR57zUYxzjO4XkKNudNXxA0oQxt
5HjTYdl77ZSedUh9OJ3oj7DUSXBzMrp42JUoivbpQBThJ9WI8e6b97hhszIth/rnz5kl4h4VflVx
2igbmEB2L4YMGqxv/P6Yef7ToOhOeISJIVCyssdiGnuCB5tvKYyOxW3lqZ2IFKKLhFXorK1SLJ7j
4xf5zloD06YE9TyL5uLbA7H0+B0ynEKwrV1+tIsh9/qqi45L+Cvzv4tbXTdypBYsbFzCaBC/LWNM
Y9Z128fQgcyvHzoNh23l6C/9XNYRJn/5jla5/KTCeGfRGQaIHRUNJ9Zfbf1R4GGJxIjHy53nNEu0
0IS1A44h8Hc35+5LJ6ZuCxtjjD5+r+98eoO/grUjRYH4dqe0tQC6If4IEXe16w4PGbrS5ZlufLJJ
i+Rx9p3kk9n23pfk1dIGMI3/yd6ZNMdtZNH6r3T0+sGBOYFFb1ComUNxEkVuEBRFITHPSAC//n0l
u7tlmiE9v3VH2A6HKRpVGBJ57z3nO1S/7xO5eVZU39nEIGl63Kxw+KBKgDd2oxqfED2XQvrn3/CD
dw5fkD2UxYuNzeK7J7CIWlsmFad2gpuyzu1WhXpTYWxEEfv/cyifED/PZcPovX+J1sKGnlZSohl+
VZ6cHIhTK3r3mAyG8Yvl66PrRo4dt6fNsvKX9veIJK5c6AzsumK4H2T15jjNPQjkNgC6ekOsR/+3
iyMWMEwXpmOYjE/eP4AGnsoKOkG5W8wzSUqo23Zow/rMUv/59fpgYaalrjuWRecZG8f5ev7QxKkX
hQIsogTMY+cRBv7WW5r7nx/ifdzw9yf8x2O8uyd8LYXoZ3MMBP1GYCdJfeiczrk1BzcKolwBq451
FTiqrcMO0t5DpVoM+Zg/t4PXkpptDKghS8BolT2hgIOpsFbeTLaWhWFssW15YwLCWJUzvOyo1stt
0SHOoroFlDbGBEQ4HkMKiLknx2jR6qaM728Xv0BsVRpdtgFJ1271sYnAYSAdvU5znd0hdLiAbM72
Wk5Cbo22I1DYQaI5WrK4HLV2xEXr3ydV1q349tmmoFfUBhKh4A5xYoGRbqnXhOw5iIUzdVHZFswm
2L2bn5/ej+5N3uKwXpgcMqcw/3wF3aZrehKfyh0y4Zdm6l88WZN5SCBUUa0jDcDpz4/30RPOnpvN
Hu17BkLvjgfHp2yseCbUq8HZxzqmzGyPs+0Xm9e/jtWInGBqSOOPHoHrvzuMPWXSaie/3CEiv4HD
QdK88l6b7IEh9CWClNXgmM9xW/6iZLI+Pi5dWs4oxfX7DZlfF01RK4eeSDUvsD90XEKtrd1gdNGh
9+Q+NQ7cbNCwZ0RkXiIS1AZ8cG5jjmThoYZMlba39EHbGL0Nyw9hKDdcvWXeyQTbT784xnjmrSEF
zMQSh35vuPRexBICKrwzYbStvMVpAuBUMPn6BVd6yucJ+7x+w/NhnFIvX7Y1ZOsNji7+e7E4K9n1
6VpowvzUWM6vLsVHVxyQqCF8xnBckPMp+2GNSPSOrOxsLHd6/zIzDg1mpW8zA6jTz++sj9aiH47z
fmM01mORVz5xcZ6T66uSfgN5aHL984N89EJ0LUG1ajJvc73zh/jhy+jkQFaN3ZY7hk7eaiZBk2L8
sQL7BGd9/oXp7MOD0a+kZvFxt70vIlwCr8oy51nRpAsTtVq2I8GCKEDRUvfJL07fRwuBS9uftwWW
vb9sfvN5BuGNimrXpu0N+CkXsMD8WOXtW5+gWZDuL86k8dF9cZ55U8AiIRDv5zRLV+ecX/Zp6ZRL
XF6mcfCWVu0xStthZWlyZ9dNTzqgb90mZGjt5hhTQ1wl5aUXe9nGJ6TtQWAJwp4RkRb2i/Px4cdj
QaSNRP/Wf78wqinqtEyyzVFN/Wb58Sdpjne5hY7k53fUh8cRBI+wo3TPlrk/31EdyCxZo8fbUYnW
dHP6l3LWVFgN7S9epB9tW2lOIdoAFOzz158PROIkDg60l7sez4jskLiq8gYO0CH1jOu8au6L3P9F
o+KjG/iHQ77fsKaLnaPR06H+qGkbD9Wbb+eI291DW42/qDmsj+5fKlKGZGwfqYXf1UW98uwaulzB
MmPOz72EJ0CK5grYJykpxjlMuNaSVcGKjKH87DXQjLMys0X054/do01T5TEiUmI3mDgWcLXhMwI8
dUcUQRV6ZZ6TZ9d5m0ko75PnsGoGbtkhmNK6KVyyc2uzMr/pysTOUnkhhLpnaCVXSHHqdc+WL/FG
qE0zGPqhmE14c1BQZUFK1c/vpo/Ogn926p550VhV352FM+6X7LeanV+97BeA5UGv249O7RzpmZKa
OatfHPCjS3x2ZiGUETRb35/2OjXiuWEztEsan/SIemjrzUL1G1pxBJmyO2vSf/4Vv2sn3pXpKGZM
viCPC2Xmu+8Ya2T/kXNT7FygDisYxe6dLY1xRXiic5RVTiaRWXhhaqOc/G4X8M45ReBO+3WPpG+r
KYVy/ecf6oPzzmbjbIH2MQb+peT13dkretPKd9AozwEXs3tJACc4ALhtj2lrLDt0kV9+fkzjr+M+
G1UCXZ/zqi3+UvvGk7MQz84T3cFipAMQ20BIiKLoImKNfZLlAu4UlJNOvvbjVq5mZjI4L2wj/PkH
sT5Yw86+cOQYBmWO/b5VqCONgMebwLIvU4vRyNnXkFj5coO2msQuzozY9ylqZCxWXRADpF8bWsEc
NSHO6gSzQt/MQIY/Q32BvdQv+me2xTB1FLcUjilYa5PvbJHkv82IsVmyx7XtppK8NM0OW63sd9Jt
xHqSMFq9+Ahc1LrLyCi75rHFhEbKyvIovcE/5Lp40omd+EVh/tH3ZwKGB534onNi35+XVtptad4R
ULUTeTbdSWRphExOCaAgTW5+fq4/OhTCa7QGuNF5bbzbgDB0apri/FryK0uCPfPObr6pJkZW5vHj
z4/1/bq9f9LO3V+L6pXX4PvyH1BWPqgioTgYncgLegbGmL0W29hGsGihS+TG0QBed+onE/qxqcU3
5jkWyrbyeluXerv//oH+lzX5q6xJm4bfD9fuL1mT+68vsvoTvuH33/gD30BP5TfdpvvA88lckcf0
v6kDhvjtXCaxBaOD/CO9wf8NGYGv010mPZnNJ/uJf9MbjN98n4Yz8dtMT1j3rb9Db/hd6vHDbcby
xSyLj4VbjmHkX/pamRE1gyMi9wpVLGKKqJyaY0mytgmKxZiJPMfGjFqEiDvdd/O7Jakd/wui0TdZ
Lc4dqBzLWRmVdc90YXrMhJYcHQvjJXZaj1dQXbreGUqKPRU0+DL3t4RSxw0BcIitHvQSpyFQ+yS3
iiNewm5LbliaXglT+gS1Nbm3SeAS7YtotlYiHZpVMRuwjVhGQzpZzkYm9GDWqT/coC2igk91hRuQ
kKqLbjD77eyOzcH0W/V1MfJnu+jJk/I7/SlXldjqACKf2yLTVzbE271rdS8Y/w2+rydxpgmzlcdl
ltNOryt7w4XSrspUi6ZQCNDG5Ehgtml9Mx7BD9UDKsOzHQS1Nriv9FqT0nwc5+nCHhCrG8kE14qe
9u3cnXPYBnTPY68/5k7iP0wOeJmpnEhWMP3HCVrxesRjG1ljcWOnGkENQ2tetUWBd5MIRFqdSQLk
vVKMFmRy6Wv5i983DvRrNO9O7WbHpsj8bV5p45cuExEZEI61YVaRvxV5gkqALeebZZheQw5Ci0rC
TN6AjrZrsrCnz7QOFKCpJI2DpvYg7xa592yaQ7Z2BNAsqGCPRVI8NhqHLpt6wZ2jxqeo15w13u0K
BmQicKcKAPJgxUaMc3AjjMBK/OJOwJtxA9K/gThzRz40Y+duSFEnAxq8f7YT5sAOXwrR8+lHEZYa
qT80dyx3DmvYyQP8OyO+tTMjO81zt1xHSuorSXfvQlqmRi9KnxyOYlUEcwp7a6c5+odCs5I75Xb5
hVPU84WcXesSWS7kVxmpE5yudlN23fTan+uhADsQiO8MbLfPrAoejmLBLUSqLgiGSnaTU3YXPRhb
lCuuir9KM9dWwCucnTQIBMX+VQvsAMS/BEkv9CtVzjqNYkjyQVuaerlqYDQHsdcNn6AKDQoD22xu
MitrMHLpIgnNWOLrkKYDfrWA8lsVpn8cAdimQV/TiFuRD4KXTU0XScOHEo1LR26Zu4e4JWMjGKHH
fatIDMUjk/s7gXThonW0r+7iECMgZUqKB/uFwGo12K6wB4qVVVv1RqS6/0gMJhzxVhzxcCanwgMz
QWtR/zK6Rr4xE8N9zZpowa1YjHLljhIfYUv0UGv06jMFoXXSskiEDM4j2FMVgvsyU/OxQoLarzzS
bQ+A3lQdFpEm1/NgLieiHKCiN+QBue5EO2SyzH1H6PdtrjtsOXI1fHIk/rOExKMZcEKmEc0XJ0et
tmZs8L5XALTiK7k408k8z/1uVQjVBEs7zhCsR4CzfTSvE+UtD+OE+WJUjbGRDt4qYLtcEsJELqVX
tifXbUIj8tr7JNPcW98adm1pLddq0HHhTuLgDDzWMC7MaZ9EBZFiyq1OANDZSykDxoRXe/NdRhF5
WXSjeW+aTfoM0pQ8BJfIwEFRWnszcIZ9yTbmbkobc4VDYmVRqlySdkVwX6VuYrtpL+YUfiqLp37V
DVxuwkUZjheJxaLQ+CFmPcjvjfGVhF/3CmxduTeN0dwX3eAGiYEnCecL9icu8rY1IxlGSY16oJ6j
YDat/o5ot/kNt169WjQxs0MmxkvMDRkYELjGkG2uXBmJk20ZI9VhErGQwzvvj4kcpgd8S/YG2Hy8
cr3RvdQnbDnMC9Tej6UKo8z3nqxKp1dQqxzAJsqy1gYNREqj4z7xElx22Ay0NyNttGBS0mJPbA/f
0kgDuOsk1S3oBmNV034lukl/iZciXkO+RZJbjePWGzutXdVRI5/oq/cXbZHfnjU7BwlucWW1bX00
87g/LdhLNgoH5kk3Ev+6k2ctSD9Ey9rGOLktbNSbpjV5IVyXMRyEtN/oiI5rJSYiKwiny1gzgeJn
Sq7wxmsXUsNhgWdHPdYTdnfbqJdbF6ZgCP3bfRo8ybNhuTiSHC/fG0k2UXwMJATksQqUk9jPWT7S
iBRNcmWg7ANnWRkvqoht0l2XB0LLwD6o2dw5I7LMQNciB3i9AVtRX7w9RJjbRTf27B50PDSW4a4z
feYCl/iKSGAZb1SdxY/ahFc2HYoOHngpT2yIISRhCVaf9NhtDr4FlzOmueyxgkb+jnVTW3UA1zuh
WbfLMpyGOOmDht75ceCEwZwZhvt0NosDAq+ARyLZlr5RXrhLLPe+p91ms8+tptrKCyzrrM0uY2+X
TO6wib0+X3fWgEXciy5SQuu2ldsN+3MgKxZwHUJazQyUB4rcgwL5WNwTLWQSS4dtNiouYjzwvIoi
9QKrrd5qo+4el7ETr4bI8y9tV2tXTtcCZSscMm3sB322uyuUjQ1xa5bYt722UKwIpKWOGB86DJkH
xy1e0gXvvITxu2mypNqO5zpkWKhlg0mLuwMUgYE46di+7eKyOi0NDFDM384YpOmNEdfmk6ZK0Ee8
lXHUGdH4aGD13+XL6FwUdZLi1wXHYaVAH02dzEP70wTJD8JDka+TEm+JAPVx73txjS3Za65rr8fA
jwNxozfRm0c08YrcWLn1OrQuirzDXVfly4W08QHWThZ/HtEGA24cqxD8fBParrN8c5r8HrhAuTKz
VNxlER+hN7J+xeebAze1LkdW1XUtjeeoI6ysqGx5ndYVuARtvqRGupgjw37I8bsfGrBGa5vBCIAF
6W+SKYue22GetvaUtM9koxGc5w8+vA9a5UIxCQHH/wzVl/wLvTA2sRqD7AwZygf5og0OWcmzRXQG
rL+D788BksH8OPVHOBc2htGqGK8IOolX0tOrlcRw+pBqbnnHpio7lo3Hq94xiGFLVAZNrKp6g5I6
rq9yquwCHefWm/T2Ull4u8vJ0aCS2MWGyJIYUXbJsmOmwy4mq458UJW6p8YBaCcJJNlAzGvDOU2d
FYia585grcW15UBVVMZyXZM9vcqc1jhUQPE2jqeml8GLvDzoGpiFESZ0LK95jHHWJXU5dEClvJaZ
rJ/dmRBUtrkvRexHIR/kG0ybZpOCpEAeUGpwTTrdWxVppu1ixOTuSjRZQQyUnZWX+Lngc2a2u1Zj
gYkemOtXGJUmaulF8Upz2z5ASEVodJZes+9d9cl5yGW6y0anFoQFHRkHMCgxQzZ2m5KO0S6yNP0b
NawT9IjUgqEHTQljJF4bCQgDth7tGo76jSOWzKKNPhM4ibiBwHFATDqX+rkyuhhVUBStBRBoGgdz
lx3aDnwVScld2KgcvHBDKNBnSF6tvzEGgedt0W8EAGCTYRwQTkP1xutUi/yakDAWhNHMVyTnmJuo
BHFs3BEBMKRRGI2ATl+ToRhx2xdljvdRTARu2IfI8ZLs2E+eX92rmeQuUfVfJw1Ig1+yUw5SWNCL
RWC5IWhBIQkIHZgpAs5jXIYa+Ro9aVnz9Fa7tfyqEKRBoOmcz/xO9ayRJrQ5Qxb20KUwyxokEoR6
5yWHYfSay6bmTwPQr54snjxwIO2GI2qXmU9s4kAw5TYRTk2kUT2VX9tINy6xPnt71zQWnmCKuSsx
uPeLJDChaR33K5EIXUQgxlIfI8dXa4c8ldu2gB+RQvk9aEVd3OgKoqlL/BQoT1prOzvvvfNqMIfs
+kzIkWxhTNUVkCOTsxUvt9cid8yjXnb2odVBUIKoBXGWSxit7lxYgdA4HpTY6mFKRvsR9hc05i6p
QRF3hkYWm55nK50zd6uwJaySvJ+flBNdQxbntAIFmu4m5cfhmMKAXfXDol/ONV7WtAcWgxp/IuEd
p9IQRHHtXXu8hdF3Tc2wx4fKHrmry+IwFWl6H8Oaf+rZelIzdePVXC7xXeEs3cY7n2yA9elWY5wW
B45ZyCstGhnQE2k0rt0ByjRc1+Yuigq9ByvCHx1AVsAGbc8UdR8qfWM0n1rZGp+N2ms+l1UMKkvo
F7YJnAvlqY4R3qzrAbg9oIJhhKfiF/XdKKeuDKOoLsXlMEn7ppTNiwBbD454IaQh0KS+rDyl89pP
wHSpM0DMvc7yOX9MwQs/eKmKiKLzDYzKA2ZtSqH+Ace3+jpqhrWqMS8euyKuodjH5Qa9Ow/h1JaI
HdzeIUm4adnrgBczw0g66svCro8dv0abDkf1fGqEl0koAHly28Y+O7FmIUxgTAdzDRLLWJsoI/cK
cMJe4ou+cCTpcZiYxVXuUDmIiXwGV9e+5F61PMgYvgY8BZcvRxR1tdadbH7MWCqgpI5KXy2pWK61
uSLbeKijbX9mppbnfZK1cF+1iw2UAAP3ITJhuNbsfFcAoKpdmUYGzgIjJnAc4OkafmN74ZzhIEmp
O+cVLF77c6MwpndJWjSfK4YFxTV+5c4iSMClGGsM3gLBWHXSWyHaJWQXK727fIXyqKsTsIoUMi0B
4Al+3vmxL6d6ul+UlvJ+1XoK3v406J0lzPWA818gqmL4rI6cktbzNnAzJEH3QLZJh/4/hT120ibE
/GqJp20E/vU+z4vpV03yd9MebJYohB3meezK6O68V63XzaRSfLPqKtY6J8QDDu8WIoKYir3meWEU
P5uFtR1T82Blzkaz2w2hFGtPwBgZljXI2zVfdQvDI8wAtfzQmzr93tn5B3bpE7O4vvvXP9/1MH//
bCjXDBsHH7apdz3MwhghwUZ0DCFSX4mavWK0S341EProIAaiFIExARXm+xPgpP1E0Tuqq8TUg/Pf
rpZvSlH93o/9X0vyly1JZj4/XPa/tiRprZd4pP/clfz+S390JT34sIxWMQU4RGTQfeT/p966/l//
BLr5m6MzUbBQgdHqRn38nyxU2+RH5C+h+3MRpAEb+U9f0oJSi/DC81xmQ+coVPPv9CWRgdG2/6Ev
iZHRRMDIc+TbmKrEOXX1x2F/4ia0b4xOHqbGEEmgalKVnHR2j3UjaPXM5PFBE0z9OxjZDVbDCOM4
OwwPVk5Makaza0FaR+BHc/ewLMKO1oxDIUT1uj7dDJZd2FsjFbN2k/lp+9iU7KhXI7ZIwkuIKiJl
0+xGdsoFztY8oloJhgIaFnjEwb3wUwxtARoyxnzG0p/DJSt/TTVhtevRYJi5ggQeHbouqsmN9jS4
O+iWXnkvj2EPgnsdL7p1hq+c81dQDppOaNBoMi98k4yhzi/cS2XDuC7G4bbLTW0jOoPXMRs53eLF
biR3dZrON5PU+yvIEsVtkWrs9MVUaXKVelMMbMvRY6q9tL7NnXrc8r9v6IhU8w7TB4FQdZscWXa3
RJdD9pFVUm2c0nEB40my3np0QUY4OVGzsXthPuY+WQyJ1eZ3hjm5a1/az/E419dONfthuVjWaTDT
dj9Wsx1KwzxJd+lCp3TFWpuJ3J5qLT9ZQsuvrFLdOjp7WgdzPVQc1FmvLtFhW1tU1ooOVnY0iiIP
E3dqbseWRR0bR4JoaOjsK/T2Fp9tWIYLiLaNWVVXUd0W39IRhsmYwULrHFxPNMK6W1RJrw4INpo6
cDtdTTYgAvmHdJZH39YI16FDuWI6dxhVRTR64pd3KXiYW2vyp6NVC3VKOr0BwC6/pKYlX5zKxRUU
T0daU3PoQGsNXJMUmtattZuxmoq7vM0KOl55d2UCNFsBRWxXkZ/dtHnaX2lk6KwSntgHMqajwO7M
6WpOuiKsJ8dcGw6fFGpQTJJdFN8vntDIlvUaAmPSsqLSxqTRrunaGEeA+vph1oevOX/+Oh7s/EaM
wOrDeYr8W5E49Y1n2iMtsCil/R4vy5V9Ti1Ma94oGSC27YLm6VY3uaOFO/Rgamz7OGO2qFvL3rB1
7y6ryVqe6AM6yVrre3mwU2mEtZ2dLfvWaIdNlqktG/d4ozVEjVp+d9ClezmOXSMC0pxyEHZeih2M
bFGrzMFSdNyD4aQD+B8irV+5S/9J440gu+XWSyDER+Jojz4706b8PKshPSEgu9YYHBtz64d+bt+y
94Ae6NWvXS3EvkirT7MlS6YM3XMh2pwoDZNs1SIxjySA5qvyfKXmrwBPiT46h50sg/5IPtm0Gmc/
wrsxapcK4Q8ivzoOU91+YjHsrs26APFHV3yVA5/Yz01nf7JdDdxqCqoIhSzMYmyXaHUOgi0bSSkm
OWVRsx5E0W5z0ZhsfA9Ln1z0BXz2pgcIViZXZUQJQVwdwH67COnlFmul6mSTqXSC1JR2t1ix8xuI
LfF+TDnNM1XZHjTGdFNMKMbKPjPDmhf2dsExemm342FuLbUHqxhlIQ1IdaNsuLvGrO20ZnaIXzRk
yQNWdbbSoSdq51DKxqAuPs2RsooLVTlXRet9qZrKWbvu4t+n7Ao3tgkwTnpJdELSnlw7snsp7Zpu
TVPQVU2MF5dhZB/IVu+fO3gRW72QddjWuXmM85ISHD8bjSsilcbC/h4UBUmKZZcpKetdXrVVtRLl
/LwMPvlLEevzOHAPJvM0P+PuJ1eBNJjmrmlJ59VdwCZeWVxXcEH9YPTZl55iJzKA8lATMS2x2ezl
zqgH3ZJW+zobI7ruJdjnqi792z4V3+qK/m0MLWWjpJfTVPAMZH6aS1lVu+iPo5VNLtpE4Tw4NPsB
ZiL9W8iO9Yjm2MyyAUMACk7l0/BJ5qCT7R2ssP6AuVcOvFu05jXTUqIgpZ0OOjNwivLrrPUqML/V
5O2ygQbIxWS37s3EC/vOaiMekUxx69GpGp3PHWEpB7kUM6SlxXK+9Nz9hMMMDaHGhhYJuMxuLW6b
XPMoEgy9PVSm7h2aOdI2vZ+WBG81/X5OrPha5mdElZZiDm5HTWxlhoJ0BRZKPtWe3a1H0y52RhLL
l7Of1A8Kr02JgZh7+yK2WlI8BF46N1gUSZVjTaWrrHGE6jst5FCwtH8jx42tOanl6rIfu+40T2aj
hwJwZAuACK5qkDpQfAN7WgbS96zmpWn15Il3clwGqhguIRcW19Ho+N901AKEOeSRdauRdfaoQVi5
KnSxJ4SIMVVhuURY+k4SJNJqIKo5pCXHPoWOU437gtV21bF/mMOZ6B3GixFnkUad9D7BznNgXnf5
Vy1FGQHYyTS7wCX87SZqbPcT7xECZ5l7bAZGnBrNnzMb1MgMGe/bZJpeM6oam8Uojj75WTmepjO1
Cu2Q1E5J6nZ1YFpF+wTTMLuy8hp6INBcmwgvkON7Emezr3bfZLi2y7vBWTymU9yWBwZWRWhkkoe1
rvrmemmsBnaZgm0bmB0DhTXkWv2yzqV6coiGeYvIWHxGfzBuEoyPbRD59JWAUBO21xrpeCod1pvA
6lrt1dbn7npuQSgGlnZWUAlg0juhqfoZYXWJTnKJhn1t9JYK0yRtaJ2IIn1sPNyFgVdZ/W1qM30D
E2s1V25f53ueuYQS29Rr8qFtKnw+ub+2RKs/Edwe2esy0bMpBH3sbIfcTm4jMqi2DLIE1NKhTIkM
ttMtyzMNXwSzTJgyU1wQeNMcEHWRsVbbejiPmMDItnVxh9bLakKou250EGJuiuXfIbbZDoyuvjGG
rg87JuEgJMaBMNio6sNJpPW+E0hBgyIv26esTXuahfHQGath6qrPUOnqkohgKs+ghuL25rKBuox0
pk+W6X4h3NJ/gChavFRxV20smY855CtBgCOgykpbKR95eMpgVsfWo4tLf7HF8+i0uP5kPccrM3aA
n83WbH0RijlxHxnWJ7+XEiJpYU00xlpGn2VlVrvYm/jXDDC9t0stOd96WdSMK+J3jJfRH0n4gzr5
THXe3zh+zygsnUzCWRc2kGuk9QP3kt6RJlYK46sPXIb4GoIDtQNJ9NHnxO/LBxQ2cOisUk7HoRtm
6koCdMKlJW2rEFa2T+PspC9D8rkpxRUWdeCDkN9GMAkKVQ/S+96/sXtfvxpASYexXzCGdPzavHZz
9oZAZcW2IayvDlDQ2198sZgEfFZ1/Km0Z8FYrlA0lw2k/aSwdIm+9QGDE1xnLmtlLtEeec64XWyi
ZZbayjeDrg8XSHNo7LTFG5FwAwFSgyveXPw1Mhi7UoI67NuHGFXCF9euos1Y6RZyapv+6opE1uFS
gijdx2yzuiCKHFo6CYE+dhBndvq11n3GLRSfZVBrMmdpsdRlxdjoMY+m/J4GmdzqiaNRH0TDRctM
hy5s5nrHjITQFbROlIEqRg2LuHBTts1AbiBhBQxc4uxz5wkDn0CkmAJIoC7RukY+CupnWY6ZBkZW
If+44BvmFyZmiddoSfpNQRTBrqibcRP7Vrlv8tgKzWx5rGdG2isDkO1LzIDmhLiI4Zie/E+484+3
/5fcFdP67qj4TwbIX6rkqzf1j8u3KXn9k3rnj1/7t3pHJy0F+TdkoO/iHR152R91sqGj0nEsV0dz
hz8LM9t/6mRL8EugICD6Yu8Q8NP+Wycbv7Fko15HjC/OAADv79TJzrld80OZrJ+16bi3HUKDDODy
38voHzTxDUBMaExletGaQCdebNKFWHhs0dtrXZJt7QcWw+d0xnBTdYW2r0xZk2LnO6LcVYqn1dW6
+WtrxQzsNJ3Up+l7qOxE8fbWtDmx67SR2qXBiPx7BG2Wq9m+0zq5nONpR96vpNXmUP/zQCfEXTjr
7MzE9a/1ROsFpdEwGgCreaLr+c4qWxIIXNqkiHAslSegC22NMqeVlU6rOPHOe23KH6KWoCGS/xAv
TgYT0h0Rm3h3kpZnpQAxIwekbCJFceHFDzAdbDiqenpoKfI3/TFpRL8M27IePTiJnc5+7Zgwmx1I
PW5emV+0G9HU88kx85KQ+FmRY+XhyFyeEc6J5PJ77+V/bapft6k886dtqvJr8lK+vOtSnX/n310q
+zeoHx4YBORutiXoM/7x8HkeyUdgn1yesu/dJn5UVjB7//VP2/hN8DzChRKYwF2gbP99+MRvgh+c
f+2P3tbfefjoZ/756TvT3gw+BQ8e24azWeTPTSpwsTJZJBAiGPhTaDU56bHke8Rg6XWzDuTCuBQE
+rysukEb1SqLTePClW0BAyyySXkE0L2O9GT8KlCQXS/RVD77MDkZK/lZDNp10IpwqiJeIuVSEvMS
WXtoDuZ1myi3J226tS6RtoFpyNKC6Wvn5xiSXO9OwKu6badhvNbHl6JqeWnR2fnUj3r7VGXJqEEF
y8uFjkA9vSBbKyaA2ES/Ud7GZhRi3mIjb/WCtF6SYrMvktdojGqoiFOEJG20rsw52WdoangF5/4A
dw6SDy/3aGEs2poeHG2iqunpWH5qBIRzW9vGlwxRJxnJCysVo7dmx5iceaC5a6F2yqrXuqvrp6rX
l6uhm/XVYOXdMfY79coovnyy+8ShsPTi+chcuLkhnzF+MaVJayo1q6Bohg07RMJv2LqupsRTV4sz
VSeGERXmQG9q2mAGPbXNpyS78qxiurFz63ugRDh31V4IxYLW0KcZywFTmD1vlZmI01nFTjqwVbxO
APaohwrvBH2AsSF4qTtrVl2YEFq8ttVs7aKlNnKymBmpAzsUYTovw9GbVBLtl85oDuOSyyzQY8eP
mdU14sLTC7NctcjqP1lFPdwNdsaKNhhEWBJDa3wmtjX6TPr2OeSegNWy9LULtZiowQhRhu0+2yvc
MsvFEhvDYw5TiohVv2gvVNQ2RybB4zcf9VnK+LbXsrAjFPp6tMt8XaO6Il1Z+cyyDaanl/STWnJg
3CF7aWbSiuNuapxtnBRMXsxUdc/ArPFhqKhp4FZhIzyV6MuNHS+r5JYqx3o04yK58ReHo2Gfb++M
GpHd0Ej7aBAQosNiqSRQnT6me1vVodmPzU5ha76NZZGv3CKdnrQybg+EU/lvvLREu3F1dDKBYYE5
Xqum8W/pvJKL0PVxpX1OY8s9SbDhiNa8SCsDv1uyV5BWUAMGaWZsn5ciJOrIQMVolPdcx+yBZok8
iSntLjtjlgfRmqO/NiqFhDAqbeRaM7Et3K7VvWc1Z1heX8FUavi5UcX2ZTPaQ7VmGlVfpcwzko7C
9v+ydx7rcSNnuL4izINcwFk2OpPNTCps8EjUCDkWUuHqz1vtsY+ksWeO995oFjYJNrpQqP+LPOUk
dxOwn5P2TqWQjvWCyWvP4ZSZ/KepreQfeWcq99EshYtZ3tbA0PXA9GcM67GaUQJiJjDjJzWTrH9O
vTSnosZ/sIKcmdEV5LA4oCPK7cPnpeTp2Ulafj7FMdoK2rAZX8SItJXOZ5vuiEp6z+PokfatMmuI
Bld1UcrUdueCb90O6EYPbpd7G9nIEr2TgqKLpwJjG4KznuflKZaIEXX2efm6XPEikEIzfxCZXAGS
8PqM5rO7ylmXaQu/9qgo7ozjPPZvRNbPj0YRhAVMJxCVA1ZFZL5/aTR8VWkgq9SQVosT5xGY0D6N
GvBqNPQVKFk+zr2D/u8PYCzbx05Y7kTLF+mAn+ECyjZWl95VOc+HhthMsLYpJ1ch4zc5Bqn/Go4L
weV8DdB5IHUEb2/GrqEcnVpZfo0+YmhgL0WyfYo12Gdp2I/DnLzPQAJDDQnOq4PaRcOE+WrFiEnY
rRUYYq3BxFjDigXHJkn52Mo9jAfzJr8ikFaoCz1k+rpc4UlwykDQZkwD2rvHN7YDcH8yNagZg26C
u9z7c54/DOCe8LOw++pGaEC0MpvnKXMIu1vEEM0aOTXnYtraVzgVbV5wJOiwQEEH2kqJqgZegWBp
qZLn3qEgWaOzFE5MB5pmEEtLhQrOtYkXF2GRnvsEBz4fr10/wYHLS7jM7t6frY3NMrrxNS5Mf7aN
Gk1jxUvXHAyvNg4uo2Y0wBHfqSu8LKlzoygEzLlTKnyCKYavRklWPhYanfbD/ptoUvNcZIl1s1Zh
R8UU7G/Ueoult9kOmDtg+b0Is0+2+Jabbafx8FUj44mfqLtSo+VqsvrXldCxyPAQe9lh9uj1Rscj
Ac7eAzsDZYK9owisnqcyjh89jcwjm6YriZTrrcPXFDL8bwuN5JdL/IX8t+7R1ii/rfH+TCP/vuYA
Rs0GDI5/lpofWEaWDkVAHzzNHXiaRUjzJY4I1GkY4cT7zGz/FBghZ8hxUXtHreF+nEX53ZdxfbfO
O6nZinngUIoxBw6DPca4zYcMYqNLq+7JK9Ny22new9EMiKe5kHCR6bt7JUjCRspIFOMTi7C8Cxuz
fMh17L6vuZVMsyyWZT4IV7pbzTecKs3FlIETbo1R8zME0HlTz4BqGcUzIfT2huI3+8OAkmQvryQP
26EmfFDZ0Qgj6r26EkJMPQdLc0QG3MrZk7M61tTHnPyBVySNX/7JKC3/DyvT/87Jf3tOxhH6l+fk
Zv7lkHz9gT8OyaH5G8YnwST50wk59H9DS4eiw6bLTdg/jqeuo2lcbGuki5HGBJD4rxOya/7m+PrM
TWwSZhH9U/9FOSgJQT+fkIn4IAoTn5yDDgBC18FJ8yONq6phmGqRBWezq5YbI5f0thd28bSQEfGt
qqf1NF8BVHRMuorliqteEdYr2EpBhPEAAAUEC+42PVA1Gr8VK4/3TafR2nTAqHBqrnBqTGuIEXVX
bJcW6R1oj3hT3jA/Yot0kNSoqqR0Bwv+t0mjxFM3Bm/p0uSg11cYebhCyrVGlwFLT6nGmyeNPOdX
ENq/AtK1xqaxwpa/MyieElI/7/JwmXB3du4TiDuw9ji18fdBY92JMV0KFJFAhXWWf1o1Ju7GyfRh
SboqspVMvxuOA3AeJl7XbfpFPLT4AzjyK0fypCfLZRW9NaP8ddV3URnGY1PnSC3FREEByXDxyb+C
9glwOBx547i3dkpkByaRlXZt8KX0CykERIT4sdx5U5x+srAqLpETVMFBauJ9A9tcPisrTe85MQCw
jzQFZHOZHDDfBmcifqeD2ZAOtl2ryn+u0mTNDmudlmKjFEAc9Jo9QvBgMMGZ4zbhN2WZ2F1U0NO8
ArIKQxj2Q2THRXce4yLXFQW0NEPf+rT9LOFNTxPzldqvN2bYBncu53Ve/MSEPU2iIkpYpc2xMEzJ
FBIHQxRmZA1ELnlKz105D2dLBAD59sLNoe552BhtXd5bKBPNTZCsOeF8qhkj4MTpYzmaKGOpCQlg
vxs0SbTTkJwdJyLk2OnHwzapKKkqJfUGqLhBJpcMxBx5N5LbecHVYWYUFg45SYcbP12SB9qWv4OF
qBHr89plWzKrmu9zUpQuwAteXKo31+G97jl2HGOUpG8x+Uynyam73UoBlnPCITV9aekQfiBTCGwW
OHhPP08vGDk6Z281IYPXklnz/TrIJH+jhDNeJtrNgqwpofRhaA/CmrKnWYn0AbeIsspvfLs2ReI0
32Xc28WtgTxuzZUU1uzO9EUV3yUSN0Fl0YhjUZqC5m/2OX9Z9msScI1Ydtu8XJ9duSS7uUbjFA2W
RYxEXFvt3mgAyqGkMXgTXneGQcIkWhUVjzf1SorerDYp5g2drRTvhVg8pNlWUTdY8T5PC7UxxGDv
siXErKqLtMvCurGHEAGlaQnqB90nREXUepje7dq6caTMHmrNrNURVQD3fVwWhPKTq+ItbfCsQLfu
zDsDMYK/lXJ0MAPESJjzdTjbVU+4LtqLE7z+fDs6K/Jz7FGHzoN3xFyzdje+7MYzguHqSVm1W2+y
xvcOPpXsT0YoH9eUB7No8u9r4LxaBhakMii+BX3jbnPfTzdNlssXY7TLu3Km1VXWQMXZ4lnPvVuw
awXIWZlL4C9N+nUjtK/pJp+TIIKNQ5s6Fg9omN9Cty+jZOXBNhrnmA/Jk4+Mf1dhnY/iDoF3npmT
t2H+DI796qO8L3x9t5v5BRQy3ZqQ2ifRuOuOjk2sEjZhyL4Og2V7KnYMDd4Jq01FHlfIGTNx5Xjx
OKfuuiVHBI4M84NTuu5HUVFplhac6RcizM5iHMQLGMt4085+SXR+ItlTOKZAuWVebLyb69IAchTU
mNMWyp2rk/xhndgbC9Sgx4Z4n+NIbtbtbBkUDCQyWfaxvY4RZT10K0rqZdGxdnfVOGUH0Vcag7e/
mIT1k+KcTfuFpEiEzx0VgXKie9bhplAVmwKZrOgKUMyX3G3byXlQOYSF71mmeIkEzgTJm5GJH1Fw
Wd9m0Nj3uQxQZZoeNvm6WBlEbHNn0uyFU12M+14G1UemkeAhHRJor4Sv/2OOwdD2RvwGxVLfW9NI
fzzlMi+Yx8rvUrnDJ2El7rPolvqx69JkpxAp7EtcWpdpHYITqgJJhzDIxo74TZo4SUcdnzPXwQiV
SueLI1nSWIrnW4hUcjWsVh4XOlTvpfSKaBnAM2Q1q+fEqvwAG5uV3Q1TyMmcYe1Weuj2zNTLoymX
BdLggC2zTO6tUObHLDYyzFijCDbFFAhIXifZOvkAVBIP6Urzc5vuKyAj9Hll/JoiM083VevJzxz/
smKzGlN2S9m9PEo7pr5stZav1TAW0eq06wvdb7BWcS56KjKIRN+ITr7iNbFvV5iRW5grmrtK39T5
b1365Pmj9YxN0t6vDQl9aibzKPLVkH5ou1Y+OCsFkalsAM3YmLojb/TlS1pgbXBSV8jNiK8UtYSD
TNl21yhnVZ69fngcKBLMdZi9NQwfzc7Xh1vFCFOYH5WBGOGIbavPPrjMAkR8DY0/8iYqTOwEa5Mi
UK+xqOxGC9+XciaiqVpzWb8Fw+Tv6H9kDO4ztmBiFplw+n6ON0mqxsNsVi/zsnQH6jaTHYs0pnxO
ltuRqJhHh2pSVE8EfSdGu+38/o9cy/+dj//ufAyiiQbxPxM5N19q+eVnseM/fuSfJ2T3N3Lu2arI
vHJ1Zian1H+RODYkDlnFxN0ESFZ1Ato/cWQkiej0NaSsxY2oHslHtQmRsyDx/ptTMSD0n07FOkES
CgheidDLX1M0ungIyjxZ/JvKbgMrIurPojLOgvrvolEa7dDhP4a3nzdF5TTxHTUOvIJ7OpZADtaB
VflMaIxpVGgMfeTOO2Ndejc+BjErGtx0ggQSXbm2d0WKu1zsqx5Bznw3mDRELyC4gtOBKxHCJPuB
Uln/dnI7+V4k8+PgZhQRW7YhIjf1xb7Es4eyrqOUyl7VsxGsNMmuQ5q1UYclDL5Um2nXAzSmNG9r
ShBJmpcmzLHoZSaPZReM3QPG6eKZWP/wkyxXh6mdl67FQzbl7Y1f9ymAsgo/Gg58L5dQ/rpbCADO
Doi9SPFyFO2pTpMF90VX+586oNqtETbzZzwNvHGYaffNqLAv4AHQqLiNbZGEBoPUhMZoD8Valacc
c99nn5Kyj7Z0gIutJgvf6bp+Lxd1F5h9jiCpqNSJf+LLNPrOfeZl5pG+EGtHY2QYLeCS/H+csHsc
8zqdI1MpczvMyYS2q8VQQOtgw5boxr7azJY3HWtjrR5GFAxvS1pBhPdqpi9SqMdQ2urMi1Ej0hkH
V1hsIzumZZ59Yz14j3mB8Xk3NbZxj78Llabn9xjCFgtYd6hf0lVwBA/G5oFXrIgmrAqch4PBvrje
ZH8wmlLqIiHbuW/cZNyGLcflCpryNGXWelNiPZi22UjZoWXXFNzq3XDG2L53Zpp8S8J4sCzF3frZ
UBXNkHTiHvAorCc3tdd34Gr67DBOPa/0h92NRtfcNgbs4cFdDXW/jHSVWfisJnewfY6ef/wX3M+d
0ovhaRtGlJloDLpNN4Vu3Z9zMt7n+gy2N5fNVgxxl4d7ZKkAK5jRcQbMxDWu0Jnon96v28T/dtS/
3VERb//ljgrDPr4X6idqDqSAH/onNUcOBenUfzDf9g/MXPgbkTh6m0W0HQDa/UCLh79ZLuQ32RaO
Lkkw2Yf/3w7rQsmh+LbQluMS+a9wB+sXWtwNMDggQ/eAH0JeBb8mIzm+k/bBGidnihEG5NiOJR5n
K1lZ4/QIQw+H58n8mhONdWo7TJbI9YLwaWqm4YgyeDo4ndUdwJZNM/rhNv47+8WfC1FIc6W6iVcJ
GUqW+StnSE+i8go78E9iwj92H3IQvw/oG+BvwPtbbKyxec4s13B3WR9vhgQ2w2gnbIAMTPG3gNTC
R4kioOt3rRKV+LC2RnKHVJFqSpcH8xO5e4Pfo3ZvV3opfSPYll6OKRVSIJAGztHBCI5zEa9blxo/
9OZWObvouRqyPPrXVE0JRyejytEOEsyKMlWWastJDDAaWis8B/1oafov3y19+MLunvbjLpwD52G1
/PE1bNpyQ6pCNW3YwUuo0DnvvlaqMp/c2Gmwh7mYxKIMwl8B/oIE76fYTsszduqy2JNBUJYQYA5u
LBpfOGbNqHDityXWtfbZ2p+ptrQO4+jI98xM+/uwQvHv5/IGC9K5xWr8IuqM/uhwUQchxwFfYzqd
F2MytplY2XFLOKS7znXUbZ2keyPDogw1ZTVPhht+Mp2cHvMMYzm5YmX60cYdJjbm6M0XA87pERkX
GmKRKrmbs2m5TcT6bI5Jed+rMSNPIawx1s2+RbVnYbhfe4nHM2xTuVk8/O+8mc3MfzKDon2asAWT
ahZUD960CnznaDCLC2ONdF5zAqM2i2Vk9+va7Rh07X0XlvOLgjSiYB4R0eK33gHrUr1vxZAWkdWT
uCiBMIjPF9ZxceJ2hzvM2DgIHhie2+YEDjFHVpf4j9z17oYsBtpARWmeE+Jsz1qxck4ts0y2cW2W
H9vBki+NYPDtZkuQRjEawC0yW9Hw28utQ0bbt0Sk/h7hWreDeyVBwJ6GqFRTT7EjxU80dk7ufu1m
FIRt0aZfCpY9Gc39EpFlBOjGrv9kCkxCmJSmG2+WJHdTygI1lZY7bNw1XkdyD1a6fp/SgXK60Vyp
vOmzlCXdVyLez4wo9Fsh7Pzo8UsiMgd4lwbhuPPC2fpiJ3mK5Vap3+0uiS9EN7nbgLrkI5JmyPgB
BOMTb+IVnT5kysme/LzfNrOj0mgdkCnTcWvDtApPymBjd5Ww4VY7mmppnVHbMimTFVdBbLx4i4Qu
c41yOIWwqDdh6yGrXriPJ8JBe/qfrTK9TZiRb5AIc/dc8ggid9JY2ETIhrK9fFMHsfuOlm7GxUkb
2cs6t/VtWGI3xY3YFRcPZcHeaejwsYNMP11p0KF547wxHZi5HXIShnB+FDXqtoMoGv9UoKIL03n9
KqZ12cWzdE+hT+cOgBgYY2uRu8BOOH+aUsC6TYsAxtxUyVpbW6JzC930Xs8KDXkvPtfUzFM7jDAb
gyIW5OkOtppyHYtpj3rygE4laxrS6lY1gDubUE3TqUn8xkO7WYJ15kBf2EUav99MGan1ENHzo99P
FsNlnVJurmpZ3rs8GJDuAYGeDJGNwVxuYRxowTzufLaDG8K3ygwPQVm9cRDqnrLRGZrdUtqIOzVH
a3SarhWauc00hys4QpVba8zcrak5Xp81ij1cM7/T6vWX2U7Th8yei9dWM8SB5ooTNaLRb2em9iuV
7MmieM+TAYI5u5LNgHP+g8xUaXzELwQdvWhm2r6S1OJKWCdt7/d7V/PY/ep0Z5pd5k/kL6Be0Hw3
8avdEehkuxq+gXtV8+LmlSInl9e9ScMp34t56p89p4FMjy0/fbQ8m6jTqcqehFoq6yh7mTzgwGtx
KqmhKCNbpPJzo1BRbVzE2N6h1yx+rPn8tAs7CynuMl0GlBSIS0gPSZGvBlA/BZP4vbFodYA3IaSH
wx6m7+zvkO1GOu87gdHfN0IukYTmeovQ3dnnyslPfWFTKTejSmBvWE65Viog5rb4h0XHPs9DXsDR
bZTZaJZyJXSCsADkDrlWPlhXEYRQthZESLQRkJDM0xO4x80Q+P71a6NPOb2pmCaA/Rw+5GSJnUz9
99yBztOpk1HRLc4bLHd7yhkWHkIntbhq9W5D97MQvcK5X4z2No/Z+levvE1UEKPkaE6hQE7se8YS
AbAY28AkPqlt3fxOUeR6cBkc+IF1se9rHnR0+FpQgg/MjEhDIug+VbDKPf9kgWl8puCye+xtZ7lx
vc4tI9mmCFa8cHqnk1jeEJIltj3C9YM+l3wttdiFVerR033VwLhXPYzS0hhJ2AnlzIHT3ziBltd4
ToqOxpKrcHejMrBYQbuHzl71RoadGCr+zc+Hod51WqiDXwvNjrrqdxJXa3nyq65nuGp8aMqemaWv
KcRXFRBe6P4TGVvFG0MxXxfhDW4+3RumWzwp038uaHI/5FdtkeP2yBBqmToXeVUfQQDa93FBMw1H
rOaz0jKlQQuWUPDwfRH4gY6JEqX6s+N1Fb8TmZOtBU8A7bDpQsuggk5at5LtjKdIy6SSq2KKcxfq
qTLAL74Rwi6+QHB9kgY93p6yHBQvediSnIp/F5A9oOHSQX2URmNJe9nOaLrqiWCo4a7RJjma9jIk
E9o5p0XgNNRrQ90o5VMSzrys0VZeyBhKkVnxiN1mMGreFgoW4nV2M1wrXuWij9DWvVib+FAmdF+D
sMPZ169GeIZ8JSkGFowELWxJISigdgT22hwYXH2CobYMDlf3YJuV+K4WYxUM+Hk+3XbWirB6vvoO
+6sHkeNJ/8G+OhMnR7sUEUxjA7p6F03WQEynEpbGKe95E6AxrrsjqUzusl3mOMWij4sD30/pBM+L
tkg2V7ekq42T5LGz0aahjs9o/DK/9KkqiF6PRYWYJVjeejvsnhDbiM9dHOSHxkf9silIRHp3rVgr
zkVXHzrZQ5AZSWU6m9RaeWV0Ih0PWdVaDzbukuoctOTuJKMgQqs2KXcpTbom24BkdhrtJmMjndE3
twvKIGe48QNlQwT9b6z7/1E8kxYZgF/9Z6Dsthkz+SfJ5T9+6p9zXfAbABd1HnDDV/4XNeYfWFno
EmSIpRtLsI+0Gjr0X1iZg0qaqGwiAAP45pD0239Ndja/MGRyhIPGxMLR6L/CzpxfJjvL4gGHTYbx
ZlIUf2oYzVQ/j01m9SePhUvQbG5YT2barZdgytp90+UBYSmtML9KQ8QvIg2JXqnq+Gz0GY5c3v+R
KIV125h+fSiukaeTRRhqwHn9JUBIvBUIpNHGmEMYWag97q3aGH/Pe4SbS5qUb64NH9FWQUYOCkhR
Y7qEbdS2mLa6oT2yErOfD0NlrEf2If95rMflb9KWfwEPuQOuy+jocRu0g1vP1z9S6jmHNQbVtj1x
1FweIHbJU1ZjSHbroD8Xf/cPS+Tfjaw/g5XX6wFXImIHJCVZ/xeRq23A5yZF0Z5mo3c2S1J+1VRV
lMXcg7++0i9yWn0lQa0WjnMmdwuo9edPtoL1U57pl2gCmP1stm9OksT7EHuYPRMe4x5UmsdPf33R
X7IKrhfFCg9ewGKiLkr/7z8o6OmmQsfG6fM0+uyHlKAhG5JoGbztuOj+xP/+ajQcgTZbdClhl//5
akkYzFld5SSFmbNXXOq+WvdkJUDvjmX48tfX+rURWH80Mm10CLiDjV5bDX76aAuhSykBl9mpS5cS
XjRllt8SYUumNqnIm5R0y/uRcf52lsV0xL8+tLtM+n9XQPjnO4yNn+oVLOs6d1H88rXi4heqGjkx
dtRG8qKVSm79JI5fQh+D5t/c4D+vIc+09GmYLHKELb8iPz2DsjP0fo7lbV0fm6CX28HgCca4VaSk
MGVwnKIOi+BvrvvvPqTwLQqCfB8ziKn3rR+WUZHkc5b4FH7VczdxKOfbnJ2RNPM6I9/sr7/YX67l
hh6/n/ZBlOzsguavOcRuZszWlIbZKWOeRzKnBIk1Zq9uEjU7r399rV/22+u1aLLhVhJm4mIy+flz
5dXAjMLZ7bSqdba2DaeFc5k50x/ir/fl/yS/A0SXKmnqH3NJfhEK/eM6kCuhzybDcrV/vg7VvLL3
myUjKM6bck4zzBMbV9VQlpPjPadZVtEZjByXQB8ApHjHpJX+w6jxH/+GX9aO/hsQWrDRkW5Bsvev
a4fhrMg6b+BvmCR8hzV14A2rkVxiR1XnJgkYZ31H/c1+fr2FP3h49GXpq+WDU5vNO/TXXosp8Tnd
xYIYH2zgH/rcr850bai7Fprh0DttjTnYaBZMtDTciCieRzWdZr9evqFD6vr3FsnQuYhrZKqaEoox
lJ5j2nYf/3ol/Lu/0+OLgfLgdEDCh47s+HGJe048r8IwjvRW+l+VGt0+mrqSMYvEDNoWa4MRbKNy
QxD80MzFhcAvgoCcOo5PY9G4N/gbYwp5A+cuNHwp9mSINjl2xFBMh7/+W/+8agOC4B0oO4JMaDb8
5U81wxogoJwzAhRNVeC7CJaC2UUOu7++zp+fREJQ+MqYQkhXoVPn51uSGTY3xZDZqZmb9THMVkMX
DzXeDRSM9/zX1/p1O2edBCYJKzZvRw+s/NdGBxVIT7q0u52IgKX0MoinLUz+SGenKBBWtElEtYy6
scZFfDKqOjkw0gx/c2Mt09NP4s/LNXBgL01ML3zR9KP8/JnLvjVsnoz4KMa5VydR2mymQ7g47SkZ
2/URFs/86qUxoVlkukFxtSkNEFmGL37jV6Z3I5MpPofjqB7QM9jjRnZ520cd4clEcxbVeilTiVKP
XKyntXTi7xPC6TdKo9YLQr0FNVzX+1p2UaDvCbybqTfZcJFK2E/eWPjPftqaxwGx922KQ3XcEvSs
G1RnEvGT2Bk3JYDTfUWEwZcyVubX1eAYB+eK+SVc6vh7FRhee66rDvFJjZTviHHDlUClKcUFjtAl
VEaDFX5Td7b7JcV8/k4ck/M6o+Tr6LOeKrI1yQ34Xk6DO2+rASU4eV15esGvUJ3x5yVbq5+yryNZ
9dtGJt53kGXquuuKYyPjmEnsMvUZyUiioe8eZtfkMFSLRX4LBNFfdd6JT0E398ET+iDWG09/UuyL
JuTyiOwNAkAkeyeuYfFpRVW+XehFuAj9s5JBF6uOR9hjl80SjRbs3gtp9urCe6Z86zo1319vb+zP
w86uU/Oxdbq0IBBRlOkpthLfOdukPlwKjMKEbK5pDtJ83a2In7jph1UXQVuL8bluClZkYy6WGZW0
SFKK3XLvFJF+MupNM30hW9L9MPYmEcp2YtYP2ieuBTn8njnN0gtu9GSLtD372pt0C9F53quEWKyQ
OnSIfO8ZB4jzGtRTT1UsLS7nyrGzr2VS2XsLgdYXYCaD6EZPljjos2p99GaArmgo+uXBnLrlPlOQ
klvhWtnnklLf04LKmsgRk+gKR6/DSqf4BCOCrUil1Ipu18XiAGNVzbqvp5K1JKphvSSzIuo8ZvRS
m0FO62PlGRBHOtVhO6YSPVHOBwAFzucV2z8LbIdDoP2SzokJ1xKwer3CXR76GDnqcSRq9w6BufHi
I5bTZiFXXRKjzM9FQJfEClAH17/cN0bZ7Qm5sIj0Ie+5k7EXKaPpHxPI+ZMZ9PUN5IkboZbMtr4t
zYvl1Ot57Ez/6AgvfkkGsWtc7ffx6+KiuFqEm1rcV6s4FNkKv1/HC17p3PkUYGHakMyLElQhsCxG
Z2saywroaNuRBYG/DxeE8xjyiRPkrtpvYTbdZ0mtzrkV7tMUJSNa1IYkWge2xcCZUlRzuCFdPD+X
RdBHxD2WhALo/HTpQnt57qcezumCp+i+X8jrgBFftpMK3IgXjrP3uuzVj32SE2Rr39CyEZlj4UXt
UM+HIqzMqFgtLe80ffhv+omyMH2SqfqKr/1LOxpylxuVs1U+gj8bzOlkmMHHTqv2YfjbMlILXVlk
w9ifK8c9r8RoEQiV3aV+hovA9V+mKb5papF8HFBF7FJXLee0rNiAXX1Gqmx152eOc8Ec0j1aWSnP
xkSi7Lr6t4XoVNBu3IpEmZAc385O5O+IOtujshoySOp4igmASZz8bDVuY21iIxG3o1fyBzUlDQPg
vfb66q2us1/mktjaYSIiHHlmd89ByU23s6+JM2GWr1huk1cgy/lZNR7nh0YS6b5pp1Vd6C9zdJKA
2LsFsfh5he18KX1iUmmX5KKcoi99Yj4F3jw/iVmpnbOO406/fxAiNi0J4FnbVQ9yABQUPGnlCcqS
o4BdkKrSK84iRQBZVdS+jHw8tWxF9Yz2MOaNIJJQHNuc0QcVQrGtOObtw9UE65onIN2+tat7aQ5v
olyJ5YZou3PpLCesBE9hvh18fP57OE0kkPTS7uu88B5Mch/2vhiTD0OezDfOuGyHLJ7P+Tya2KzI
a/7s5AsJnF5N4gZJX71xqsM+PaO/w1hlz0RnrFPFwsw5OzAilMZjqXqxq1RPoCRSQLNCJzu6dfB9
oOEOGXFt2S925YkPy7yG68H0MgOL0IycuBk5j1GkcGzXNbxbjM4nBQqmymmaNjKGThyZoMNjuFj2
sGmtsf+9tYNg1+LTPneDcxGVa17CuCfIyA2tW3DkmiNMLTA3leFjGXcx8KoTOwz/eeoCU/TWi5ER
j20NZXjmS8Uk5qFE5yWMHpoYffd9WU35KDASnpaultugIXQy8FkCKF2xicWJd5hJ6Nr7SODIhcjc
1wJT5EMySAfXlZWf4ryzL9zBbOuQHtFNsXWYPI+FHdYXH/ggiqvQfki60juC7ju3YYLPr2/piIi9
ztpWwdwcSnNt9+Uqgy+jTrpgo+miSULyRZTI9gRNk/d6SKfaxkI5Qw0ldIu91ebi3I1m0NybK2m0
OA4af9NKI693qjAaF/fnVB7KohafvMIHxGm65AYdZdAQ7emWJ2WE6veBcfwWVf+IvskgONZp6Z2K
4LN5p7vh3Gtk0rtjYkcthFSGAcBqzqWlaC2ahvYy51X50PrecB/IZTk6nUzDKAuDY7Ws/WkOCEJH
aBDcNAQGXfIRyY6bTNXXooY92VFN0X1wUfjvfT8vvodeRVJdK6BkcVeBJdFS8CZk+7niV+/6roE+
CL2VqFwZr9MXE0oCc6AhKedoR86ygWUOUZfWhGvmmEvJes4is4GN98ZsV1T2+2yERLcT4omqPnTk
rk4SdYG+a74KanHP60J5cxDyDgSAXQ/KQ0cN8TY8WOYkv+Z9wZ7dlbw12AT6IhmiySWr2HsdzLEW
8h3PSUCwtVsv6ffUwFg4ZLJMebCHmjFpML53flpfFq+177LZG1+J4Jq+un0WfErGkMAW7WAlbIVw
c4BvD0+GqCIQEXr2fFed4VuJx6v86YMa0LuaRUWEfjDhu807zVzOhRVxikLwYCtBr2IHqmF3MbaF
cnH4q4bl6Na5eXHnrERYPvPOgMpSVVSOIwWsbE4pLd15txytWFsHejy324HGbrYzRSRt4OQ2TQye
jRMiXHiNWKBDrEtQ+SiRq/GSlaG5DwsiOlteCgfHbCl1XrPxvWU20uxISW1FxV3og+xzbOulDKJk
XlLR2lRiwH4ffdOJ35RnO18MuzW+20g/buMAF5xXrzldKvzaxV3CV6vOpo09ev3nuHUzjpNmGMHA
v3IwpsIy9nHUFt2T77wlcLZEhrG90vrFoqreTK82NyY57WJa6EwV9RohR9wj0SLKtUZ/izi92iwc
TrZCpKST1j26aWZsZLFuE4VL9rUo7bSOqKX0MdMODa9KHQdt2PvRn38nqyo8MMu7UQdpsC+wGkVF
5Z9tWdEGk03WpvLGfZDQAYH02diKmOVs5ot1o7yK9F4LVwq/OG3G4EBpc7GpKlUeMHgvz51PBYE9
Bsklr6fvRgvN0K20ifjTZJ8zgN2dBM06Zz0lsqEJPGAvEw6Nth8PbTqYX4sBkTozPm8dDkJn7Lou
tvis21fzgAdiWPLbwloOBXHrG4cDV8RQ7SPjW+5nZEkEeS3+0etJ4TarKWA0acnDDVCZcxR8WCxp
boYyRxU3yN+H3mh2rW6GtPxM+8/Dz70yqn1PG/nN0IIdrBAfWKeJmzS+ZL67b+JUcU4J73Donqv/
y96ZbcdtXG37Vv4bgFdhBk577maTFFscdYJFiiIKc2EsAFf/P2CcL7Li2CvnyZEVm1Q3UMPe734H
o37RxXzbZ9EJevKDaqJrjlwAI0jVV3hufKR1/GiG4cW3yr2imsYGkKwXkcAixPFo5XcE8biiXc/N
wvIzTPehWgJeRGW9jaFJYWXEHPLSOuZe021CS+zSXsFA8DX8eu97MeA1bxWg2kgb6Qhi3fdPsz1/
H/ER9tIe0omfJ3o9hVP8JCDp4VvcBNkJ/g6mBtOEUiKx9+a8HerkeRxGvKc6eXbrBxEMPcSgOtzK
Nvnq27E8+DrM1k099M+G1QTbEQeQw0APc+77BiseAjHY5pM4uXbiP3utUzJQqj1CGqRujkntAY/q
dGkn/FCO+wpBwRajnMyBmu7NZ5zUjGYni/HiYvz4jsIFoyxD5QA6qyxsA7G3BkvbV0y/CXVBeTmM
X3KrWX6fVWfpK0IsTwNcwBU7xkgDQsbvGeNfUE0HC3GBEekOO3TkPxn10MG3e9+46ZBHJJvWqFIc
5UJAU6/VtJzEGK2b3opegjiLPtrIYwPytzJiIMWLRsQKaKQ2VlDRFsUs+35TcbyAMy0zjanqo5c+
pkGIjJoeo7JcdMXzeFNzxz0GdTRdG0RlrPElMLbdVHviJjXcZNh24UTb0fscS7pN7TVpP3Qn5A4N
P9LZ0repN+FLZGbzzoyb7CQzHb3EhQHIHTu+eTFbt9t6bkMnwgRWvBHq4bnXnRyWljfsqmktXdXi
kjpQOuSGJ/bKtJsjtT2/GuN+A0k8DTrjWSh2vunTX+FP8c3LC2uTNJR/K0eqL26DTwUqoiNecSkU
m6o5WlnLRdra0cmWLqAA7OBr0hvACJZJzeffNyjH2E4wR46RZzOzIU5jL3yneP78T8iAQVDt0fZX
PvGCvuvOB4yh1Gtb4PS6HhsLlCCw9a2eKXsMmk1mPXPpfQ0zHiaEYZcEo67efQLFhAwxRhmJkOwz
cOO8SBT2xYkktjDkIxZSZydv7sq9V7jtU5V0fIEk5Tdyjsyw8vrxC2H05nPRC956mZHBFhHSfWzc
cvySjdS7M5bihznr5+tRTRMBq4Lv5WBUe69c2r56kKpau1Na7ynV6O37PvebzZBFOsNcH1QE8JLD
ALNx5utwwStncOtjFomiYP2L2TiHVaxeAf+SvchSEMVgvgqbpkXnlYcdkAzcc8ys4rnadfgQOue8
7sSNCyHkqkpnJmSzC3gVzdnpc90ZSTnvhpQ3YM8I1jFtne9k1yL2GbDh5/NJtI4Gw2NAEdqsu7xf
nkneM2Uz+SPvaryp/IHHBki5XrJTrq3SLPfomjvE0eV87WNIefsZWllVybzz8DO67hzB7w6H5Rfm
qfc1tsgiDOUQkKoCv6fzFSGfpS+eC8GPwEBojn65/Nuq42mZ3siCNW1/uh74RVsIXqFLYIFBxqHp
Ophqd+RjJS3rXmKGfDbJjGBHLg0/lvjRx2w6gEopq8me+aW4mFavQIklrl2lNTx0Fjzs0NTRaZBR
9RpJMWKqKdk6hmQLO3bPbFJ30SlSZvWa+S2ksHo0bHxghlzAGsgj80JzwDcsoYgu1vlxRgUMd2Ef
lol1pm9pnrpwebwF9vynvuIxDW1lXTTB0lRafHCrzeR7MRfqFSM//uqxb4cT5v3RkQBWFmQfGO3r
jFNdLEDkupqfCxuiFDh833q3HdbSJPBFdep7KYIQSWWEHHRoopPoeDtdF7HZR3Zg1E8hiEUZ7rtm
6LZx5U3XNhD4tSoIbG80XNb17M3mVY6zzW1pe9HJJRgywc0Si/5NyXG4F7YL+MFYNNi4yyrQSB7O
rnKBFFBrELgTQO5b6bBnlfizeItFqlCBBQZeoVKxp6vGjTYV3SkMQM7H0OFJ4Q5g3M80BB9+pPjC
YbeswUaQw+G7KjpBMisi6oBpPhh+H2z8wKftCzw5/Ag8+mTSIszxuSWz4ds4BEyhWgryBiiVzG5J
WcHNiHHg2WyH8kbqrr9PhA7e1eBEH0k1wh528QMlHYybyUnI855cf0LHi+TxOIR19JJ67pJPjZlF
tPErAO5NrpJq+gf8/D/++t/x18lOZRD1n4kOh1f9miR/YK//40d+Zzmwz38DTAe/tgEKGRIAcv9T
EeSJ3yxso+Chf+bq2kiPflcEWdZvFkxxC1tyf5nBB//ir5vBbyGI+CIQEj7jsv+O5eAuGPq/MHaY
8KRtgPd7TKGWKWawzB1+GrWggcxn9N/W17ZdcivwPwFbHEw+53rOi/CsnLi5k0nO8MfPrHspM+MC
e2fa4y8xqXWeEOaRtyPntIhyxDIEa3GikA84DuqlFYLf41EdxitjqJIvaTOq5QB37WMlxwxUhlRF
Zabh2TI43WRY6g086WlPL5Vd5hSZSBijzZMIYn+Us4EJm3S0A40wkUQZ5kmO3VSnX0O0lK8+ppfJ
JpY8trWMB86GJmuoEnJRn9zJUG8kQaWvXawnJIuTSWmUTi9TAys3REbsr9nC3Y+hiTEnUblzjGH+
38XSuzM7g34FrYv1gOvsnG1+Wi9/Mo/8zBj/5RUso0jeKmNWGAksg59fQYF6FUJ+632dGzs8unZP
mq81Nt4qhB6PGBUeCBY5VhF+qejtzqW2+GrKCyp0SJnA8lKm0xZNGkzDuR+u58iVN1bvVO/40BlP
Ze22FzkZ49ZN0vS6h3kq6cCWOzbnLI4lUc59a1e3QdA8dLkNqqKI+0NleW9Jaw+v5T2F8Pf211/6
01X/D1+aGf2ygHEAZqzs/soYgAMcxJFQ5VenKqIXc3n7cVWZz6YFPm34FDQ9Gu8jSHa3dTBQtdCl
dvOutVMqmn4UbyqDtg7tkn4qLp3shCcBCNDEP9W2Zf2wVGVexQYVqYTscbbjmpIpiB5jZ7T2YZLk
j1kJt8TLcnFISs55yfB5nxEBuUFX3mHfV7Cm7U4MV2K230sPdxWoOQcC3twDxJi2W6Ey2CTjlAGI
aGsryGLcuclLrsL05DiV/o7ywF7lYEHf6bjsoz/lzaHpkHlGEha+Gvpdl+jxwqbMbvzBYDO1WXLI
7HeBLS6+YFHjAa+ms3sVEHi10GDGfpMkbb36rEBR2VvU58uVU5bjZSx5S4tZV3pdYCNxnoLcAtso
1Y8AXnQDztW03sqFV34YZ9/clbJtAQZVcpV3nbimYRy/BKU5XLtZzZez7D4vtrWc08PUyDRcz3A8
L0bSjbctEPCZAUi8S2bCr7W77E0joy0YdPuENIQUgjiLzw4eUmsRj39HS/rlzFooHqTYmgjO0Qvw
LkOYaD9vGCS+ON8NvgFZX1BzhH25N8w2f8TmNNg0PgwlJ1zWTlPN3yF544nXLbMRR0/ynViy8Ubh
qA/+Keonv3bou2WOrXCgnsfQyTZ17xUP6AzCdTY0LhIRPBT2+ULLqlB44AMVk5yCY8Z2KqiURrE0
hz5GS0CypJ05yziS42raDSiClwO1Is3KReWwdTsDNwLREyKR0sXeNBmT3M9lSwFAcwJb/rqpXepE
VUUfVR6I58Ao2qcwNdsnJH71DZQ72vFCSWZDhKAmb6XAYaBqjGLdI9qhhQJ8WsyTMn+bBZKcJFH/
sxT4j9yFT3LCv7bu8vht7h1G0CirXJeJ9B8fv67N1oix/b/Q2HrGpjN9czU1tfE1xWjiGttoqMtM
Bgxy/RIYxu6oQnVNGhH9dICrBRgKe5DxS14z88oG9ZoNHvSnsNbLYJm025eGaSpP2srNY530xu6v
z54/+wJQ2vhYpNOQ7LAocX9eP+WctYRQxv4lp8fajqlJP4TD9q72IvrmtuScgeTPeWF5HDGlRMvv
BSWlIoyRK1N70Qd7j9h1a6pe7RGOn6dHWl1L9dGOKOHoHn9+akIJn/vvyD+f9/EvD9/xKbxNa2E/
fqqIf/7sMLKTZna0e6n6pe7TRH98sJoj/BrahpninMwLeD7e5qQ1QA8M+AZWWeK5oZLhVC10Qh1a
zTF3wTvg2Rr3nVeE+xBbf+CEui9v56BNzr7F99eEQloMGnX7MXBN8IoS562FFXIU8xxQT9fz+KV3
dFbu/cHHjCN159VoER3V9X30hPF0Cq3eCE4tE/ZtFPjeDtFRvFPEhr00Hq6QjR6iYzJJwoJLHwvx
zrLGH2bccl5ZhWMM0Nstc4sZQIggJXszC9SpqJLqFY23OuYOrUHps9WpCcYvn1svCo2YlDS0plum
N3y8EtQLzbJ1IcEBDKRI7WEdWrV8B2iadylizxdW3vDDyYvlBFkeDf7cp55+9Nqhz0VzW3DyqYRI
BnIqs3vBIC5eObWX4GORfrerojrioj8eM20xb17gBFIQrLMcMWx0/Xy8SU2yKlZ/vYgpElmlf1gJ
oQ03JvzkaCzl4C9lA2d10cOmqy8yNzsf8xI22OrzbMYgpN4jrJW0Neh9GU7KeEcppl49q5vvSJKp
8Cws2qM0ah9z/DQ/1YwOAaZoc7P1YKTJkvxW7nCYX7arCcl10oz5OP67N/xehh994jvGBnuywgc6
C0jXLCnHrokscLeFL6A44AWDFxlqoSjf5WZE4xPOBR7XsTFupln5x9EpHkZdEV+GoGQixxUVdlh7
xp3NxtKblhbsnXRMjsiMrrkhQOKACqjdO+zaA3jhUnIu7xVHvu6pHbODa2TDtBmtZN6G9vRkKkw3
7Cogm05Msli1KRsijEE1/JTR7xpbKv87hrDFBmc3eAdmCmAS5pOx8uy53s+1JatrcgmdcK36TD5y
DySPTINQDc5K2wGOLNjbtwFu4Xhv1KDWkrplXBc2p8GKsbt8x6/NvBgDEJhpNGN1EsHIVdUW3qbB
igibU9kz90GzLfi6GUceoMPSIeqGf466T04LWmjChUAqnU1O+MF9zKQM6przCUmm9puEsoqPiOmp
7AqLnqX8CSdG80llbOe4Fm94GHGudnURbCZOdrE2SoT1sQvENLEQAnrLqroyHMyP1q5p289mNZNu
Q/TLfEfGZQS656fjpaG2PKBNwk+0beeZaUIWHIN+NkjiLDJvFXhwNmi+8aJzBprvoPUSwpsbwjUJ
b2YVJjVVJqzeZtMhljHgTkdik9hz/oHK/kKQUp6sXcrWaKUzv1znOitufL+QXyyilvHkYB6yahf0
8XMj/a+z/ZvO1hLwLH86c/7NtPz6lcnGa/n+c2/7+w/93tv67kLT9wWsN2fh2ws65d97Wz8k9Uu4
qKzpYAPE2//X2trhbz6c2YCZDZ4UNjfw/xH4MTNfGMQmZnBccUvT/N+YXyx80Z/OR/56oBuKFdoq
0ue8X7mrpejTppAZZ0Vsci9Fg1Oe4zGeHgr0aes4dt31T4/nTxq5f6MCYgQNTU24Fp+cCe4vdDUm
4hIxqTcdxjFt7gSZ8mvP038Xq/dv9FW+0sLGp2kCOvg3wXnntjCKXDkeJgId0TCO9V1WNbDk0eNs
haFz0iwavcF21bi0ZE0//PWXhB7/b88V2by1sFfJd+LZLqy9nxAD2HQAgZPfYciLWRPUEFJsch+0
mYI3wGFINifcnpqWG8iH4KHgDyzz+cRI8EenR4PiwEFRMYi8RtCUMAgwnRyoXGc78qb5b/NqKsjy
yI15wB8q5Zx3oxb4rwum6aPuAAbsNIDjQvT2QTou2KFP9HThufVzhInafiHG0SDH5oRTRm1jqwUr
dj6IejTvPeI5bxqGu/dM88Yvnd1HRCm06jUoCARao4mbPiQ2azuirobHvEeb26ZjeY5MI183UYKH
iq6sEg9fUX2TyaRe0GHwg3pMwnMLkrmFtR1dwgG+1mZolaiOPKqy4ICGQrqOgGDs/dLAgFP6rYV0
OrHup2qiiRsreevWc3munBBnLHBOcsv8pLmr8gE12eCju087nJZaT0JQtMfkABqvN5z/zSnrrfqO
SQS1Tu+Pe4848yOhUHwcuxseU0aMj3U6e195O7ieojrYkuudr3uMzr5PuM+uY6zd1okupwfZRdUL
CmjeDBHs4uDpkD2kgWztrgzPHm33AReq6UP3anoQDT+CcVr75OFqdY7G2KEa6sz7HvrFU9rp8jxW
VXguioAnghMJ5sVOofFj9fpZkHGcq22rIvyey8HaQhbJLsqT4aqHALjGbbv57kT8Mc6Q6+CWRel1
gFaxJA/0NepKtnNgdNPeS/r8iMmvupl8pdF8pcy+WlIASkSASC5UG0AdxeIfEp4x0i5G2SXGwwka
iqxvwCpAscJ4+JEJdGYl1+iuyIXg0DCrb8lYD49RWM3XYT3wq4CZ9gpB/coc+cahNtRNhI8KOFft
3hqxGGg/+S6ek4awVWWxHnA+xkdOlsMPeN/THisW5zZ2eBPREAa4yqlpUzAYxaEO4sWHxtTsFf4N
EQk6SqEhjQxHIC9H0cUTUf2dhOb5utRyerB0QeFVsRnyps52sEy6d5F65j36Yb1BRMQUzuDZEjUu
DvjS8KiXJZoTd/tjwgVgN5NfgxX5zJtwvGraY0I1faDeUy95TBEMIPGijbaHIttgMhl8MFJmsJAY
BYZ0bVRYGLS43wSD9cW/oH+MLdbmyjKyZG8JhluOk39zIn+AFeMrWOYui3IB+0d6pRvPNzr6LEfd
Kqhvt2Gn3dueoPD7MmnVS+96JCdDmNjOPsPExoqqb3bhTlepbbhfx2ChthkpE4Wg1NUrcRBtuU5s
irewwRH688sFkk2A87RxGSdVEuaDU9+1xvv5CVIPqlPCvmH7xTwfE8fA05inBYkRIjl0FU6n6zEa
k71LKvl3hccYr6nA52yhZ9bPAGvhORWTb28xJK1vOs+KA+spyEICXl6GqtTd96TpnZfELIssPgz2
XDqHpJuNcmsLofvrqdaRe9Kx3TsXIp+nVe2M04MZMKnDQAwfT9MdGxQ0My0TSiLIAOAg8OpGetOh
L2/6CgZcxwo7OUb2pRMtnpQivxhuf+MUqtihv3XvZsaBK9eH1dS4Meyo6AYqAIRKn00UW7M8Flb2
0CIi2iJo7be9M70lAVxbZ+jfM2mRIVvG3yHfS2J/vXhVmr06E6iut2ShjZCG4g6Isa23cdISuV5H
O9wEzBMIabghTs9f575LzI+KkxtnhloKW2iY1g2zPy8NTkaG1WWS14QUqzCqj44lMBYwRpgeuNYT
z5ahHy/y/CNWeNytbPzO9n3rTGusfC4TTq9bqzDCq1TG6rr1Ur3zJBu2TgvzKiFme9uHQYyUhBdp
mYM4Cshph8JnXqc6O8CR2sBabjEYHDBU34MZq7VlFOJKu0l46GPzq13g7ehhR3I2y9DOtxbP/nur
tPbWbh0a8wpLx8WtLe+Gg6USNAamhoocwTRo4aCUluiPsQ5NuEMh/kRutBjARS39ou73sRtz53GB
B7sBV/cV9qbdNi29+oIKz1yZXdbuYmbiqGgzEpbDYPwWIFZZ4U43XpVjjBl2nmUvoRFV/tobvQlI
c4BB4XsMLBke0PkNjk2FaNd3VGcQcnocWI+K85VELA4RIgMzRWCZYl9dO3mrrmAMz7itCOtojQr3
cinZVe2WkWFNvhQrEJ6Ue1JeMz7M2k7XTQo7L2jLg8439mBUUJy8+VWRWnm0pmK+VyBtMWryELjR
DY9FH01fksyeN0PU16cMU4e1Z+UFyz0bVjlGplA+befOb52M4mAyeww4NGbkKtjVxlBsjYWMrfGM
3wDupc++R2pFICaNL8hE7Hw4GDvsPCoIJ8VdDp68bhmkHZPEhq5FQ7KJjTh8zIPY3OcJK57wc3kM
hhGVs46c6yqsHGiB2rhAow9uzHqeTov8MV/BiZSQ2D0ypJy4vpHR7J/DEc8p8EQNmYlYdBdiqcyu
wRPMI9gcXMNEes1Vjg3vS4/AGnzQ1RhXWPhLXckJvuo6pdv8oYolgtTxS488+FQMxxl/h7UqjGbf
4272QvJ9AhU8S9KzQ5jB98JOPcjVrTMAQODtkrovluRy1jLDrR7vAygnxLNmO1+6w1uVmtW6y/VS
F6j6bhzJK/Tqoay2wVAkV1iYkNAdTX6K+6BVyGNjD805rNvKWTeo0vHWqdzkQLBb1GILWrm3kxUl
h1mW6s1STH1hz07Z8m5oy5YSKU1t7qGFf5+6LYYiFjRxULPunZRHrfD4sKpsJ7KWC0dxCn+Uec4g
fTKii4IjzB5AWHD2mQlEm9hdUG2Z4OWKRvZ2ThLjYuDr/0LQgS13PVLxYBPjwbcuKPIkVkOjehuJ
tFZb6fKSzJnbeeqpCv9RfNWJZd6n5tS+q9RPg43l4qW4IrYXNv1IPN+WMtT7OiJvb1dLwVhuLUwl
Nqm08iMKpPKcN/N8cESLyqLSHMZNSjxJoSAEbqTbcrmHRWVcyjjsHxOLiMS4oNIg5lbdxPPnpwjr
ZxsPjmRFqsVyKEPZ/+hSapIk9ClPwro2v3AMlu+28qphY6DU4tZGveLFHESrApNXskPUtF8mYY8y
YVy/MmsjKGGPNdM+LrzpSuBxt5X9oDdxzF1eUWy9QKYilmhayt/Qq178bsyPEA3Fyo4d8z4oxukj
mFSyx/2+QvCRhFB5NJjP5EbktVfkqB0zxn3/6Ln/I4Rs/lkPsUjf6Jd8JpCLvvvnHqKxIDbGsdEd
mNDUpyjkMKQcpuuvsaq7g3xNeW/XwWbgxXxrpyYgQKTkYfed+3cNjfnHCSjDTwS5yydBigBVg4Tq
P36WvgLBA4DvDk5C5U9kbO/e+h7GwXEH9WJyKAhlyJPtYmZUflwVeOm49gFW0bc4KlmYJcYrrT1M
V6VW9XPfO87tgNneg6bi/hvo2lyg6T82tSh6kcTbHsJlUtV/+bCBH2SMiuz2YCQLQb+FXzQpNpow
U8xVelYdVxELzBxY8VnXBhvBPbVwxKvXVFE3+3B5/0bM+CuezhPEVQRJ8/KhlnH1L41vTBolUQlx
eyBPE55sCIVp0wZ9jUOrMewbwKwNR/O8nfCgBdfqqaBSRfMKOsk2dYbskmqnPtkLsMd4rXrHvcK/
C7xYbcOung+RAfq3qjvX+JvRq/snCxEdeAB4QVONHf2vsjq3NxBhTLo5jDV3GhYpKt3WBT6UFcIM
niXz6FDa/gf6wuGAnpAkYtN6DVL1pMvY3iYu5ZLhkqfcq6K6HhrLeRnAHa+T2c6uhCjsb5aTyfFa
xaocrhopA8hlZrbBrmLeJVCz9gVHySEOE/dWmFJt8bygXl0m7xSQEPNGe7pyJNU82LzeVMsJYzm9
cRlipGkGXBBkZLFwwfgdwhHtljPWczzqXl0hNMcu+gh3iJqdZpm+hOBCY4WVIyukQb2EHGGp1cdy
ru/KvF7OlHAp2zMKeuzO2pWDi9hXB7B9CxCKxychVee0hzBIUAY94yCHx0W2KpnDWvm3xkYVd+ry
2cdvJNIxDylB8mCMbcf0Oc4kSUvKjnLCmrFSxsPAtTqDRAm+UGk9VpFjQoO1VXb0vTmPj/jGJBsM
mPk/Igr6aCNaDCXWUeJhC7VyqbivQuG0735uYwPvaGr6Rsi0hI0v+cZxGeLYxCEMrDpSyvvow1bG
RJFPOy0OdN8csYHTPomUVhOymLtuXWRN6yKEPDY2NG6BdNTblPbZrkm6ZN8PVFci06xIuHndRjIV
fuyS/Jvf0D8i2VIvgc7tZNMw+KKp5NmFGRIHYuF5+Fw6xqVJLftocnHcZZhH76NMcujhBpUfO3QE
ryO6qlcHY3Xq/dzCO3jkfdpd0HyhEw3OUy2wN9I0/V5eMhNE9/WE+QpRXSOnUbf0diXGVdixd/jc
OHM+wp/Ndb8z57g4Ni08i5R5yYrayb8r7KZ/FCZiPdhm1avbNjD5HDosZdI9b5py5gboKmaPVgqg
VNe5uoGI6rODHU6TLiqDjR10dEaR4zCAqNyZPdJC3jdXo8m/ZDhbf6/KkadSzMjj6A5XLi71h1Jy
J9aqBpXDeI30gHC5QiVROzt3gu0BmbN+xmU+OJsamAWLo/Acm6o5JZNfnj18UPcNF+i+FJa7roJy
eASEp73XU7IPFgQImzB1U2TgQ35Cmxzocv6AT8vgNglm9YKn+Zdh9NUbzFrabeHiZl06yOa0XMJJ
+KWlsRTOy6cenUWlhAU+C6PKl3dAmuDRXLbquJzvgojyDbx89c2tx343NkXqrVIBIQCvcZCRpXlN
RkEDL0envhNlw5upUkqRz7tYlXEZLVjPhHUTpLGl6AXXsWH5Aqzy7XJ/uppjJsPjALr2uQytxbCP
5V2Lw/g5co5BPOx2qu8+ER9M9HO+io9tuQlyQiJVfsxLM8FwlYIqh3hx7iPPhSIDPGDgIP3WOTWd
LYAjj34B8oD/p12mAIS0lB/YW07XM9utXI9kVgHPj2BhQQx6JdSYXWrljFiBQcCjT6Ek6ytYuXU/
AM4xDZoZL4gcwSPfCLKRBYgzswUrbPPurciTwH+ZQE7XQ3HHkAg4A+BOb8uCHROPhXtrZd4iyheC
yaw3tKiumBxyhmX184xTVE7QjK6/x3jxblFyTQ8lLiKryGryo7GAKwjVONbo6OH8LkjNQv5eBZQa
KHHmZYZUWIA99cwRZ5v89Z/4zeclOWZgt2UlHSR7xg8h5qVc9pnmrPOCYqluBWEEn0sTscgOo7/8
WFZmdBFmXp5VZcEkgPZyhsBfP1cmZTrEbjC1fqmVNbEOxKPRacGb7DjcDat9r/Kw+sZ8BA6DqMOz
9jlnKy15hNJFfC9KJpc6yzDFbGmftq1Hed7BHj0v67lulmO4jaoWRXgOIhkmPjVv1vDjXKIk2dkU
fHJBvalLlluABu2bGbAknLlv3/saiqk0o/jWR1qNrHVZP5lDA8BJhMk6Xyda0K/P8jYgYG8XZ2V2
KXBG3C2Cu43no1L7vBvMDggYXYW89TnywZ0Wg0MClW792HC5KnQYnOuQMqSeYJSh7GYgW0DP9BDS
4/3Li5deat4rjyyVpOdFhgDExykX5XkmOOzsWhSxxfIOJOXhS8u4TO0a4jo3hTY5zVBEPU6aMlll
4HOiyq17ROoctpxjz1UbqBecXyAgRxz7n5Dg0AFaBhZkzhi7ZXi4lJ+wyqC30eZku0XSv6urkeKk
o9n5DBHobBsUFI5GyaBsqL5h9QVArcGM7SSiVegonG2v1hsLcHnLZc/i+TxmR5+nAXKEghnP5Ce6
+glVnLXEHSLLAoVqbPS5gDYPmMxBKcX2cEK6NvAwBcebHNhHGWKrJ+ENih7PZq0ZxLmNGrwM7/8i
OZY4w520ygERl6PSFjyUJrMzJvsWMQEkLIN6IUy1a/JkVhLIhD3ZgE6XHUxmPzTNe7v2+x/+osrt
+OhoRwm0QoZGEwIvWr0xn6fkqMloOzIhpIlR0PGQVH8bBpenhnWDfcRcka0yZDyDLhd0Q4Oun6lK
iE8mwQoiTS6qkLqld5MbGNMcshq5xGNVRVSQE4PcoeeFT0E2X2cWkPrnHz835lSkXDEGasbvruZO
xUXJOZZzN34ZLXg3hUwThBsVGzqhqox9l0NmcFnZjvJnF28+KBLKm+nItD/txjb76J258tCQ0MB+
AsWLSM6x6Ez1UgVMY01LxtS/3wMk8I01VgSpPvSB84IihgTsZRLDrFxtexciMSkefXDqoq76x8z/
f6PKvxlV2pAf/tJE+utinv//1q8NsqM/prz+/qP/HFgGv4FmCn/x6ViouEwlf59XBvZvIGuuwO5k
iaJa/s3vVFzb/c0SEHcDy8YU3sLk6F/zShz9MXLCIAxQDhkdI8b/IsIKo9hfmztyA1wmqvxOD26b
+MVLpE+srMQeHp7D4HMHhjKz9boscaqVhBLvvJJCeU30SYD/B4qBlZWU7B1ECJshlwHXht1z5EeJ
/eShQP9SeVb5dWi96Fvo4N+lZlsrBjmze1DNAirQGLtXCbzcjZ8RRsUMi4sEDyMyK8mj8EP7jAJH
3mRmBQs1h4p06uc6r7c1vR4KrWnSJm69hBNt5iEtP9oC34WVH07OLqOqv4X9gxZFRrjlVuOAjKo2
7FMTTfiG8grIBDVsackjci62J5E615bRRAoKEFxJbC7skyYJB5vbRJQYr9bDC92UH25gVnU/+FuW
uAynDJmp9SXS4YCGUvKL82mLk5d9HKPSa9aZ10F1wcXIPSTLWBVxiSg+El74gXQ7PM1KqkKyjZLo
ffaWZKzM1IwHZgPYOOKTPTkK/U2pRXbBPXv8wkhA3uo+Ku85J6rbrm1o+8d6jNHIIn+nNJY+TTZU
IjOiJ1+yIGepgrsx43PVnuJBov0i1EhwTZAnlI7+HYwtLuKYSJgo59jC27kR5iYKfafchLmudj5i
MhAjGDOqULeZWYdfiAlM5DmF2H1oeX67oaJg4GSHtiKlPss+tHajHBijJm5ZfUWyH9wZDqslzTjQ
wilwD4UJMlREjXkfYTICCYu3YwCNHsfer26zph6Mr7NTTFvPT80T3pMa45SsdzYJgCcSdoNxntOb
9g4eYv2m56J+afrKelJicjjB59oFKI/d9t00imBLnjJGzYGewrtRUahMkxN+tZokvhsJNMb2cmyM
cO0O9MsR4CPwNg7+m04a+jWYwUuz1oSLrmw/3vWTiE+4A5TUyT4VL13uZE37JOqNsxUt9Zm2fFIc
xBiUVETEAndH6WYungBa9RffhH1ylsQ0fQHFNO0VuLX3UJqTcy1bQ+DAQUSRQY2YptXsUkNjrLuP
x0mEEQOnVEODM3gQzWFykyp4qXHIWxn4IRN8SsUS8X4M4pXAqPtab8Frgl2MBZrVHyJ4miR6eaoX
xxz/k+TJUm1Ixgz/g57L8nn28R7/ChrRoh+OEOcXw1UydO2TrIubiHiuM1QbwiRS16DchaJbVI5x
wiATMxPfysUDPjoJpNwJ7uTczdsIC5md8PhjZ1OD13OsH5POIjsshNrUprJm9Npd0t6UTGIWnSzM
KGZiGWvokTF27B3+P3tntl0nkm3RL6IGAQTN6+l1jvrOsl4YckffExDw9XciV91rS1nyzXqul6oc
I9Pm0AWx915rLl5v455OR7iH2or6njECwceMsjF+p1azcTNNS6S3uugbAxorP0xmotVqUJbaTL3W
J8M307NKmXIDKva2mjHHp114lgJkXgd+pY9jkqqtp5N86/QYhNln7UfDMb5JgORNHoLrCee99hnS
MDZFaFr33mU36TuIF9EGmfre71P5KFoUpKlSajVPqroafRO+qG2tBsZNK6MLSAt1GoboOXmqfu1G
u7Ds1l0qyxM03u57OnmXML/Dz02bjQc9NvkdaWn+VTpU3XqC3rhiRjJcC0X0dAMPZTVSV+4dd4Zr
7U/73MEpH9NT3gH2ovo1+FMCpMo6aVvoyxSin8GZQU3Jvau5bi96qPjr2kIFntlVu29CuCapa5gX
bYtHjXk1W6qu+gICvNmXifC3STiFO2TpKdQe2a1JwmsOMza2dT4M5M4WCX5ngOgr5UXPVWJ1m0jE
yTrzpnJj4cdHhV61n8DjjwdgZv0DOVY9D8Zo7KNW/1Ctm+/hHU7bvqUqG4QVPtuZZEQP69bBoAtC
ZAU3yARcCGzrYBfY1soGCGYQtK9KC+R/SOScI6DcfI1dz7tRFEZ7/KTVJi06NkfSKXgq3Nm7nDpy
xkhAmZN06zdJfxt0TfgYNJJXVhbhlhiH+JJAwOYLXJ+KiChCtJ9qLy92Qg0LXodpVtH1wb6aGVPX
Y2h+CtoIkypj0XVFpX9Z+lZ1YsDaHgq78G9s/gUTQm1cdX706EXNYrYPyLzCZu9eMlgWmh1pn4mj
1Gl0HmSFj96glM067xPqYra+oOCQe5JjMBYT9SbGddqr9qW96MHnItYtlhYKDA9Ry97DJwMDNKKD
Ukdq1RjKeOxrs/vEE1cy8VRjfTLt9haiRnWjZzyRdpqVG7/nSqucx8AZd6ZGSapF7BwsItBp8zrG
GUK69LvdOcV3ZIHFxo3tYl4PfThKvoPudCxpbdvrdGrkhsJQPMAfGG5j8IPftK+iLWgIqq7QejYC
9QOYb/SEJUjTDyuZlDnygaLBWCgy2RpT64ADiHVunprwIWqdvbbTZwDfX32LpO65IlCOYSFBAsn0
xE49YINfWfj72xcwO2Rk2+YZPc8M/LlVf4+Y/6+y1CDHFubBYbBUWa2teXK2JNOL67wjQiLrxuym
FO5lGfXleTGT84A52pxWKGUSUonjdqTeFcV8Sbp4uAWe+k2lMboZeBIm+wu6rZQP9pAfPJFCI2F2
0RCGx+JKAMGymWmQFjst4Qh85bZxGSYvVpbdg3KqNvbYmM+x5SUHYn+8761ob9UgfoRFs/LbpFkH
hve5zIVJNU8LUGemdwwmctBrUzHXs5vPVQRrZA7UcURqzNpZ1yS/NdnGjwYi9vRUnNlDfSYnumlI
Mx6SccrOc555eI0ubu+2C/ZWSnRIbaZ7Bo7EePf6zpnjjq4dQoB8oKUSp/O3nv3nGsFSdYcRBK0O
1RcNiYKBaD6Vwxa9RL/A7YudViSpt4b/NYysJ7iN4WcTAPgVjNd8DcbsphE9z5X8WliFOEso/rc1
dfSJBnV1Uo313SvGNfuCb52fNTEho3m9FmU3Hnyi2FadU5MX0gDOH2hX7dmxeLe4HSJkxGO6M9k9
XlmlF163YXUEW7Cp8nafxOYlQRbOWno1j6jwow1AUGuDVUBc2nX6oLPavQ01dGfEvBLYlVVWt+Cp
KgKeiHciKk26UUU3WvuQ9zvSF935safMWzabjSivyAKI6AAHJ2w/P2QSHRoLrEhsmFeEEWD6TVY5
ZuJ12xF2WRfPbY6WYu70/dip61r0V+haL9itoVBz54n3PiSDeyKGLhwURK6U11z6C5hb2uQRrrTn
yPOS6d25WzQl3QrU6hPhDfCqivnaaglZfhXd/bfw+0Phxz7cYQL2792XFy9d9/I1VjAw+u53oerr
n/xn3ecG/wgIuhHkhyBzIA0I6ea/hKqvCcW2lGBc0YjKX0yYjvUqRyWtjbrM8V/5g3x9lpg2R+DP
9ElqY3rp0n5C+fp3Kr83dZ/PEQCsLvZQDvZOUYlY3UUNY9QHIrB+xMx49oaPDBre//izg/BvB6+U
sb+ND5cjWRjucN658I9frYi/aDdzYkedZU5x8K15xPRdP9dUfiuA7uoPYti/OhLHgMfkeNZ7X2nU
G+HcksZyYK+jqNHMq25gG+E28+MvN/z65+zzV5zrXxyICbLlUIa7nJa1qHJ/OaXBy5lZtTNUMxo5
WZ79wPHwI+X//5PDSGjKHnf83T3q0Vx2MVYmhpFjsGV70iDxd/N1ppP/4NLxrEIyJx0b7fQrHfWX
M4pqs3CqmDMaQJida3BzgL4smv9l+oeTWqbFv06TeRx8F+GYxX0ia/AtD9YbsAdRutSHeAT74Krp
dor0I8v5Yz0AJPj4Cr6ds78ezKb1AsmTyfVbmjjUmIp3s6oPaExQd9BDPKSARlaVkbyY/mJwdDBV
iSns//6j6LsO9uuFCQ0z+Y3YwG0rxqDIVg60CKo7BT0dXJWRPRop//TxOS4P27sLyiycVcEzTd7q
3x/GWaVqSpATHAzVsP1EILvFDRfefXyUv3rkkcj/71EWdcUvD8girR8M1JwHwm4lpAX9OBTk2pFe
9R9dul+O9ObSYcGIK5TQPCC5mjauTl9mqp/1/+P1eqWf/37pAoIxfZ4ML3Awty3P6i8nRdKz9Iuq
Lg71YFWb2hzolVDs6evXJkSA3nojglaQTyXlwcRNQ260HdDEdsojgniYWyODp62vI7VuUWB+fdUP
eSndpIXJvlNe9gOoo30WzZhcaw9CH9A4LLFWgLigqvlPiEUptsx3LXTR+KA93RQ3UxtYnzLPqs5k
mIbPQ0Fneiy0pPcwI1SbAFaMKc9z5mk3QmmjKJtQWyBdaRgq9H1cblWWl9ue9vhdb6TO0Qzm8WsT
ssqL3uW3u4KjpE51Gv1uSNc0kOKKKOWc1LgsNtjn8XsMK3BeipCTzqDE7Sr87lcoOKsNhRV9loFK
hFwkwO4a/RK1Ed7heteYyCDTBimVAUl3XZicHW2aBjyo169RpVso51lc4igpt67LJwD2q9j1kGFg
sQXCPjoF84OU0cpJmJC5/II+tx/AjsVTb32K4kGedCTS58iv8kd3REqAx6f+3LiF9Snk3GkHjgzF
68JRM79pCNmTeXXQk2Iy8a5r16F8NBjiPXYjfF2mLcUNVqH+OeTSnOK0qa9clf4wBfdUpa71Cfvi
D92N4V3vztXZuCyN2Jip9vJFXNYyZwAxFZChcp0mrr5N4b6esaL3bORQSg9RTqNQ4kta5ZQhoDts
3GEO6bqXERZD2EVR+YMEInEJIJOLqHJJ/WyMyLReH/u8i0B0mqF/Dp6z3GYJFyFkb443GtxWgYf0
3p+tZTbrJdlzMMMdKZoROqCMU7TdPfDtdTUv1XaCPLS+oKCtAyq5cHiKw9oItihVOx9CIFDUlcuo
+NyAVPPJN0p5j6yv+EH0EiayLJq2JXLbFU6R5uDARnqsCJO5t0ELpmvZwodct/giMpK74qHaKY2a
pNW1vcInwy1gd5uB1gTjTGpOlBnw0tzgsWtaXrvF8QiHj0/cPAX+vrfrQa1kPtbxY18a0bBXfpm+
BCAIdsFiFne9CjNHEgw5VJdQMzAJhqe5nbO9rFWf70ajtZJdWtty3s64NpoVcVIj4eY6E1/moO6+
WTPvlmOg+Nzko+weBrIBPkcpLYZXw3yBAoIKF53OERdSgvpzhH4pMu6EjKPsuYms8khmX4lyprPW
4Mp+MHkKMGzAD+aHUGFFxbQxaDugiEe3fhkRrEeich7sU4M7pGw+fcpmVYt9Rq8SzvJdOrTQQuNa
x9/Lmh5rmbkIKdwYApgj1FPdTcOe5hsu1QCf6HaGy3gkwwcI1xI2avSU1CLf05b43qsWh2Wn78Cv
oisfvigYFceidNEHhLV74lPo3cSKlxKVsd4yOx4uhr4NtlHGe07UagiMwss+0XCbT2agd6AslwR3
XffrYsyI/UYdmsApyHmoWRVhaOS4CUqVBlc2m0r0mbz1mSJZcQAxjUCINg/mZfq/Yz/sKcUKULKc
t1WkL0ln+Ff+mMqXXHdL46QXlxUuifsU1MFRK56ojAX1WQVo5s2c8nsoOX3Z0ahfFWDYrvpSjV87
o8VGHXWsObGT+TfCxRHsmPkLFE+GFC3rB13FpfGNT9Kicbehj4sKAvKFf0MzukX2oVjJXndaoBwb
cJ6F2qRTyiJmqWrjjhy6RZFxSDq/R98txq+xLM/qMi9XUdCZPME4XNokv7LrvtrFuDW5CTTPu2bZ
V1f0h3JR8zAxciRPsBAOvTKuThIGDJGJESecglUXd9LnPvPFd3NktRqWZ0Sas7jMwp5OuqTzOdA2
Y41jJ7EyjF5eppHcdSjs1kMFnEHaMytiz2hlmN3qAR9JcDV7YQmUEre0Y3TjWnGHSUIz2/YQ8TW4
H+pocXuWJVx9Vdx0irXHiFg9xoCXPhtI1BiCSu3sVDY0qYaEJpRlfgmE6k/M2NmPVurKz7r80Lmg
QdK4CvZFENHaaZMrmzSFJ3rY3dWk4/4iTOdPiWmPn/wM/5E/0cVzZiExweKgLek5X9VMZK7z7LPX
0HFCefujikLq7D554H1+bAcTUqOPzzSOCvCcpl1fORPidz6LIOFd54shK3z+Hh89wODoKJIY8nfJ
ytuWrDhm4eNUMaEdQHZi2v5zkXUd5hkz94C5hw0R09WYLnynXJPXqdWhsKTT7lE5rSw0OOOq74IU
JmWes5ilFHkNj0gaFEs8TnZGQoYJoxEXFYy0tmjhPjc0sfPaTgoUsBAg0OWPTbGqC+uhox9yHBub
/AWvN2uERejUyVRTGyWKycrRP+jKc0/TaOli5uOTt6x/eFPD2wYZ04gyLI2NvZMMRXwkOMweNCb2
cPCP+CkqoOKuAhJEey1olbuag9b70U1p7K98kqC/13Q4ViKJmPL4Xo3LbAraZUQvTZQmmnV98r0M
AGvf9v116XrEi6WOCsji9KN029dx6yCZVWJA7iu6Zz8zM6wkOr8bU1tjJBMuCgM216jca28ajmWe
Zhuoc18cX0FITunwTgSv0gWMd5bL+8XCMdwQBWlcQPM2cCF5Be1Ch0kL76llr6oUmbAiOu1gNbiY
dRO+ZIxZtt5oZVtrcf9AFxBP9PH0JSFo8KWRtpib0rEU6Xy5PV/yukZfIzKSFGM3+jy5BxQvzQ3j
LNHS9HceFnWSOVyWbydid0K1RH7u6AS53NSc8CFDCodIb5J/CnV41R//thnFPIoV1QS0hNb2p/f+
l80o/ubIUZ2ZH5AksN5YI4GGkYIu6LfsE3q2lpeTbTCusGb2FVnQVideeHnq7QJbggj+VKgtSI13
v4cOgaCztBS7b4pcD4AS7wC/py3EozIRjzCgW40eCVy5ug0nPnMflxjvKkOGvyalIQklSwjHW10s
FgNZMC7LYWeyCStDFfKBgl9TlvGrV7w6+/h44l1NsxzQI20Cv65t2/6byqls2eA40HhYUADorVgl
qk3SEYuwwcX7QipJQJc4Zj8o/fH69bNDDoZw97E1ih1GL2MdZrl8qeZm2OuO7/rHv8/+q99HOg0i
gcXw/K4orzV+eh+G+CEuCueohq74UdkkBK/GfuxA3MIb19sciGC6ilPRXy5BqStBN/iqFmy08c+9
sJUpj7TQ8eFbVJ5dUuMLzSclT46Fe5TRf4uUqwsYZTBcgaEBaSgKWZVtTeG6dbwivLMd03lBp8D0
P+B/9kwwvRtMc3yAw0nnj2aSpM+vX8WyBDa1HufMiv9wLcRyL948jcgdIPDg/Ja4id7pvbEl8vXK
Dr2bLkjXrlpBuyVLwnaeGoChB0TVOJSwT+wkRMQ16X7Hj2/Huzqb/G7Xt3A6LuFd2Ml/Lxb7iRSY
OkHTGFBv7yWJySeA+H9aBt51LDgKjQrLhQJhed7bRoxK1BC6ZZUcXIfNsxuxcJW1CxMb+0K0cjPw
TlNK8YD0cXj6+ASt99eYLYq99H/QWy2ilN/PkDmiM7T5GB+YvEch2k3MMUYYBs+FYmsMvVdOV4Eh
g0eSRx6zYGogGMsRVOsggT1UZUxIdNQSq9hAFbbxMtRsJwlKBRMToQLGK/StCRcM7UIei352XP7b
r/5Tv1qIxZHxQb86+Ron0Uv5W6v65x/6Z6vat/6Bq581F2YC6V5Ikf63VR2Y/3CYrAevvD464y5o
gH+KlBz/H8IPcOUDwIfq/Rqe9X+taheMIGACCl1eGk/+nVa1ePMloufE3NyxPbqFcNvMt8l58EVx
euadOJUoXnuo+uRm6EMrFzE7OEsXy30MGOs8XXQQbHkJbcXlENeod4NavngJ0H2BBREMj17JlHEL
2gcnd9JTZC0hKnigeLdIDgAg8MuVvv65Pv3aKH7zSQMWzw+GHIbJA2wVy8bvb5TfKUIs0DCcUP/r
WxGXxlqyTTufBs9EgThRGX98QD7Mvy+UHNIxGTo4RK7T2OKa/X5II8nt2lBVdKIreQ4y1kgZ2PNt
2acOXkLc743RHERrYmwbiU7Wa+UMnnMIXBaenYxiUZ2R1kVDYR48rkrphvRRrN5dSG0J5uOKzMfr
eBH25pbo570TltUp7UTY4skt+UaIDIjcqmmJGFpLDQtpR9Q219pwB31L5gV1H7mwL1Diqg7wvc+h
AtoR0bb1wqXokCH839E16Eq43BE2132n1C4k6ZccF9AFLXyBhoWfT29rsxWaHCMA5tTX4rL16WOs
vSiZIiLsg0VntfxyM3ZynM1xZN0LdOwEpngd59a1uNWMBUIXoUtg8bISX6MIsOrP1jBmM+pgoE1X
sHL4Ra8KLzY9sX4AmBbPjOcN/E5WGovuZFVMJC7njJSJnetNbv1koRqOj33b8fxFgJ9pp3lyuJ3b
EmWwnVv6U+0LgoRsq+fKJbCEItyula7O2tpnhzm0GX8odLH+UDss4B7UDvw6krT5guu5MZEAmWka
Ly4NOopVWy6mRMy6yZrZvnwh1yd8VBM1z6BIOkACTR7Apkncm5gmE8j8ruEiEWfDXXAdRl1PMTiE
+uCgViu2XEdbrWVic1kSsnjAG0hsUXfQexYJgCUtSIeQi+LjvNwSb5G/BU2Scf9quzoFjUFvJcl7
w1vPwzBexMT43KDLwV1Mg4yQCayAPv6OREBKBiyP3BsfOwWG643ephospDmhF21y2YjFxKqne+xx
/SVfH2qzIg2xTsxS4cJPe3kxTZH7aCBgvByHOr8mljt6ARnFeN3IHX+dMB1+KaNs+FTbcPqZcfPI
xiPaugFUu7+O02VPX+Qh6RCWdiXGIVDsjwZAuf4GtJNBNPPg8dgMrcflHZPCba+A7Ut7B5TPKBlx
q8Ymc3Jy/Hi26Ro4BkkVhebeJTabhB9TOqn6M/9YpD+IMdO3SWHS4nBz+ENVxDPSIdRWaypncQ+Q
hNuTZwSrrAxGyS4WYbCoMAmq+jNXhpcLpjMvZVZXY7jrTHJinshH0reIDXkRjNnjAicW2qo9pMnq
JLHd1yskbtT7Q0rPMg0tyGW2bA4qnid9bpeKS+9ViqPQJEvnleBtC7YwZbguSDwQbipJvQHx2Grv
s3k2jEdDeXNz3lut0V5PGkPzLqc8GR/mgjLyIXHMIrsNCXI+YC5rG5qhtn02A70ekHgUXEtqSq6l
Nke2nUEQcSGYQbWHMPcBvDisKvGxbmDSrF8f5Ewb3LgKQ3a7cYflpehbFO4rPeLtYjGvrHugfeA6
mD7F7pPOfWVdpSEuhDX269dA8lGQcOSzefQX9Dlz8yjVB9RvbfqMAAPn2Eoq6AJ26PfZp5YVQsTw
GGbZXlUFMDufvY0RBlsvj4x2a2WCvwmLX3rsGtKGkKO04jIlOkJ/8lXYZN+lV1ooQpwJMcS2MAfL
uir4/szNylKYv87C0oLuvqoq1zTPYsumRyDF0t83ksiE/zFjREgi/7IkTvJJDiqkjSvuvCHS45qM
LvUAwcXYYreMQTDX3dpWUXxm50EInCVMwPInw7gStpjkJvYKeaDz445wXtLGSGijU2ruEJq6Zcoc
YiIZKieypa5987Ej3WRtF+azQasHuCeKj2wq+1USj9o/iMyKvuRd6H3XKPTgM7TlVZ+752psm2mb
5a2+cSsUYdIeym3BR2rDts++ZehWPgsnLnZWadJu8uYCNj1A8+sgQrPm1RnViTVn+UVSR/mDlaKa
CMyu381GTwtg0ER5t3ipGDrVV0M+F+eSDsdWYTm6YVmvn1NQlHeDk1+PnqkRtTQdKo2p0eQbVOV+
IM3hLurc/GEsnC7atX2JW5wPGDEqzUyWRJDtgA8RN9eMBFLmHt2bZLCrez469VMpwV9u0rkrd35i
Vp9i110uLbJICGQSCZjrgbevXW0TdDAUG+RH3Y+khdaeY8w9WHMa7UasdZcy6jxnExNgMiELYjuw
WTD/NGSLag8xFSAd86XqzEOosoukuEnDqt6baFQ2Lef4hLOG7hMwE/espP4aoIF66rLpnfAuqGN3
b3RztpPENayN1Jj93TS57qUR982JBXs6mGU5nY2GCM5m6Phki7Utymfk3Y2aUoxTnXs/JMP8zTTz
9ERE43xqyzbINx/vUN5t5qB30XNC8kqNb1N7/74/aarCJi0d34vua9op5dLWHW0+Qo5BSxgiQXUi
n6s9fHzUN8UbuyJgxBJB/cKv8ojq+v2oTjjHXjzK4NjgJfkMqoaFoUZC6v+9ue/rcXB2u6igLThj
b4Nyifx0VRdE4dGhT86aaras2YsdUeqQBePjk3rTH3g92DLy5XIKlCFvecaCd9iI2AQe/ZzhSbXY
xl71AUaigu3Hh3q/kaVHgqORvbhJ3s3bQXpDplltaNM92mRtXJb4DPdyxPVJL7w6dR6dt799vMUs
AS8VwhsMrzetGeFXvLZ5IY+zjsPHn58g8hr5Yshymap0ycTl/fiYb0pvLicn5xN0iquCm/d2sz4V
kdMHbe8cMfuxu/IMk80PCypf4FIvwH0HfYu9NoqBfzbpaeu//ZAyCJRcZ5PEVUu+9WJUpdOYOsfO
rFTSHsYRR5MWY/VT2PVv9TjvXwWO4gms/IuBhMrk91chD60RMWLnHkkQQlGOn2Pv+dOfmld/dRQK
Sh+bCu2Md/0at7fRbRqcy6vywk2YIOE8/A8eExmgLFqA8v7Cwfv9XLKG6TDJA/JohfgoCTzhoRgm
CHRbJB3isq/1MP+hpHu/frGms5pwWg7U/bcvHbFV4TTmrnM0qtB9EngOGc8ObEVUTr+wxOpprdxu
5hH5+Ol8/7L7pBPbNGZMO7DevREB7X4C5qQFdo23O6xYJ3vk4ps5xVz78aH+4hR5OJA2sQdHvfJ2
sfRAKnGowsIYuFjRClGd5o4Jae4sDfClgtPLU/PxQf/q/AiO9xG2SVp8b2ViA3ZlOwbBfcxdZCxl
gWoiN/14T6Hzxzf9tYv2SzeRVx1+hEcAh+MFnv/+TVvGrrBrTaa1HV7CVBRYNaRn5rfkR7aXFSQ3
hicT22Q9sq9j9jd1l0MDumdHE9KhuKgYWGIu/yZw8LHrnEvm/37m1vkfLsv7hReeAMBo9FIomMRb
qVmZyBGbDNwuC3sSfsgQ9+kS2tKtCK5Z5L0B2/qP74R4/+4iMuStWlqR6Nze9gGjnH5JyDfuCEiZ
va72beoHjBVgdVrBJ5NYnOV5TxNx2ai8+TwMchYbOwn0bdNZTb5vIjUvgYCYmXvAAvHf/jgwHEA5
iU7N5t699jF/mZSYBBTOxJrIYzH7bLpNmeJlYljf5fiCsHSaf2rjvHs2ERUubwOtHB5RqGC/LzMN
IYBs+qf5SEKK89IBb0hXU1PymOqln/7x5f+rg9E3sml0Byw1b78CqDkCM2qC6agjRutpCfbN7Hyq
HGnWVEkfH+zdrebMfEI4hIkzheXszb6oyAxRd6E5Hd1QUlhGCcnixOTFVIkfH8h6g99BCstyuWwe
0DPySX+7M8rtONFu7Y3sINq4uzap4dTa8Ls+ewiJmetOdTrQCXEi/OvxGDP4y2vPbuklL5/BqtG3
MdESBA6OFEvMG2EqzB4jbNNwaWXR9bJ3Zr50P8aGBKr9yPTqui9hbBV/dyF2pWB7R8OUQR3jozc9
vaQEA+gRenbEUOBvRoZGJyAOyT4yp7+96+JQPAO4M9ETeO8GVNB/rH7QONtb07Vxi6ecf4PtbmtY
ujqRUvnH/uGbPRA9f9ZDUl74X4EA+e1dKufCFk0rnaPbaOc7MP7h2Dph8PjaEHG9jq5OM+dk8Wki
Lf7whLx9RJxFpIlY0+bIy9DrLSPfydE4ILUhGxjYYTHDJ/PdDKYreCQbZYQO/S9wbDJng0NKdJdB
hBqjtNsoOVj9hJiDfM3p1lQFXUTSCFiimtZbCgvV8s+vBvG2cLsU0JlIrr1+Mkr+JsT/B/jtGZPq
zLerG5l2yAyWxys3+Bjsp74V9XFop7pbYazX13LUtMa6kPnxKaNxhISjGSIP7wVT6AtpGlm7IYyu
uBnpNly2bm+QeJm419UkjHlfeSXz5aEHQWh6kPHOaUub5brzpArImWnr8z4DxY/arZ5h70zNTAE9
J0eQLmIN70EqaCwibjATqCaRPb1vc4BGac/poqrORUrzSNUiF99G8gxpihvgXwi9rJdmKBy4+Hog
syLaemTwVWcYOGh6w68M44M7ZFRFZTPzb+fG++fmk3g2Oi9Bvuxrmpp3LS5zCRO37GD/ZQTuUbhP
rQ6ys8g39G2tMSddI1TKq/Msaob+pkP/U2xQFPF2V6KoMxx5KFo2repFs2MirG8zE6lx5LpVdosO
ofumGYPPdHhh+3+33VI5ZFSIpRU15txmyCb8QU5dvkgIXfNdjbCZUa2VOufDwrSjo4FncJcQhaZ3
bg1+Z0MfhM5VP8c0wv1iIhsY/SJ/I17DEFHYaJdnjU6VcaerhEM32cxXKzBRDjSrOLc764rkFtnf
isQgVjTjcYmvqVcBtIjJgzSHgtA5GwbMHtlG9YOxnusSQoprsYTLOeIJKokXRPjpjYl3ToaAGM9i
mCaEgWuBoqZqc3pafq06jIc5NSxG64AuIwIA3d6LUrY5mBnJA1bGyKsvjaTl2/C6D6Bnz9MHr4VW
Q+wyhTvCHoPgFNII8Ru6bZX+EfRzeA2NCWXrawtO5oofY8da3DupJV8S4mGwwakOXfbP14p8h4WP
xto7eqCPX0qy/1qa85O4F7jEmILyVWzWVo+2Yt26kqeo8Rf4RJxLrqvVLT1zO+3UF8TJ47DTaCOv
f45mSKZ6CaW9bCQih72dX3kITUW6dGJb2vOrOqX8gZxEB/718+e5iiZjTO/KO5ce84hVhuMz3YFs
M7sTUiNe06I2mDTkk8OFdeBu27s0sKLkpisbfogw6Z3sauIYbgHRN/pZac82YEB6Mstu/SrQ6kLq
XNy7aVo6awV1efruG0wytujFLedmEjVd4Hhib2zz/o1ewfeYMQCpmTHtCp4VoqnIJI6d3vY+sTHP
eqbUbQ/NbpWTYQdQMwzRbaxZwiXhpW1Ht37KbYQEdNBmn5YEgrdjYZqaVhsd8t6nQTarIR3/Oyf9
XvZJP/1xTspb88sX6T17PinL713Vv/w+KH39U/8alEKY9xdoH+PQxbzwC3w+8F7dOabrv85CX2eo
/xqUBv8Azc5cnfCdpXT7hebg2CDrAyICqeqA6/E3/61BKUIEdqK/FDZEc1AEWx49DH4g+Rxvdqo2
soCid0rzVJpGFTdqLRzickBjhaCAha63mWPDCJmwB7Y7chsFNOG6t79rnQPBKuakZM40dRfQUpyg
QtiNXk/PueOQ1cvuajN24kvkW9FDgWV/nUSu/DRA4rqAn9tfzyNw2F1Ske3GRNbwLqKRf7keXB3U
eyONM6Ko0vJEssN8QM5+k7e9/cUYgamemEZpcMeu1Z8PKbTdBzsLlXfezc0MwC13R4VOrLDVt/R1
eGt1mtnYku9BXPE8wcgkX2fa2K1pI2a31WcEpSOzJgWW/SLDQLfsBQqv3mXc2zvwy4W7tjH8Zds6
D5MHEU8oG5l/zes2SWmvOi4QAa+tmjsXxsJZ5/Xx3tLpt5x9+TbxkgUr3yT4EWnr71MruZ9g3Vy7
hLikB/4T+wLEaQjXQkPs6Uu7b/HLSnvbC+NFkxCzwqBejMDRPD4UkH63DaU/ik3wNRsalY3czpSZ
t8LM5cUQMI8SvfLEmQqChqp/DsLHufC9u9qT4X3bT5aPU7e3jU3a1TKHxeSwMnttmD4NwGS2hm3h
KEZjxDWoh1WjdHl0gyonxtlbIADFSFyPSxVAn38aT73qI39tRHW89RJ3vm3KyEnMfRgxnckEWOG+
pVtk9eNhSsmd3dA8GuK1Ezbpzp/C8EC4mvUE+AO82twZ832Qe7mzIgIPuyuQAz9/TFpflQ8RKU8E
Xiu+sdrYjiCLu27PbGQyCYmJJMiOIs1xFb/gmW4j7hw56VLmwbbA1WlBALucEVJutRniJEAYfkbv
+taPQxeICSnzWVaNKSgKcLlO1RQ4JoMeTTd4ylU+G3ay6qQFVXoOB9Czfr0qDe8+02B1pXUWqfZC
Tn66msd55SXVpdPMzRrS5R7sWHgEXbIr2Zk+GEYMS0J4q5bD7KJZ9yu8Gp+FORIB6CXhLhymO7rp
3VkDhhHzcZOeN4VhntXSyXZ92FjHwGC9z9jObjsDXW/h6OTo0ErajQTcnIx8ms/MhlfTcnPrIZis
57L3wVWLCFdp3BsIY9NhV5VeD9QBwuEZu7IvLbuJY5s40alhMrGZ58LcAs7dMz7Dd12rnTPXXB8D
Z3hhlOuoMQIDtWYar6M4/i7n5glPBgRopg+Y50xgXk4LDwO/ImRKNUXnpdTEf5JEsAdHd9cnRrcS
VSJWjBnCtdOm4ppfn55SEhBxz9PoP0Pgob6Dh5o2fmxzcXjZDk09YGHhA0lgL8kOTYN2Vt41dn6b
+cn5LEL2pcoEyD/fJ26/r8wuOAJfuO0CeFMz4cu+OW0jUMJt5MZrf3AeuqbZ+5O+SGF6g4dUetfW
eb8dQoZpUeg8ErJDf4B88o0o8u8QFFoAWaOLqydWdwl+XL8RYh308K4gf7IIJv6FUyO5TwvNJIlc
zJWFUvLGhJa+LYgXYzg6jDxbdSdK7oe7Z9/TrY04IHTof9g7s93IkTRLv8q8ABPcSQMGc0H67nLX
ElJEKG4ISRHBxbgYjTufvj+PrJyqzJqp6gb6ZoAB6qKEDK3uNPuXc76jy481WJAJ2KY4+RyXp0Gz
MZsTp7hmoi9gOTnZhqfilvjYPo5FtwV4sAnXpr7ORHO/lbfTTA5JAD4CT/JZKdt9yu3WPzXq5t22
Ckoags6QSmdfTaOjnLHnn1lfWYc06GhRclLf4FYuscfi8oRqzdl2HOuPvTPdorB9cZRF8JT4+pE1
uLnjmAjJSTamIO6A2HzhXBk29hgkY6ScvrgW9kBqdS/7vckLtTObdmCj5WVPzjyLi55N1A0GgJai
eoW7aMes5BB9V7ua5IZoLlQQkVL9RLwypwsyVvyZxQ5+s8OP17hvmZvD+sy4HdokxqkByqHon0ts
EDu7WpNPk5wuymg1jIK+eEHW8uJBMI1KY3zrVvHVT4GID57P+3hQBCmUYMztaddNJI75xV7YBYG5
JEFcbStt91OoP2rifbekdncHs7efVRJA0Rglm4wqK8ez104YyC3naRAK63z22Zc26EiIsmbjgv2A
sIZr55srJlavrhfL21mqjPAh7Jx9lxNeNPPSofIeU9Dc/hp+k0lqfS29kCAmJ+BRM1w61mAkI3rc
jq080R33O29s7bOGVR+1o4IEQAREFsulDPcI0ddj1vSHXhWnMU/kHsRZHqfCUKwqDeLUZRmvIHwg
3sCPjBp3cD9cg9cLEqERXpfVdB+z6kbhC3R7AfNtxMs0NlsiErJ3NftuPNnD3Zy33AlT+WK546EG
1C7GlYu1EDiFdP9pZA6K3LL6GOf6IMLlaxHIcjvy+yAcaGTsekF+Hhd4o6iGd6SjhXacElt+nWEi
AlBNWrUZ6MLOXu6lO8gIS9QNqfOaNIN6Ynok68hgOau2oeRkGiunfkiNEUl2ozPIedxrisCQw9J4
xcayLLWrBzXc2QAtUXnYNC+DCe/aMV6g+NyuZyi5jS8giXjXCSPvZ8Qa9b2ZqnHeuEvpIpxe1mJ4
qgsjPIpOrqd5dF7c2VTvhh6N9JBUaCN2XjA5XeSU1qQjYjZBjnLP2tuxFx+VMT5YWYBI3p36p86r
H6baMGggjcdqyYZ7vLpfOoKSd8PsNyeyFb6EnVs+Axg52QbiFwaXI9HbZfuN49U9TMjl34rV0lt0
UProzIa9LZox2/uQlqIwVDKupMsv242vIk27bW2GxiVFrfQZj9sUibELf/oDGQgDa/zIy5zyrQmD
5VMwGQhJhvAVyooCyVAFn2H9geVJfDPG41VA3KlN9BQMT4E2YFVwcP7N7u0h4gUrIpj2EAnZf/Nc
8+OldDDbqviutHxfTCN4EqIevzjduDXZxF9xxUHfGbmyg0JZCOZz7WY0xdqNlKnLM2r3BkojOAu2
6unFguLTy0TG0IUh2g2ieUIcATwHX9XwSIBEeFgDv/1irOLQ9Mv8PGKL21kiFznYJ5nfEZ/yvZXh
B6dziV3TFxt6uOElL6yzXztirwSWHw+R1xYHFBcEzfWmt4FbZp7N+MVoChulhYMax/bau8LqyFfr
u+WuwpZ2IDBuBg3ffpRpZcXDXOaA09VofeKA7BCMDQ7wHL+fsnLv1im6isqVXF6dUb+2rC7Pqb94
u5Ja8PPN1LPg8ijDm69hcT4Rm2q9M1Dx390cclS79qkA6IW1h7H5lrmX3Nk46tA6YcrBGnkKSD+D
UImpwbHvExoVh+e21kQKAeHdVFQeeMryMc3gbFnMJc8ajcROVmP6SRgUotaFQiuu4NdqsR5xGXxn
jeXvO4sAVVfg02Rnhk0svQlUGhsSjifgsJl7XrmTV0BhEXSzm7JpCjC1w7exdzFDraQ414QubbwS
r5NOWu5A2RCUVMOZTBRZ7KFVHhzEBlGmC4wg5gQoyrkWWeEgFfL1vlR+eM6zCilhz85JBgKpWbYr
x1Y/6Wx096b1PpQZRROaiG1RJS9MnqqobO1NYrgOhkalNh1Mq3AsEha4S70N2vKwElgYV7j0IpZr
VtwYtcLyPW7QGLUcKVApEVGOEKCRjq8y+zaJ/s6nyN+ZIX9moMwv6OebLSQF1EF5dZ58DFyFFSKk
mykP0bdBkU8Dxb1YNsemcZ8EApM9AP2Psh5eUNaQzuOTF1vRq9i9B/oRLWSsVb9RhN9FjvL0hZi+
EZaoYX9m8dZFfVkRUth3DFGAh8K/NVwWVBrQdoM+JGOpGtlFw3StWomMVaii0GrFeZPk36W2NtYc
ELeIgHNLpny0mC6pR3OYvARWeYfzzL1qFzPs0ALP82y4nlm3hV/TxJkhbV7SEbljl+1WqF8v2i3y
TYlXdYfhWWxdl4IHK4EXLSQSXkgMsqMFu/aOULb26ofJu9npdCPkjEVikvNjuyCHFJ1v3SBUVD4W
PhZTFdd6XoYrdp24atopXjt9m5uYyxUT1cmwQhNrVkNC4ziyhBfBdMfm93tDz0HExqsdrm+p8veB
1Q13tLrwegqJumY9JuS6blGm7cvspxG2RAj6nXlndYU6tFI/tLlDiknGEZlB5kHAYO6UosVFUOfs
Caza241nMbEqzrDwuUQLE9dr+AJck9TVfH2bg+EjGdL3ppG8fxrncegvwJdemnHtYTnV6TfDgO49
gI2FX7rGqRPcgZT6Gip8g0I0e8kFCVwoJLkJKmxk1KZFXLF6LCYqNKMrzLgfVjI1JGx17H4N7LjV
eCBQYoSOVs0r10KR8OtyG7TID1S2W8KwO2rewd+IS/7hSDwsTjItsIfsTkeTi/sXjG/1WjZF1Wzz
3KquXFuAxebGKSnyGnyihHPVjxPSysNozO3Nliv3RW6kJKvakM3jBk/oK34XpHoMQGl0VPsyDWHJ
sDMbj1TWEqt7Vu9dUbs7tazpGYe0v9P18EzMOarqRtyLcCge6tywwOR0w3nNcv9EDo4+2OUiTwPJ
KztvcvWzW+MBC7X9Rh9fXGTt0uSn5j3GqBEcbZPeEXzrxAMq9gtjYwJS1nneOw3G92KkYxqJ2dr1
bDY2MP4oAmp0X7XjblK0g5ii2dnlXZ9umG8YrLhM0rAGJMaqcLZ2Vib3PlJhMj6Xd+KIRFTZAcLd
kr8Yhe2lHsr6oIvl6OkR6eI0XpHgUVp0GWJUKb5h7co3bRig/awyhLnKqymF9LqZJF++E5gueXZS
f6bko/PfuTbI+H62ccsxx8yIUTpSOx6DqkatXVbjjuPK23KiL7z0Xr0tsbkX+HpoqMKnoTDcPe0w
UxdnLl5HKQTVtGvKC9c1N9FExwDyTJyBf4WRkgW0e0hw0SCr2GDsHd1QbjidOxN/SZkfOulasdaq
iFATmudetv2pa5yf7UpmFFKs6NZf2Gt+tTjdtzNY94dC8zI2Euq4kOS9leUUGyjLIr/J+41E032e
3OIhtxE4yqa6pH7wuQlFt6fGbuNZ8fbv5nlXW+Y+nZh5lL1HP+Nlyy1mhS+FeBPxY/9jbRRqwv6y
MMOP9JIw5XbQBbf0WrZTxxWI5WjqM349IM6gm2P0xZzKnpkcMiBQWwjbHoXLcpp4UuPhFr1iDj1n
pGdpQqLG9zEo3vPAO4Zu+zCjvj4SFW1vaCPPHNGfVTLWO3eYt7RbvJOZ9Mf9SGQtT4N5Xa3B3ofz
xChl5eJl7oty23rCMHwMoQuuoy/jFk6UoNlZ6y+tazA6maYp3NnMmTk7n+wlXfiNxn4r/YnuK5xw
LdES9pAg1xVqN1OBjZXk0ykjzSTy3Pq97hvxWKQGL2To7dsJVhaqw/UFVcVDsAryxpRlw2U3d33n
BZGrdeHHFMsG8P5gIRcxKJ6rJPsRWu21W+2zDP03greZjL/1VrUf+vAndFFFq5tj/bXWIu4q8KdF
HVuFKjYY3X6qXsu4NOS3rDWybXsb/99c19JuQP6RzR4FayHSDQhZK8qgiUWcWt+KpnjQGQd03EH+
m5H6usE9UGsbal3mK6S1hD5PI4352C6af8RNjuidjBtTtdu6m2u9yXpSXVv/rEjbgjcQ+8V8iyCX
5bBjkoMKpxy8SK5W0HJDL+0AyGDVexdvsIDR6upjTvj3Q8ip1kfsD7VXUR63eGFnqvL+2cD02e2q
EMXnThty0rHDmq05+/QJC8eHPcAUcIXV2hE8/cUD6qhxZy3m3YAN5r2TcyB7EAAg4PTw+8r5v9vb
tP/RXN+qH93/vH3hD4oLzrms/19//rD7/eP0R3ObgP/pAwgOzNEfhx96efrRDSWf+ruq7PYv/7P/
8X/8p6bxjmPaCB/+766l5x+3aXz348c/TuP/9ll/TOOt3yDSBKgyEMjwxf5G18KyxAYZt5ANeAp/
TIgS4Q+usv8bSTbM6JFwIHlAYfh3rrL7G1qXXyQYFAqIIv5LXGU3+Msg/mb6Qawk8OJgjkJG8xeV
XbBox0BwWpMIwHRP7RmjkBewhS8woV2v8FxRnwT2hIJ+geOBGWNjdbOzDxAPH9oKKTLZebRYrBOs
a9e6/vOMvXrr52ZN1JLfgdTXzrbiSvnKbKol5w0Y0ZtImYPayiRlU3jAc1mwbYMk+D7Uqj+OTpfu
PTCMGx8oRkwcJR3Z2g/7ZSTFjkbFbbCIz92OxwKTaB3KMiqW5qurWvZ/9HvHYU5Jn8j93dAFwcaE
TB+PRU6ShSYLvl7y8tnOiBiJgEey/kLQ1HzNrKHd26OxnrqRsNpNavv+O7HsipFQpUoaDp2ml0Yv
/YtkA3g3F6v5hJjc3tRl8DgOlrjg22rhwKTpt5LSNBKwIukGB4aHOUCSpDD1HusQoXA5SAX6q8dG
NcERo029g3EGUhK24n0dCEj7cuM1s3wwgIZGQQKZ3lqmcFumuEkH2XqfmLjV26l1zdhcXfdOkGp/
ZCVrQOBaARLDxiGfkumEtFv6LAPuI3Vbc2l91MVbrj0KjWkanq0cYKFtecFdCmJo79IB7+zWITJp
7dZHYEPdBYsV4MbBfvbnav5YYFpvu6ngHg9k97iyc4+mxS93/tDMG0PNy5ObF8H7ACRQ1cs3s8q7
vaVgWw5jau8dm5XASGDIrigSn/AzXy4XCMXFJfUqONohVJEY/Ra+nqocNzngblgNWu9aHzLvYgLr
R8hpR2nYl9yzWryHup5+pjg5dqsJWQggbgV0A4n8o7tMXXm3FOolG6ziJZyb5c3At8sYd/XMi0F5
DFQHsUAD6i2LckFqiUoBVLNRhogBWPmUmH5971hjcykn64U1OB0iUaTtIRwa+YjWxziFBE/c25UW
ZxfL0hwp3Ho6zuE6B4fBGHLOaKY1GJIHV8p4HW73MOlGRW2PgqZVOztidEIwHS3g57axq8MyhJBs
V8FuCs07PT84HnQB0zram6Jlgw7r82YBW6sHw0AS4rV0JUPdXrRvvzVlGyR3jKbn7Iy24ouPuv+p
arx9YoSWwdB9cBN7X/ZgVYNoFFMtPlacH/k2xSd/z969e+gG/B4fonbgeLo1/XLYDy+emp0HtiEZ
9NFSBs9u0hVb7g9rm5a1OEGXsrkDkw6UCgJ/hbrCqNgI58uYHpQbSP1il5Mr541nksOabYA0NMGp
7jyuMTYZcMDuOSj5u1cjARuJT9wjIow0MV/XrCXb11RGeqVNq4IvJuL5Vm87NvyP9SyG5Htx6+MJ
LhBwgdCmWK7hbk1QoLxzPUlDXQ00U9q1ZDyPJY4asxfFewBVxziQj0MKsdeUtCQwLQDb/G5Cu/E2
3cuUVuJztWDNlAjAeaeYi5UeraxHulG30/xAKIT7HaR3L/eguTGlBUsLb3o0csE0E5g5QltP8i2J
bNJ+VM2m9eykWNNgdpfU+eZEvNzv4gKmSggZbHHbt8NJKGCq5KJu7tla2Q210dBmTn+WYIDMTdOM
Bt38HKRbk5yl+5nN5c5zkcOYZkkSJtGmzN19K1mey4kkKI1JUVPg6paWtRITFkvHv9TCbcmREjz3
s5dsPFneRiSDQ5SoZWf7OhjDfZNp+VDb5d2astGNNJy6uznzsnOiVLBrpt4FFwWsj4dqzMksHerB
inpoVKcw0HjPce3wrBacX6mfb3XaOMbODHLzE7KhYuvbpELGzuQZkW/U9TWAavoUjoFPaCxMew//
F32kI87LjUVVtkwN5OymezgfLErWdShJHOnW5QMDzTt3lL4ijvR3U5CABqNxDiPbbM1PQM2S3YxI
68Vz0+7RBajE5VCT/MP64b7pQ2NXUh+dxtpMPlbb9x4wrWw6UjSPHJ3JAdCX+VUGVr6hyAxfR3QZ
mPoTpriAZuZzsAbrhZV6GKXtTEjGtBQwcx2QyURjXN103kFQdaOZyKcCRm1mqagYHXdbQMp98EVR
bFmG77uyVi9Y5/rj4o/D/ia22HtjBcmmsMDLs6Ek4KYkBhvTCDNlPdvMoRyOeAS5ID+0Q4fB9/80
C5fgEAviUWon2YNaUoJG1kxuycNN9z6/wE51kuxOa3IzjsbV/eo4reYu9IR6G5ntX3B3WT/GwW52
Hj6xrbQS6+B3rfOF/EzCzgQNJeKndFfk4Hx13ZdXaU7t54Hn8AI8Wz94qAXvwsCqYyC9xR28Y1A/
TjZeJTlYMWlo/qFcx29t6OZ3i5tlX5iqm0wbLMEX6XwqgVu61BA2ZowLx7x2OFv7OOfJf/AKEryF
7eu38JaI2Ply4wCKftSddwtaqkL/WFHZPkqYlGerkM371KVtpGZWi3JpcLCZ6ZcExA7YXljXJWRo
6EQLaXW21GFkWsbXuU7M7ZQ17WWuxXJ2jC4nM0qn7QYdgtq4oKeZKVr9i2HTh2yGLu3Q7iHlFwYJ
Bd04+yJuPRNDKXsH4DqpDRWhCqH6Rab0rZSvZk7h6oQ81HrsNwzEvDd7hphLW4ynMTALTgKtUUjw
VEGoDz45ughTrjz85Gn23PmLyh9/Fa3/3ZX7Jf/QTdf87P9cq/+qv/9eyP8/VN9T3Jj/Rm3TdTn/
Uyr/xwr/b5/3R4UPYoBCHQkOxat3MwT9vcqn+P+Fzr21EX+U9/zfvxEIHPM3yAO4h4SNackPvPC/
IqxBxPNnXQ3PvieAYtAhOA5F/V910kg+Wk/ygB8rEhouQUrCGvFZ9L5rhanF6zPz0LceWDo88VxA
FjFTLgkjdo3jslleVvKHGTintyBaxiYkiAlrQTwoEywGbOqJiF8MBM1K6tUm2jYf1nOSB8tA76vs
rYPR/iICEgT5KRliLJk7y+uvcHeiZVGjtjnFj84cgaOeO+gJ+3UQ6yKZ9+HEfforzvxXhnyAgv3U
eDMqO78mFIwfk1zGZKrVmyPqdYcLjNgkyHfHBVMgA53MZWZ+KBe48vqTBSCM2owpKqEISDmC72Pq
pNwMImB6bY5Jmm+rIZ01o6TM8F4zU0D4uqVv9dm56R0EttHEzHp6aO1gIDolDacU8L6RhbtGUgQ8
Tanpo+OWVetGOSkTTEs6dtMbIzMd70gJwr8kZ0AEX2ctVb1HnoBqnUBJL+KJZjKRWB22cev3g4Bk
9F/nQuUnJscESpb3al3S+zFYmm1DuhoqEEoLxTXahl+pInuDqcc0b5GVcl3766bno5vCltinoh2v
AWPhLpZm6hxKdMzM2eGGTgkwRV0+Ypks95WuzAsmCeSaYqf0SNE54mg5a6Z+rduqhxYPNW8YFRDp
O+RNbCwieeQ4ml8YVsmvZrbIKCjrLHawt8d9Lr0fRj0XTyjlAW2Kud3UwhC7jHS9Y0/A6GvhsR6d
UCJu8kDXR6qb/uQmQI0sq3zKQG49jjN21ygw0iCGTrY3rMlnwFcfZ7E8BwwziBIQonv3bklyFemQ
m5lN2FGmPmTSqa/O+GI6UjtchA5rXjLxJsKuNayMiJJGfPikdXOuJrp4GLHMv6Uj4zWGfIt5JfSF
AVBfWMaJ/EU+azFrkzsFLcpEzvxnxy6fC0PZrz65q2lMbOlHDgPosx/yULmgfXaM7NxjyvoKIcpM
nKQz/UiSLnxbUQhshaJyjMYs7d9Y42+LFdmolU1uJNV0Ht3Muy+pB3fOuEIZ88EaHTSC0yMme/9C
iLn1OttDeLWCmkx1e+qPopDk6bmLYIrfdM8dFI17qqjmIJ3KOU+AIq6409Gupcp7hAZmXYFpFl/b
OiteeUXL/TwPznlo1vIw1LW6ytUtPxSMvQS2fRqccu2sDyD9RxYXmKhwoVtjlKgwYGrYIyg1DKQx
hjPnl5DxwaNYTf/WT/LYl7OmY1Vhnp9qlkv3A4vHu1E7+Rek0gSqOctkXpQc80ufyfZ5gFL2Kc99
dYKEUG+NORevqBaKz3r0+3PvNcLYIkgpTiY1lr2zqqx6wJeYHBX80H2/minaeyoa3Y7eT2+Ehohx
YPkyFyTyITg41lJVhIcmF/ACRJ8OmRlNv2RqdXq0hTovnrkgXXAYPrsDwwdGHo6sy4OJoyWqPTYi
ltWR0pvXwc7OTMKcZr99J1N4OJvtlO9KF+qcX7vTY9GwWspkuBwaPTiPWO+WrwOA0g8oIeMjf5Dk
fkbt/QWljQWBcao2PCfc/dVcEBLvFnvlFj5DBhrLF5UjouZl52kxpnYnAqm+E5Dd79ewYkM4J6az
nf3ZJb5S9w+BhQsKBcLio0AasyhkXfZztTOkUiZMFN7KLCtYKj6TRzleoPg+KPQAV7ux0692yPO/
eqLdEaWLzJgUPfPi59K8iF6Kq4FC7nGZx4GLolugtDQ3cmc535ftoKggeVCxgKbA9RByVHEy9Qym
kdqfVMPaAMcvrNXBqS9Dyzo2cDhqUDXAV0FYbLeu9clfELHF5CIkcdf6ywd8C+JCJoNsCYbKRXHo
IJO+owhEPFdIco0khkKa5G8Fa7Fj2Xk4uNw8f7Z00T2lAeE3Njv3yCCEl/Jxke1LVw8CSQcF+sjw
901RZ3KjWdNTmTds7Xl6grt6mpbvZMsWS4wRAKApuVcnI63GfdJZ43XstXOyS4Y0Yd62nydAnQ+z
x4x/IWp+7+Rz9sjNpl59smTew74Ofi4I+hE09V0aAYz4zoaxuKUcsi8HWzrRZp6XufM2sPh7Fvr8
nORodEzjLVlMkdmV45uC/lhCL4EdQ+a2gQ47c9vPhHn12yaAfxB6VZ7Enl/In7WLx6ATY/slTGvf
37pNWr07aRru63ZOLoOVhOcxrCEIzqs+ZiJEeiLBUC429xu9G9V775rivgir7iKtpd8OYYcApDGA
YPZoyQtXokkpCSoxxnr4EsJUBruKfgOJnoEWtnOm4VGlXXi3GmL5YTpDOdzQr1zXwKPTczn1xnOW
ef4roDaOHomIirm2UdS3Q1tBe1yTZNubRIahV3SuOTpJjiVQ0jIsFysqEo/gGDJ6bu+JKQcSKQxY
O1bWxCAnwzeJBZR2znlzh665GITTfAoRnESWOTt3Uy9cjsHFfsCgYsZkkl9uLyDuesfaM1IEnFnn
G8Lg7Qu00eKY2nDLdFY3D01qOy9B2I/bOTCQarQMUQzmEkBAMGXg97FBMuTdxmgcdUSz1D0GXup+
9Jku+8jq1boZplF8sjyEv3Xb2TsTz8AznOzMZR+k3AeZtERn2OMsHsu0DvZYs5p4MgmWS/TEy165
JmplZBCuP59Eb4dbPB3tD5isNlOoBblH0rfBAYGZiruyW0g/WjqC7Er1IBfVHiDM2YfZYcFHqKMR
T9Mq1n1i6eALtYD9PJP9BaOS+fTPsDKG16oJvV0i1VevLYOtUYhHxyYUmd/P7Kk74G8fbI68NCr6
AoSn0sbRr+0OiBGyiIRLu10/cqVJhunyZDrZA7OehuttYU3MW9NlZVFI7yGhNt1ZOZf1QIJqgXpU
B8XGaVfqDxTHw9VJh5bFlv5cm7q6h3vjqjhBErbnvqt3I5RBtnCsPozcCg42IaP3gRXM3ApB/kqB
5qPoKBCttEtyGFSRoBSVwo4CS1vy6JWpFd8iqh6mRqEF1u5cePRbDeXr2EEFYZ3yxLgxiybyAI++
ucAMIaST5wQzIG8OESBdWDMUBtLek3azXhC4U0zPVKo1sdTm9Gk0y/TFlE354trUgAwcVrJdkra9
V7IX51X6VCuplxzNQKEVTxkao2dmNIOyY0yOYPXYxoIsKU5Fj4wayZyVD5SYojmw20m7Hw6E8o7x
ksSxihyY+J67ZCTbHieGPnklCk2mPc4FEcRyFbeRiZA51DtmA6esntZtSuH/dUXFUjCrZyozbQY7
v+Lftfgt3VPFoONbjtGP+WpZMk9FshwFlf/VYgB5XIyAfKopczbtQEqqctY3nS2sJo3HULGwF9no
b0rgU0hVUGA1fT3tTcdg3g1+lzA++5yXVrUti/SFl8XZDQsiYfr1YeOUFDdk7JH8mzuXznNfrQ7h
4Tz2AynIstxIGbLrr0r+MNWE1oe5XIQHQkW4cuoTylQHjV24y9J6OSEsus8W1/7saLAwMbPfKmaW
q3cWPIN4NWaIVXJwNmuzsGNzK8ACUDFJ3XJeF8OeERYgPGZUsheJF9zPfiZj5dd4mnj7vRldsIWR
lTzD+/IPijniCYGKecmqMt+M6eTGK1Pps9Fl+TFXAXiTrl9j3KtknLmMIlXTp9caVtVOyGK5ZyJa
boqw3OZrX9EnKN2z7EdJ/Q9bqf8D4e2vhkkyJWyE1b92UH5If/hnazBRk0uZD2F+JHOMts6YA+RH
a8gp7RFM/8k16/ZDUUvVXNkk0v7rb05/+49uD7pS3/ZN277xDxy2TX/55rg1tL+sKj9ac6M/1kIT
zJuXGTBmIZ/+9bf6i1H49q0cgjuc20rL+2cASI7bwWdcxLdSdltveUYWuEtL2vz419/nnzC4t2/k
Mmyj6WcJ5vt/WZzJhphGLYP0OCh0IRj1bxllhMyXdd4/EJWHHXoUGcrXxa3e1I1Sy6lC7rORZLfm
Gu1cvf3XP9I/v8Q3N41rsWq80UEChhD/mBIxmH2Y9XQZOATr9WJWetk7xY0X55ZEgm7MNNMfgMp5
ndmD/Q4d/f/zo3/r1vL+nVsLfjPG3b8Mj26f9MfwSPwGSlkA3vtbuO4f+2HvN2LpwFbyLv7foyPX
/M1HL8zDBOGb5+n2df4YJfm/wfGxGRBYlvlf3gx7zl/eTlirubt4iFBsAu4BKv3nt5O2/KIdWEud
WJehQoQi7o89say3obzyXTJn0yoAdOc1T7la6uvNVRW1IcC4uBZDsbVuc/6il+uy1fYs77NfiwAG
/Tg2WA7M5PSeYOJbWFFuqwMvhN/AcyFYKSQSLehy2zOMhLzemb+WDw1rCMjW8iFonHBfmSLbJ+yM
9+6vxUVaGcmm4yjbr3mmj9jH/MvQ3aQ4ZBMZsTPgj46q2zaEPAz/S854e4gDeOgxJyG5ptkAEd64
ycvqJnlqWhecNtm483Ew36Vcmzf04+FllU5CgTiHPTUA+5bptnmRyezfT8kcYlz2RWnGWcKg+cYT
P0htGx8Tt/vPQOXi3inq8Eiai/6RznZCKmqlrIc8UwNhEsQeup07ndjMsaNcuBqq2CnsH+xtkTJ7
DIaxpTgIbmEIXlOzTs+dWo0P2mxAtnDi8dqubX1c8vbryPTlqZhuXL0sHF8y1fefhOgZkJfGqt9v
wMKvSEck8wMPYSJDjYJs0FrAyghraCZ40tmc5LQLnpAB8k6L9ELM2AOTj+kLRz3So6Eu38u87w9i
zfudRRv2sZpDeZeb+t5YU+8kda+INF7Xs0rKMa69oNsFc9gRbYc4lUCGZbB1RBcqvyKPxnnBX2ng
q1VGxyzNKc+LFSSk1VQ+v+gsUGJZyXBn5Z7B2sXM9kDVy2dQRNkX2edc0IwGyTRd5qbZVnSYFopx
QBSYKxwJoY43IN4md7gMrli7eGhMhwgdC5RotnJClunCvGzq6ozqxaGiA984/STFdaDmmG+0jrrE
8ayKrH7IAS9GLsvIu1Q3BCquCxx/HVYXRYTNnW04Fo1kNWFgYJSBmIkyOP1MIo7t0xal7ns7T65i
9OMhDi2RyxKvUx1WtbLaRRmIWC+srSvYOfHIUjaLp9Agg7BCAb6MG19717wU40cdOPJoanwGU4G7
azN2w4KoO5vPKCX8DlNxX7+Ipki+GpWfGicsXC0b2zqwvmMY6YYoM6fhaVwnlHLjIq3Xnnktyr+6
HR4ttsnfND76WKjJepO4AtA1Lv3y1IGxCw8uCs4u0iElaW4vXSQqh2FEQkItLVpiOZ+d0czOLTDT
d1ShZh0xDl3SONDMm1Rah9+KwAwu0iM3mNGeFM8rdhZMHrgSWeFgaik39JPNLszq6g3XuHhh8vxu
sCzd+Cy6iIbxlx+e0nghO8tq6m0SJvXXIkWHFpe6QH7FmEG/spvVTPLQ9R/DpOk3OCAouHsG6HeZ
PSNs7vUjA1DBHCXneUaq1RIkoN1tCNKApAQGses4dHgLVL5xM4FWburbk2ys4OSZHfsdJytC/g5M
b5ph4FhD0xHEhlDmfvwP9s5kOXIjXbqvcu3foywiMC/+TSJnMjkXh9rASjVgngIznv4eUCq1VH1b
3b3XRjITlUwSRAYi/HM/nlvJA24S+1AlgrG34XehBaVcizeVxRTIWKyogxL1HPhlkaQccOv8FM1m
c0NqAnSCX5ndg/YSiwvrFukLTSbNjLWvM4mQotKfwmgin+QZY/0JlRhCnQWj5EilQ0RZiJjbW6vV
xpfKdkmFtTIdOADP3AaRj28/xYdBPYtlDXvDi5tPFEyM35o8Ht9mq5QXkxNcsevG1ps3pj3rMPBD
s2FD7Yc0d6q62EpCXOfe7XzaYkX9GGVtvWUvN15pRycASjPKj0v3bNVzRw1KieRM/y9744Ry44xl
s5JWc5hE8cRpvT+0mq1/wsYGg7vGsADyci5Jt1FtCWds+bqYw1TsBuk028rs0XqrmIZnoEvpLQP1
fOivrLxxyo5EH/P0l8XAk3CcORVk4tWbM47quPkZTXSvPZHh9Dac0CiVnzq3MgUHushcPzhFLh4c
6UZ3LIsT54FsObGXf8bMWD402KYeetmGaiOSNHweAa+9mmAVcEcgyp5jcBXPHr01LFLYah486PV3
op+KO4DLqDNRYa8CuQUJhNQdRmyyMgQxWbZ55AVTMSc3vfJ7Uituw2G4LYqb1Bf8uE5m7GVLueam
BfLBR50p0kbq1rmGNuvckuNUF9suQ6y+Sxc+Wp52TmmSjU8Y/jyAEAMWSnMx5lvqifri0BlNBcdj
Dm/8qq4fiSa6p4hf/AsJLko7Zm0fAFj3+ylslk+czifKRxpjOUYyn/EUzvjuCfjumi7sAXrarEd9
Ipcr1dG/Tuc6PvkxvWvyHkJoo8zbsCLhyyKbhQ/jEq7xNnXRUxVV2Fustbikr+4iILCH9Xo+6WqS
GJkWpHHLcA9po43bLBsGXM9qJIPtL/HXsIOVm0xYeDe6meBm26KbzzOi6j3j25HKU98/DbJvn6lY
Le4Q+IcjnydnJj1caVIMLjPVdqQ4F9zELLakvGMsz6bf3I8mXiUmWqYfgKeVu9hOxDFtcusWO3J4
WVx/OrU8GKE+qPGm9L0voqJuXLamqjZ2azevCbmPT2IMs1NbGfUBOJFBVfXAUsPtF/OQtnKcVaYQ
7j4Z0uyOyNz4qXbdcZt10nlTVOzeqrnkkxeviybUQpUclnGkHUprparHcvZfQQSDaR1iL67BcTa9
DASVzjH67+i/YXjJHpm9t82do5lqHk0XwPFmcZzMhkUsG3GtHEz/pIxkKRo4znFSr8FurnyllvlR
N9F28k1v3pux4+5r33GDGKZsGKTReL9IRVi203lbHPvOiF/t2rRpC3b4iAezyoS90yMRaPJbzupV
vUg5cX4/VBFtYP2ZW1Zp4oNDiUDxmebyN/a+0wv53vJLOkzq2Sc8/oQRqj7DW35qSnfeFWZTnNym
rQN8dHBVqunByZc3FsDvVhJ/Tjvnze3H/he4nOwgLI1pqrX7N9c30qPjevldI/PdaBXGNX8cuCW0
bjIU6Jrv5mIPKDZ1k6GyE9sCo9onVIggCNyb9pjNAZmvGOOAJr325Dm93hWLWu5jVDRgs1QMFMbm
/fj29xHq3x6hXA9a/7+22F6qsvtc/oS7eH/NbycoZu8fIDE5hA1WzCi4q9/H7xyVPgggegJ3qxTI
VpyX/oG7EELwJVhp5M8QRX4/SlnWBxOaJzMJxfnHcSz530zlrbUn94/6h7AdalEQPkwTc5qHBvPn
o1RNBEGFbOZuXaI8bFKMYjVgxsoO7AYL5NGFYl6SKYhi+soSs75EitKWHLPH1zYkaM0AulB1AJa8
mU7x0hAnYHLhfFm0AjNQJp6F9aWerysCRPlLsljNddUu4mtqRpO/kX029RsBtXleN0GDeUgMp/pI
FN9Vp7bxh+FM5k+PF43ItYu7DC2TTiciHbOTXWqUlkD2Ybch1HEterwnG9DvEU77clFbbPCf8ApB
miaccrKGiYnanNILBjEOn/sMQH3ve2geO4b3pCcsJ04uOTirE3MC92joXp+GqkhxqSfldD80Bo3f
vdpWyn8ZS4zGsZF3ZOOiav2pCMG+TDbLAVlGArowwWNfMk1dk6hSkmKhtWPbVzl+2A1QNptHbIna
gk6sW3S/ENv9hr88V1ksPUcvldhnKslwPdZj6lyN0rW/cEXmq4zqrFA/LU69nCB4t4Z15eqI3vZU
yw2kdGeqD9qr43ynJjVeqtTKE4uKdSYWUuDnZVQ3UFSFuamj6JwhEWA40ur10LtXzO/hFS+BZPeq
mOHHGYXtWEQjTF3DSRZkygfGJj41jSB2OFJ678wq1623tUIYHUwlH9qWOgASgMb0lV19nX73CYN+
n2l3H80bhbOykI+U4sg9C/4KFwNr5b7WI6Bnxob+cD0iqp4dUslcKJ2FMdG3Pj0lxKPMnc6zezbW
eicSdo9hnI237Uwqei3Q4bYkH7ad6yyiKkDKs4fJahdFYtkvSZIdMixq2Iqnh87prYTQY662ic9I
JcibLjp7HtvywDK52oFKvfDIoJ1gSW7O9gl7pKYsfmk/V6rOv6iukSYaaesQ52rW+bwXenigulRj
N2x9eW5NksSWGeVIwiRoj9hVP8WpNXTBUln2ncEVtDmE1dGnSFviKkqtYg/PxThgv4MHwttdcEfU
B7nI6b6sOrnGAdlVWjJ0SVJ4I+VbSmRXaxSfNA0OD3a5TnkaRsExjHI6NkRdbl3DT1vO7MKIw6SC
uVXPk0mbYEYE2fI+j26cGGVi21vOtXBdCgymLPzEnsDfU1IwcKrEDZg1WXnupVt/hOt2Y5eufb/e
2bf4RMQWRQB2SCMvS8qBkod2F3hmbTORJPzGFajF90rO4rays+g1qhOI2I0FRH2gM6rNya3MiRMd
0nTIDhB18aI3a7nkCLOudrT/GFkGthQiCtde5j4vmHFLM4XMQub6GvOyjVjbcOpO2/EFT+MYb9Js
Gkngm+qtsGdG5T11C8ibuTAfHGX1OwlK/btBWWsRdFyNfbak3YnKyy8kHnzQNTgjtkY/N/4mGxzr
sTZHfN8wBqovljdHT+R3I4H/SNu/EEhNDiXEFb5HbZywNcB8pzhk0/RDfhoFWfVsIgXg0dK2A+M/
7c0y8o6T7YSbsS6JJPY08+47O5Lc6H2XXEk/7p8Y0xEO4vo8tVNzz22N71TN1/6IVGRnoX803Lj2
mC807tnT2Hk5LeXe18kp4zs/9xLqp6vyKwKXv80FW59NDRHL2c2VJRi4yxMO5oeu0N4JgNG0zbi7
H6VBgS+DtFkxgTXDYOyIQwl0inmygaS4bkNvIkTTDTNq81OVRxSkxj1MpFFa6Raktf1me6O/NWm7
fKhQzwKOk+MLuVgkfDOtLiqvUToGd/qCTxNUgzK77xFZS2YvzbKryCTA91Pmq4JJcrtI5Khh8pa7
ubSrvcyj7k6Rrbsi+IE7V9JSGjCFy5p9VbXRrq0a8Rnqm95aEx7d1DKowZ2ZA9FJ0Rsbi5nSdwJ3
4lgOpftmciIwtgu31m5hyQlimpecjRfF47asWPm9EdnD9QbnQjwhCvhEmgzKpPoYNZgyvNGOz5Wv
azZvZO46wLpcWT+evyWz7h5tQBVp0GBu3bZiJpgRSyLI4UQLhZSMqBY9z30AD+9bUQASYeLgc4pV
1QWyRxoYeF2vqdUY73PX2DF79y8NNJhkAwElDk8mQYxLLGSzlegln/J2UE9pm9cXt/Yg5IxEXzaG
E/sPlj8hFXoYHqopTBhohxY+2zgRt3qos5eC0fdL5JX6jkRm+FxnYXLVT1D+YwxfH6W25l0sqvQw
k9DahXPX4NUoaUiw+G2ZazNJ7E4lHlnwJ27/0bIE/qHEasutwVw9cGyr4mgci7sGE5m5c9E3zuVo
4N8usnG+stEOM2rV1rhEZZlcx258tSailfYA+wXWCcNP8CXLWSbS+aL4/kZQhWVyB2p7JLAm/Jd5
sdujsBYe9F6JsLfB5prs8YY41y5myafQHXS0MWxNWjAKESq23jhd902l9ziw6Br4e3P8H9Hg4NH+
5eb45tsv+nOb/Xl3/OuLftsd+zY5MwjS9jobE2x0+X6/jRjeN842e2bHg+32Hk77sTk2GSZA2vUc
ZhCQp1cy9W9zBkv8N5thOEM/bYZxiLDXtEy0D5M71fppM5ybvYEEEQ/XZrH4Q4ymzumWu8i0mnQu
rymwsWZsW/DLY9wOq46RrZKGvYob7Spz5IWH4lHy41/0KoPgU3DIY63aSLfKJOpdMVGmBjazJP2r
tQoq+l1bGVaZxe+85AbDNdCidxUGeqra1QCyA0g75k23yjVAKZu9GLwCPUiUd90q6/jvCg+VTdkz
ZLHxvBZB9JtpFYNEM1JiJGID9qhX+Q957BUPWnU4BBGSWhqUAAEgLjmNvTygWemHtZVkjwcDFSfs
pp0xmt05q9kVTlQjBRSfTzsrthgDJ7gWn3pAPZ9dt2ho9a1CjEsLlMqGp/id4zrxS1Nk/RywoNRb
MxrU3o9ddn92Ez/Yk5PuBmENfFYJSF3raOQp37QfGVYTfWMDCg7IYkcZCLNensquzwIhp1+yaQLx
YJIJBFw8JNdNUpLiKGu7/UR5FluAhr/hxzxLixtvHOK90cXLWRcMSzcxe/5tPnjuCsWEBpKGRnJH
sCU9Gnl0S9A83UPWywDI2cR2SToexVixnYjL/ro0JJWBsnC8TUc/zyMrY7/PEImDDhnv1oOQcZyZ
617cRozXLIjzkdms+RkzcXWG99I90oyYTyyDRrYrVQ1USMdg5wqWpMuCALJvpGtsKfMo76miNh+7
2eregCHm32dm+E9q6JOtwwHotmht48ZMXPpNUOK4Vki1zFV9llyveDV1MuylV5fbkrUaG24GyVnY
Bgw7PaGwt+0tHiCgtlM3BT5RQ2Ic3DgYwnCwfoF/xlyh0RLNwlhMepkmkCE7i93FfdkOIts4ftNR
DVAsm0JUpOwBiRNksj4PavCu3lst4DjWN5aWUdCXgpi1WqhlagmbTNKgLHtg83tdkw085lHtHXmE
5t/SMkrvRI2fI8mi5TbDmkQUxQ6NL2AivGITRq30N83owKRiJtlflYnjcriP43PCuXJDvVK6Xbmg
rxAaxIue0una8TOxi622vyRuzVykqpvhXhvR8tbkHFZwdNTTVW0n0ZOPj+zWwy7NsSk6DIPLJIXi
HFRyzoaZbXa4kYaFKLWUpcvQpAGfGtNdtXXazs1Q7UqDiZzn8JAmPHhSwH1O9szDeQMMDesJOwBO
uXiRimeWkZp9DQ7YMmrEDtnf3iVGLS5uLDGkYIZFT0L03+FdaW6LqIhudWyprdM45qec+QrkY2An
L20Y0yU8ef38CI9gRkAcRfIRZps8sr8szv2C8rUpDGqOg8Fo7GFf4iamzsmEzmbYtNLfGNifnknC
4LVznSqsA6tpQlaSBIPYUlRfcymIKfVOMV3MxS14ymd2km3TeTCeo6Gl8DSVth8iGUQT5HqZIsmm
9KXvydIuULtITN6rXMgX3YZlHxDX13Wzz52Kme1FMtqdiJuYUYEzYc/OhEBbEBHYZFQ5CUp8H0M4
ArPzMXKLunsgnNQPRyCEfNrPS62gIgadB1OO1MugsvFRp1PkfbEizosl/MpcjPbHAvRr4+68GuDL
3uj7Lv06I3PIDGO51JoHF8rP3yLZvxPJTGHiAvjXItnNt+Hz1z/vAn59yQ+NTKKRmRaPXcGOgrk+
D/Qfu4C1J+DHc1/x3Kf1iFS6ZcNyl2wWfvgLbL5kOx43JDLa+5bgR+7+N/8Rkf1fc/j/hx+JaMxP
+wCmKevbYFmhtADD1E+moLizpqHUtXlxw9Z9nkfL5rQkDUT9JRfbOS4Ii091dcZP1MhNJRuQXQsk
MXDl+aFXbXNth6JXr3QcZjcVo1RmjlDRYG7WDctGzyabSaQ1vHYZ7eZdNLOe1LNiPR48Hod1l4Kh
cOJyOPTjLB96s63eyiEcbhftE1/2jHI9/y/ahcmKJXOfQMs6ujoF5qCzod+4TLcOjs+PuKljHmhB
FEF+3hImm+6seXadfTwRGzniIFr6LXV14pe0x6i5ASaTfW1wTN4mkT0UOOeL6TYMOWdt6GDjdy/q
gnAF/YOZe6pmbSGtyB7Bic8qXzVbiGln+lxmMhp2M59o9iMRWBTzROaFHxDifrgYkPWaojDvlVdX
976VRg9Lmg23TY4DLQXKsqW7gM192FYYH0btHgs/L5sgtaolYsbSkffx+owTh6UBY17MTH2kJ7dz
l5ogiai65hhKO+kPRahACB1wkmXR3tWUv4gtfXy6FEFWetONSYVaKQOOgMbJamXVc1iOGiB5qWN5
ZZntEi83chZbotOt+TBkcOc1WiruPjsJh+kmawbLp5ouT7SPeQ6c1p5lz4s2vYnJIwpoZU9DdJLZ
2HMql+0Y2G1novohEbjddcv+hTg/+Ru3Oop2lOGV0nB0to3VDuuN4y7HBR8oiYYpHfFVFs6YD+eu
6/ta3Mi5SDsTLG7bDiMLbjaqsZWvEYKmWt5YXOdSf+3GpiugdFA4mIf3fy94/9HBx3bWFeNfL3h3
gDdW1fFzmfx52fv1hb8te671gV4gABu4qJjSvkM2flv2PPGBWRgFw/hVaAF+t1L9YxXkP61LncJI
iGr/h1XQ/+BKm6SeBK/lc4v+V/wNXJB/XgXJRrMmm64UirYEif7F1//QEZMXZks0T8xHehizeduv
fFrwdKuIGyJdEO9NaYtEyuC2H4lF+xvVan2yvEqK/dJo2MFxLgCr0QGaU6HIGdDYUOlGFZ//pR66
8HZ0nPmqmKXYWkk/yQ1IZry+2GxIIsmZ8AbEXmomzVYaO3eZYRwougbUTqfxQgZLVc+6nfV5Tpv4
BiS+2LnGsnwMMbqszkJ4Ehr4DSHmqmhwAtBVfxT09XoA3oT7eUnpRaB+oYLMWFGqQcChJrnHfiTc
Aqc9JrAdvxlSRl9GfDiXide82nOV9lt2ytY1nloIE9JtBestqUFiHXakdpUx2ne+F+VXA0eo26SK
u8swtsZBhinWXhFCu6u6Ydp5jGP3qQvRhEUBxXrCxLQxNNxc4HU+7N0amvSQ2+ZHj7beQBq4vDa9
onAJXxWucHg8RwXfcad8rryVWPKMj7646wzT2XfOUtwTzqvu0t7TtzBEcU2zey/Ptsu0JvWWMMjG
mOiQj54TrBYh/DeR2PFs4ASls5pAeGmLFx6U3XVfWa+0tHaPsgWHdfA0uP6tMtKoJhXkZQfYieYz
rWtqn/ar/62OUkjcZCcuFl3CYFUEyE0qODAEDO0Dm02PgD1tOWfKTsX31mC0YxXywR3u1oV+245Y
MJBZ7yxK3CoYa8q8wdbRv0kilB81lp7boU3twC+cHRXHXQCgA9EOau/BLKf8DG8rvPbrtLznfGRd
Mku9JKPlbLMK9/Ds9DOphyh8nHu7AUBrF8eRU4qoZAfQOU0fyJmKWyzk7jacrPEUOXDnUtPbwbEc
g7gX1TYEk0Akc6jCY4oNe88eOfvuj+MXGfrGvrKskEqDLpcP3ORMfdkPow5IWN45nHLp2YzVTWXh
Q7HvK+62gBjuVSWIXBRe45DTbF+pOaC6gHjHPibMx3jL46dsYzuIekw0spfJOR9i45WStehU46x/
sPO6vswMDoHgtuCb6GTeaTkNQW7p+MYcGu4bblu6L51ZHeo5po+WtnnaIi2YoTW8050n7elhHjt7
gx2GsM7BsYo5kh8pTpoSgjxyxNJuy8Vy+m06xlHsPTBsQsMPZgM+3aNSmT0+2u2q9GCzyGL5LJlw
pDvapZIrRwv3HhtwGL9M1lIA/KNnBWO8X60mN3x3vD8tHgTT1YtvEkvc5KnE3aVDM6bTSFaG/YoB
oExPY6Uo08qrhUzSlEKZKQ+6gjX7OCR03zzSidvbqJORkZrgkMWQvmVZp8GsY+Yq2TLFdquCuQY6
hjdNTaxsfRJFb4VMopUOKckdkASiONEcq1nsJhqrIaDIZOLX98Z5rVTGLOntmgK6RnScO89666ty
7L64GQ3MzhvXyO9BSfdddU5g13P4LMOsM6cNvcfGEaNTknCHwFELn8oMy1ggGlMxdeq0CvlgIbD8
/aT+j57UawvTXz2pb76N/3P8XNQEHvS3P/mgf33lj0f1u7UZuYazyRqW/+0x7aoPNuulwtK+NidS
s/mPwwrKJoN1suTuqnDyCP/9sGIpnvs2//v6bGXoLsz/RrT8OVSAmZ5vxMN5Pfx4qKV/fkiDxJsI
XrNRpLCcwPPCcEk50fMfLsr/cSLiV/yjSYCdAG/iczizCV3xr1U3/cNOoAPqUgPoWo7k85rN5LYL
hciDG5BN7X69Vf/l4Yvtyz+9lcVlcW1LuML+ucOwKhBL0shcjtOQUJicJ8w4FcBFuY6ocsrVjoXU
1EEtrDGsFdW/eft/upxgACmkxEYlJX+0n09+wMlZnh1FRq0cnxRMH48g3V9fzPXw+Id+Ectb38LG
D0J/IpLf+7brDxdTa2PuRSiboy3Hp8k2n1lZq6BXQGzE0nz76zejavCf384iBoK4bgHR8wU34h//
dmYE+GxiSnkkDN6cyYHLOiC8XJwzG50oH6yPVjg2uFujphOM6wCdbhosbVjSM83pFFGXEZSK0N/w
lGYnWMh+EQzV4IOhxHkPVwRDQrlRjaRZuYj9jUbvPsHoNH9R6XhAKuqIgnqs8roT6nlufbqeZh9y
FPYq8yZueiaHcWZuezFPzzPehmtGwuMKP3M1c6fGL54c8nEvyexWOHo1Geaosm/trsweHBu7ymDB
MaZ4PCJMXkpQJDR4k2Vt8ODZzX7ol+WE1nUB+jnszaL4brn5Q5VYX7BC3HfYuDFDeMW5FtOniPwz
b5GysbD5ngXdLVv2Qs0BshmJ4ZL9b5uO35iPNyc3jW/rmWqYxMePYKmi3yEWOzcTlG9is0545vT5
7BoyPKdxAmildVfM/EAdl+E/TZR/bWeZprAbmuipc+jbYC8VCH+IaCPnKT+NIZC2JA93qZjiC76J
oOepLUKaZq9sIA/ZjmFlN6+qWeQDMkgpa0gq139q4CNtY7bSgfIS97oWaUqbTQ0sZ19OWjsfrdI1
XuJs0LdlRR3JzqOK7qmSYMdynfRH9B7Efa1pRqOBFqJS0ehLlWOiU2WT7fHzcYsUDYbKqpqDdCwl
Ru1e7YckF89s+Tyw5XhKjDhR/VufCKo2AvhU18biRk9JzMi3TCq5CQmSbuPGWdkLyVqpbbBvC8NY
39cL48lCt9chRTBvJDC7JwuO9xFcprzIyXSORcm9gJEv2fddOR3KwnyLGcpjDEpgLaeuOR2tNvHv
BQGCA2wcfVkio7rroYAp/OgXsAt1g4k8F3vOKc1b5dhI4MT9GTxMdnLQvtVfkRbNNtReO3cJCYEw
NClCDDtXktOOCHpnMcZR+2UaorNVhKsiNN7Xc/YRtwsjjSE1DhaQ8CuieBnN7wMD8B6rohGO8qBM
LJz4k/PjDID5ZNdtcwUCaO0Li+zqtph5bnBHYw/bGPB7782wmT+3BF6DnA/N9RClxlUXOWDrJoCA
To6iCzaX9i6iu+62EQ3vFmUmPFEfIkJQKVpXwzqmEBNu35uXdWUQepF/iMJwvJowKOBf7BmvghE5
oPKHfPYxESpLMM8Je4YWdsao2snH86Jieb0aMfdh6vjPFRRzRhpJuXXc+DMJlBdfkqqJuk48JLjo
j2owP9Gjc214efTIDhyTsMuVBgd97ixyLkOY6c1iUXoRjkMGAFiCB1vSi9E2cJ0JUmypp/uaRB6l
M5RXzxsvjIZTiGl4Jw1xDwZ732HcPaYGKICKVMBhyfi2Ueg0HzWHJky17Whs60ZXe4I15mcYilQh
xLWza6d9U0fmk23XflDKDPIHZLH2rjdqE+uo8E5JMZpg02OmIOsoII7h325sq15uwjzrIDKE9fyx
kl5+zYK0ECH0UbCU/aYrUgjK94zNyPw7oKqdWIqIrxm7H2IeAOSKBIGlKKL5MC9kedMW3ikf1Mes
gAOhQvBUEZFZS3t4FfCGbcPM8C5RmH0LiZvgfG53bq+sz72wapQ7OH81k0R/Y+d89lgSnNtkZgIC
XTM/OYXSR1yk2bYal/G1YoiHTUfzzoKY9RzkDh8gUNrT6tMy8hc5NoIR+mLd04foEH7FFSjzIm03
lZ2b5ELibueQSeZz4kxfkfbwQjclQ/iWwzSJ6Wc7tvG4+yTqmSPla33WZKHdsXrkHsW2/eJa17mZ
jA2m52VgmuUZR1KDDqhf94srzajbDD5/9ya0UzjAnvuUt5M80J5XkNayZqjmM3WVHOt20vHjI2fE
6qqaevtok6C4dRKZHWMD1KVnA/dM5kM+x1z+IZ4+SlauLbQjj6HgnD+ZHqFrW0iAEUaXqUercXYO
dZQvHUyfT9PgxDeOdpaXtjS3HGTpeEprrW96WXfUAaTceUQ4joS8NAcYbjIent/LrFWYmHS2h5bS
wnHDVDKkJmsGaDbXuYIRjFS6VXnb/7qv+Hv+8G/nDwwD/rArWkm7vxF0V5Tv//9/6yb//E233+Y/
7/DfX/Zjh29+8HHbuiRLVk3t3W/wY5dvs8tnQXPJLwqkODbHP7Q4iRcXBcRT63bOZYTx+ybf9D4g
3mFf4CvgtwQmhZ8mEH81keBk8NMuzhdgAmxPrkKha/Fx+PMuTjWaR1xv66MPwdEMSm0yhI0qnV3F
ROyv8As2w2Nkt5CpRBL3pyEpu/u4NoYC8ULC8dB6oJEE4gBYhLA3qQ6CMKXqKWI2EFrJPdQMAVu8
NDeRj4lpIclwE2WSOD1pwfBpUqX9ysf+c06ELOJbPQ18PjlrV8t9q/0ngmRg10sOBGhpediiE2AQ
wGm4XHrGJyVlAB7OUEoJcLZ34tXPsEdA60nUQ1mO2bkFN7erCg9mTc0LRwcLFEU4000xVRC8keEe
wkUZFJcZ/vdWaeSBujJJxg8F7JBoQNXfAGEBwTXIjjRU6weL1aZwprlQ733r2o1/4e+f0DPa8upR
DgxpQSagZ0nlV0Fa9KcF0HtA9x0vbO2RPKBiappuQBMW/suQLk0UlLknXt0CmJhTD35gKx+YEVGg
I6Ek7MJGz7tLiGEb+nDmfZt0fjAmZIMQhHxNV0YCzW8zthxwAOexB1Z1ZLz1vQkapEtR6p3elNfa
a31xGG2ZP89ZDo1/iHr5qot1E51NcEx4asTTrVfnxvclHv1gMpvwDMww/mqwWN7UTFcP7z9fu/5U
3NmaviX+eVJw4stNibczcB0CQnuh+/LQ9/NApQp806TiIpOu6nYlCTPwYl2ieGyRa4s3fZdl4zUM
2jg+hrnMFtCLEGj2se3C1jeXdbuRMt7ZlBBsz4tVnQZt8ZSkXo2lMonUaw3wzNnLevZoQ8kszpNg
nF99KnnOad+2W96dMpq2tRMCabQM4kHNn7Vh5o9xrefXpo7ba7C2/lNKefmejgbtbNmImmeyWtFV
2JC4TOcaHqc/21ccWZPAA0RD6KNj9z5QOhSkC04Ie1FteYDWBObKbjDq0mvnrPVaxDfKcT54Vusf
8lyZ30fHpJk21EVRbaS5TCt8mRTT3k9FF99kecX38vu83juVo0aFexhGBMBKXbnpriN89hAW/nxJ
ljELzFULXToRXgqnSBBIo9E7yM6Xe53H5nO+KqmFRx8tGZUYgXXqksI7ZFK0jx0CrN3ltHUgyTK5
mtOAHfbqdu0XY9nhpb0UUbh0QQsNYJ+s6i6Z7joAlwB/4l38BbCgqYFAEW5XbbhdVeJxnoFWrcpx
H5WY8Vc1uVh15cV1up3yreUM3AfZOcO5DeITLRrPN4fEYoZjEq5a9biq1taqX8OKTripVlW7XPVt
VXVI3WJVvftV/25qs72QZyIZ55nZFZYJ+w7vKxVQ8QCTSLwL6US+ENW9VV/Pacftt+Oqug+r/h6u
Svys0xR4enWCsOxsl1WvL9+l+/Rdxp/fJX3xru6/C/1Guor+0ar/N++jgHGQ8a6PBwYERlYuHycb
hW9Z5wcDh4TzIurqGQrUfFCNK6AGAl+i8jCqBVQ7dMAaRb6jCyIuWzqLSoYVIwuF3PT5KLbDOs0Y
Q2aa8bS0Lz6/v0mRLhO8U11Ubrt1lkifezg7nH+dtYJ3ZCe+KdZe4I1oekiIsVvRW13WOtC5ip8c
eIXYrnIcwUoX6dUAr3YOBg1CVaSKNivTqdtA+8N0AB5aBuNcfKYZutnpZFakuRv3ppp74wlICYs/
w4Nl749TSjFMmXfEq7xFM0rFbe9iR2Z/yGJOZIpVqXX6EL4xK0uTdeF3fyqyc17xCVUY0sl8r5+i
2mHRmogoPuux8LaOQRqc4CjdKjhWecLoyikP0M71qS6pTOHjMKoHYm+8ER7naVsqIm1BPmTLZRQj
ftJ4NPzyBoPKfEOfTTUDE166HXHu5aLRpq/e9wB/b5f+7XYJCMNfbpcq3cX/E3zWVZ78FG1it8NL
f2yZ7A/WOm2kHGcVQSFE/C6MeoSU1KqWCons5FkrwOG3PZPpfODhI6GteLggeRmv+uHiMD/wv0qi
UqbPrpu553+zZ0Is/HnPJPGM4+Vk6uoBT3/vF/iD0Oau7nsSgekR/hADA+mvXMYF5u64VYPGidYN
tagoknVjqrqoErFOLGI+hTYLN12gRuox9iz6Rbar7CpqMAlWkvq6eoDPuxGx+b/sncmS3EbWpV+l
rfeQYXA4gEVvAjFHzsxMMrmBJZkiZsABx/z0/SGpqhJZ+qmuXteiZFYykREBOBx+7z3nO/qNMY1/
hWJUnEDnWDdUSOLUiR6pIeT45oVILoejmEXVOGZICTZ5wZEFbal/FUBieKm0r16UuZCRTXYlMG5a
Kf6VlVDawZS0bjh3EOFXV7GUm75GLnGwmWpCGM+N9Y+8x6/nqPfu7KYDUMyjQwQIexU2QO1PDzHJ
Y89lak0PbWY7pygvqfocNXmEottVXkMxbWv/LANPv2kfAHhRlYSJW0llwCAm1yZUAivPTO5aT4om
RdlGBaIFsmbH7dG0HOuRs6/76q0R7XVt9EdnSJynZfThjzt1e9SOib+HUBDrJrYbfj+wmeg5kwV/
NUbK1eATZETWIi7Vb1mbcgUqAQEsRdf+Qs/DHDaT0/KficmqL8Di3dc55s/RGuEL0D/l244Ewd2Z
TowaPmLQG/YOfGXe6BO/WuR8pp876qXITH57ULgA7/vRdG6kIIusInPgxslhIwC4sjbtmE7XWZQO
J6cOcGOmuJTAh63Xk9ihLIaSXoKdY13zb77f0MJkrrzFPR482/16h2mETXfcUq0/ybnGBTbC4LHQ
2NAQ3ULQy9N7o7T5CTUxNzh2meIRSqiLAvp00XNdgCbwHb8H248z9hfMLl4MpborsQyrtUPwkTcv
6exFuXBYQPvxLYkw6G3MoQqe52J86Bbt7mdwoSIkmpmkY3baew+pigC11xihskr7sWJK+bJiaFm1
JQsdfHkf7Zmw8jct5DrETFSRx/JNWEToUae7hBqXVnA3sBrsVnNnA6fznB2HLefkCwssfcG4mHzJ
WLP4DJtM92hYZ3XeqLo3gEUrBr5T1k0yNjyE+Ja5wbUijRsFaaw5p2UkM5wrEpHSMA94Z+0Gliju
CR7LqxrPrzgSCu2cjAwLCSYPh++dLn2KFhXSCeGXhFiSvMm8ZxNZvX6bGODGnGQZVfPiZp3MaKJe
+vUW+Q5pQ6ULHdG3NH8Z7ob0EHCc3+HOT8nzGIKdEpZ6IdQpen5fwqnhcX1zTbdhfdhX88VLJIfp
YXR6LsloI3uaYh4F7LgInRI0xntbigBGa8CF6wiyd0JV+CyYHrLbpcBtzApYHwmOkOmBGSgXbwaj
d0AS5JxSK21eFq9tj42rYO/LXlqPAizGs5GZYPaVzhJO3E1M0gjpHXAd6xlbCz1f8tvccVinjfwc
MxVkMk3c0FUYzfNgmiwww+Ehh7bO9YkIIHgc7I5fbWKk3jBOcE5eUgdXY10EV0tDMuCmS2f+hprE
XGIdwWCS/+bpxLnLmgE6iIEOg/00XoKtWSjvKN3W3JPaHFyBoTe2DualFhRdzu91JoTe+0XPfbIq
SHjCONrwhRaHHau08XA9zHrCZ5r1wS4lAOLg4ON6yAO2Z7/KDVylVsHfQ9aQOOHCJ7msY8swGak8
dq7quYIkQD8oFjqoGFCuL7kZNceApuwBEIj96DmseZkDdQPjkbXLBx0ErjhOPVukw4j+aspzVpQR
4NvfFkxjHyOTLKlzXHvEiDtVWSRn5MakiZlLeuiFnS/hMHKXijQSrzq12ZrJN2BNcfBmgc9y4ba2
unBfTZzzpMBVlvXY9LP1mLnAWLeMWUDko6ZmvVi6C3Z1xSodqcjJZcBad5OC230sSzqUNHnVarIP
1pVDHGE94xFt+ettmk1vcY4jLU1cVjfiokfcpMEzAY1WdhH4o45Y+HAOvK95YWPnCc2O30wc4br+
e0/C4k2H4BlEPsR4YAB8xDBaTYfz1c0nQJaa/a3VgOWpV9b1GMzaD0m2CZ6h7nIjv29pmbbScqu8
kaXkRn7bnzIUCdjimK20mBkM605Inq6iyOll9iOXl1CQ/fsTVw6+eB6rboJ+3Lhtsn/fWes6sSQU
Sr95tggWqJ7HOJ7zjy52hBR9w7pLWcOYHkTSua8B9tRd1jflvZX0dgh69A32THBqlVpfBg1JLQRq
xuzAATTAm3Fx2cjQOvME+5TA1mZKAEMn8A6S+cj245Tj1op7jhCbmCBLK5T1ElzKSncgMr1oirkk
aVDcLxkydjOlWg+hQMbPvErbY9VRK51FZfLU5CicbmqeSXK42GLqjTHa2Axwfcm3uiqf69hqz8g7
e3PczDiWOIc47aMtfGjL64uI1OfiEaW+Ihy49++QopsRz+7gwBimnGksq7txTae+EEsVhwOetqfU
a1x4qlX0uensnWHXDZrDwA3bzgtND1TzuOlLqzTGY9fNJ530iuzogN7wHYScOgTM9BHqzl4xntgb
NE/ulBg2Wek9REh0zY+zLAg/2XiAkKITrtySXRX/MkEX1GYOAtitMkGyIHJbiPnWVHsgqEUWQoQq
j9Z7rkwqiJgxRO7s8/fcGQ8Iu9kTReNmCak06NfngYBxRhf7WRKBeQxYlm0YE282cfmT4NI5Yrn1
p8476yzgNZdOOFEmA61YSTIO5BbIqzjYbtM1NsdbA3QKS3AoSXy8wX5Gvo6pJhvfqNdfSBFFie/E
UK604U6vhaizp9krn0RGFOpV0Whxj64FHHSnRz8UyHH3/uAM31ChBV8SnzpWjzA9FxbZriHHeetT
qJLRnOEkGZphO08ECJX+miUkBK4VlL3Ztd8m2XzN9ZJvWedX+6XHsQMS0dzF6fgUBGBac7jkBy8a
Pw/If901xihupvkhcedqa5Hgundyj3Ze57b3Gpgex59K7oidmL5mvf1ogC/C3qn1tZ8myz38djes
vb7c1wSjHqJgYEYYpGIXN/qxCXomqu17GpMum/q6WyK2KJJSQ3ckhyjm3HDuy9Y6I/Yzjm5Q61NO
hNBV7UCx5aJVtCMaCkNJN2hqGn9nkC68ydixmOGX+R1WKuab/tlYcuuWlwAAFEFGYOwb8lSAKbqP
CS51Kqc62kTDHND4c2adybmf4qA/kiAAwDOdjReNUGBLPz7Aeeze9ylh9iDazYecvtpVPRfdE/Z3
42p+T8gy3tOyRs6uX7r3DK0Ijey5m6oGoGZXf8pW8iViNnhvrG87f7TXOC5vdIwbUxJNw5vXA/or
9r1HAG1W5yUGX897NfLy02SsLRKLwGcq81bvDY9lA9xpxG+7dP3BXEPCXJ+4MDb/eLswyj5EhM6d
hsp9U0Ts7GwQ+aGliBxjt7JOMw7t16g1Ic+hvJ4+cSLecbpuOQmu0WXzGmLWMdV/jBp2FHb+ttwx
T6WjkdoeOmLIBOSvz1ttM95xRyK3rzCrMbZUTp8FPRsJZqVm27nmA6HXBUFJbtECy/IIA80e0sjC
rGJl5coMWPQQv7H5x/sks5vt4lsK3/xABHCcREgEaqxih04mBhtTm8qjDzX92WAE4vPai2wJusRK
ti0GDiSbzc6TbX2dap6LFH/8s0Iuf1oIHSADac734MEWejMm/zfzMHSiKH8a48lniTtlLYwzgDUO
fmykJXibIHDiq7gpb2gf6Y8GEKwLruZrmVekyXMa+FD2Nr3FUct2Qxp2hIetaWaSxKXqzVOZ0/M7
G4212P2RXSvA8Ob0zYju1ODkRDyug3C7C0ZOs2gdNsyEa/8lago29SjLRjWzfc/w3ml0twtjsYxQ
Cze0C0HyZKwhgtFYBzPhvOA0561r9xkUdD/1HZToY+SWl8Zs+fdMRBf4l27Z+awe2Fc7t+cMmrQJ
p61q1BxE5CB4N6WNKuazaS1I9OzReuQsWoRlM3IsZ2irvgNf/kcVzqoa+rNGBReGS2FvU0DbHmX0
T6oidAakUXVpdoxq1JTbsqbX/nERS68/iXlZmr0oA04jdcXEUW7GnJfvn1oOd98/6n9VfXlXM4jQ
/+d/r7DIn7+Bj3KKL7LSJJFD/jjwGBNp1YvdxUd3Qk27iSodp9s+sCJ71YImMYfNSB1SJ03iS6ei
paIfpaObuOqsR9/srRt0CJwqf/2t/uKyMAgCOMmxHTmN95MOqnL6CLWwiI+VwdEPiPmEWSmtOZOu
E0tAWjYnn75cOBwZQ6xefv3pq7H152vCx8v1fxzBMcr8eE2q2cuhj+OBcOeCUghq0szoUgO2zLgh
yUxYFXBo33nMiZk6WevxuxIQ/AlyaJR9K+RMs42kny5Ojt1aQasmrrJv4H+pYSo8dH9zuf7iJq7h
ki7yZxvrjvXz9RoQOhoOk/9jFQ0MaIJ56nWYyByVResGQO0qRSaenHTzioNlfmg6ehUkLtIBqKf2
ocT08TeX8CdnD+sJuMtqvnAEwjxewz9eQsMFGtZzbmD6wvBpI5HPPXS0pJ41LR4izo21/B1tW78J
kjFPaqC+qMaa1AML6HQaaq3WGowr++sv5vzVF1u5PtB6aaG77/f+z82qwYRQ3jbJUUlwAxw1qb2A
1Y/YX6aNlzq6+gDSxRenuebYup3ASuXnQdjDQy8GMmuSYQye8eJTLSP04lxsdZSxRkoRFYuF43sa
49grIhDj2Bzp9VSByZNtEGXL0dRrJ4KKaQy+fS9KET5MD/2ydgGqGWJKEqVE8jABm+7Wc9xrWsEQ
rhZN73jjeooK6NeXw/63eeea3AmfHdU+LcRA/LQBJZbRkNDnGQcnIT4PSs5SJWe/X0udauLbs/EH
V7PtD8aHyl5onkxlwteaSf35MAWSqxU7EBRDdzHQ9GLfYXsVNv+c4ODEu/f2kGNDitmMbUaXBlJX
nB5r8HxliF10iHfx0LTHZS75dNfGTIz3dkb14FMQvL3/2P92ov++E71u6/+zj+bmvRO9fc3r7vXH
0T0WwH/2oQM6yjSf12fG4aVlr77AP0b37xABAXzLtFGU/ijQBW0MXCAwBcDidbjOCvsHRcD9LWBv
gEBn2rx72Gn/kz608H6UtK5iUuF4khcpyVws558lrchNlJaTZ18tCOPj5ZDqeO5QKNpEBM762ugE
raYS39tm8IlI2tAkX17onkn0e6l11IMyrvDC9bu5Mcp9PDc1aq1FX9dxdYQe2Z/9ZvS2kLTlpe4r
40NTQaGiaYxELPVXJFQpPwzUHE+ZD3qVRjLKNEs1NQGFoHQkuCZKuMXa27RkScYYIgfEIcZevjdU
EDc+5mlyLZ2yPTMSZEzTRPfj0txOut6ue+zK97KOjWbu6sMUCL1Cni2BZqnPg20SN289jdptnykd
lkObheQBzteE+YAoJpWKiutrYjDKagpt7DhaWXu6UAQMriEoBNQdcBBWH4N5yHZarQPUQuyI8rlt
81ns2K3JLbI7eqFeSSvCBTbqlJLPL2HqcKUENYEfHGfdpw9eTL5TaVkLTVSbqXw9rxweNRzBNt22
M8DQhjzUHQ5j5nnw/zbCVA4sFNehvwuFaMQZRB5Zoc9UY9eJxdmPc+lDYJbjrgP2TJjnUYlVMUgi
y2ZGFMo4ODa3dmSyD2cojZL52e0GBniQmXYgcbptB25nW8x9HLauIRFI9V9KjRx2mtCjEk91UUzy
QgcUV714eyNl0uyCUt4CkzY2KS/fTePKYxAF5w75YOjn2KXSJTKeZ4cGAyWlCx8HWpDTkxVvCwCr
KELmk80p5hH6LPwHyx+2gB5BgU6WC93YoG6YTEFCFmEqrh8fpl7C5aKXtAus7LOalLg0BvSgKipD
sP4EawJJ3TgUNYnTe8icKFuKwtjlWfNYa/nsT8tVZo/eJoantDcqylrLXJKDp8rXxc0+Z00nDlkd
tXS+R4JXEKGdGzv4XdC13XZD4G5ZE6sEbCNHloTfxvfAgxHzxYxCKX4KonE62h3WEgpN6qbVuacG
Z9rnWZDgmbf6Mhn5l2UW025KfLXL0gxHW0XTdFkq5JUFawGCRLP1YiWOyQIjShBTFdK9bLa51X4y
dIdU2cMVBgeH9PV6bg5I/sSuJuZuL1Ge7CMne2qR3V9XZlLuHf9LHGjzPMVeE7pKGo+FsKCroqEQ
W69I04dyyP2wwihD2yGZD/C328c1I3iLEyh/WNBxb7VerlFXFHsgZuMOzYXcLxQ+WxeV0q6a4EB3
tmFCfG4XvMd5ueNtlwDNJvwFrhtSSC+TJ4syNkQ7ORyZ2JA2NdgXSpN+a9CUfyJghavoR87Wpr0R
yjgYty7RcuD4ag46bmY+wQknYs2wJE9us+y7RHlh0AOqg8FUfcgNZyY1pTfPFu0Qd8PZJmF+YeTJ
Tip/RMBQyrAv8NE6M9EqfNX+ykPyzX9oXFV1SpJULm9o/nxJkdqB5KAaHBqwBj2v9a23cD0Vk4yj
RwIb6EHz2xQlPtCp2j2vXJRNJrsPJrERnInl2YfWulI2H2SUNTsmPPUugTW+WcZCboWAdGo3wVdA
Xw8pIy2mA3cFmUWM0VPrMKfG76VY5n3RgifrvKt05L/XXnUY5bz2J6pq78VGGyJJVts54hiQEJu+
sUT62tTQsGKfLjIi26M3cKIghXgVfvZdaJn+vLNRtWxbIo9CM5bt9Wx7+760X4NmtROR6wEgVbsf
IjuJw9ILdv1MOhaPGkSs5vdB06LD+RjduG2GFLWAagdpDuNgYQ+khjLomLsc23NQ+sfEAbNW2J+l
1FdZLLKTdqdnf9QQvMD1hcXsSJDxafUYBMPHAt/4Vinvd5lgaxsiBOpjTPi41V880bU3yrfPaY0G
3q3rgrmOhGrT3hVJRFiZk/ghsTHf2rY3Ub+TheIufX0QAkJJBPhiRy4y+dbF2JLfS3Sp64AtwzNF
IFPymUC74HEWpJEVlXVZJDLKwZ6bfecTqz35fGK1LI80i9M7DdEps3gJTUY0oZZAiUqEV7Fve9fd
mKX7YZ2GbWXXpJe50ae4BWUBQ5IAYhrbG4Sq5harvnwp8unTGPX90Zu9t7q3Ga/FRYIcuBsPUzUZ
e8ZGNFfKIbjtiuHOjD0gMkKsX3y8Vo2Ows5FTVMC38+WGpd/up+aFO0Zov2TlRgfe9yGxPlNb06q
UAUXfX/yh6Vlr0lbWCmRPLL/pueEDvghNtjlIKej5sd2uYEaB/Rycdx9TLtpDykN7LJQ1iH2so/j
kLrI4v3HudMXnTfMno34m2Mo71xURbS2mpaNUNLau7VHCpMozbOvGKfVgjf5wq66B3tNvKI/w3L5
UnAu7p4EeEAk9zTcmqA6Tsz0yDGaOuBA43NHneatAC6ps2LTsPpK/zZy22BkiJcw6eAhwyDiaufY
QAUeEKsoBGFPTk/9iMx9nlsNwMPVNbt3jkBfjSlsHjtyHxyBtKh9qQcSQKpz6wzaC8Ks9nECoZUr
UiMhDEW1S9te//d4/f9ifnMoJX95vP6Y6q81NpPqz2frP/7UHxoPX/6G8tp2sZX/8wD9x9k6sH9D
xyHtIEDeQXbhKv/4hy7W+42UDyYTyDzEuzD2X2dr+zeBupYhg1xdScF/5lH/sSHCyRofneuYNvU8
536EXj9W87ZlAih1E3kJkMIe29Iibcuq1rJtpiTtWu1SV/yz/viLttRffaCH9B8whotU0eL6/tlM
lfOrFZR59+K4Nm/rdeiE/m+6k0jbj/GMzuHXn/ejhOX7D6QK5nrRzkT6+1PHBwbXopEeQ3itE/ma
BXwAiCHrUbvD33XcfuxtvX8Ut5p7DVUYofPP7LM2GZO4zy1xISCCStrLEFh0C2MyiffrpluW4NlD
SnzTrt2i//hXspJcVgONB6x3P93GscmH2TRacdF2hgbHVzRAcLQQ7znE1OO//jALxdKfumjvP5QV
CFvBpbsAWvmnezhxgi+9KRWXsZZ8kKdahrRjZtLdGToPpQCEUcWId5poF8wtxp1PuI/RMkxsUqG5
ShF+/Y3+/SZLvJsSQwksCArYn3odmYV8o0CEDV5S8HMDKpCDSR7v4f/zs9C9Y21kCbNwflpQceaY
RUI81MUBN3LTC0O/eV1Jryez/65duV7Hf/WQ1+sskX+B1HORZvmm+1OrLe0I4pN1Ly7Q8pBs033q
7dL4m7v5V9eOTYiQaj6MXeqnm4m5W3gdXXfS69BlZP5AK9yXCv3SsooNfn2jrPXq/PyT1oa4TfuQ
S7hiuf/8+HNWttCiWs4ls9O83PIOqy9WZDCnLzgZvvhN7r7SZeUhTQP69BzEkaajV/mbr/HvK1ia
gm1vBYCbK/Dox68R2RbIbjIKL5Pf2eTTVhbT9QhRmSKsEy85iae7PLdpBc4LMoPt+8OLxwzJQqDb
46+/zV/dgZXdhHqIO43j4ccvk9N2QCFHVaiZTT7QcxlRsfXoXxjN7f7zj5IS6aDl8Wqxf15Rk/Lb
uvUa55KSgfNAgCmPLHwetnpfcid+/WE/bvVs36BFA3M1hOC8/fflq5KuLppGEUwyr9N7w2jVS+Ug
+XmXtw3Vqn349Sda63371/JaP5JZBx4TCeCFG7y+Uf+8vGijCmgPXnA2oxY1g08S30a3aKkQXk0P
0JG5r45LDzbxM1rka0O3nLr6QlGlxq2fyuZIcwCPyLqDdCJfq4PFpoEZJQY949TCKPXrr+y+v2L/
9J158WMNR4tPJw0bOq/GH78zYvRMTCXpjNTe5Z7CftnXqeRIbem8J/Yb9FMcFkXW1lEIBHKWO4u/
7B4THOquOStWqVbJtCmMAIyQp1J2bxPCGwKJkoXnalUNJluzzayBSduq97NiYINNgliITHBUiBl/
rF3lUh6w43arV6XjuIovu8GrL34snHObcQHfc6vu4rQw2h3NOjRtS2JAqAmixjpaGjw1FV9CUVQG
TChQVKXEacV96sgD8Ck+w+dKS52AtmqQUEGmJEVz0xNAfaMT6gL6bKjF5trrQNNESyDPo1rFGDA7
2+3cWvSvc0qStzwrmhdPVbY6Q5yYHywInHeG3ZFxTHZ9nH628M4tFH2cp3GKgIl5boqatdfl8jXH
PUKfI7MRQhKm8aYttb6hh8F9hctlf1Uo947U0M1DK8GhuCMdCC+NUW2w/w70sAKXN4wFCf7RcBoe
0sn3rwCAkEI2IZp6VwvOgnCPyEHd+q71MWobYdX7KCAYI+9B63h5tgdXv33XgsKkCp4tkJxveRnb
NrBuFEyLJmwp9FFFPPdqnUkQRemcgggQ16bMUD4tHddN9CYpUe9vuYo39Z42aUG+WJm02TGmZEe6
4nmsbIGScUYnPy/eOVkPJggaprv3EQAyeLRh9SynHaghxJluVVg3TUpkEJAVE22qXMVcc5YBJh9q
n/Qe7K2ePKt1vzQGAjwOWgz4ElEL8GXoMNNLaTvei7KG788KjpkXlEy+bxKjZGIyv89qo5qm69ab
xSqNyyNkdVblsJZx/TJLQnCmD37X060gi/xOWatxh0wDxjAzvSAsMZWL5ko58UJ8SwFoGsmU+zrU
jfsqkx4Fia5aLCDubLUMMhb7uCwjMjs7luJzNQzVo7+k83XRkEfV6AkvNc5Nyye91mzPKfDwUwzt
n7+lmCbSx5a6R3oayUdUppStQCQAmXmgmG8gW5iXUiQ1JJ88oBFGZbdCr0U4V8v8mGNL2/WYZdU5
J4Cbk5HME9QturrvlPYr7D59+TsSze6bL5b65NpefxNIF/X0PGVIVaC0qTFcIBrRkqGXSTNpVp8k
U3S91+4sv06LZ201wg1SIcw23pv48HDg9+RaAZSsDkPd1zdBNiCQYNyUfI4dOrFe3anrWcKLbqo5
upAM7TUHX4/yRaVlh/JVLZ8hCNRnas54xkgvls9V0eQ717UXPDIDt9GP3AHez1h9hr3tddtqSPQ2
N1vvsB5GEUNMyOK2bVsau4YzIN5tG0K/T8AxGxMiU8zaD31ONnaVN+qUtYnez24//w6aYNyh6TXu
6QCXn9J8QIQ702lSFZVw1mh0e3n76nWC5yOFRR7ZJX27obX2JfHZGZbfGzElJtu/EyGhyVsnsbbS
Kxyw5nkDboTIAfJj4nq982q84qTrH2GFze4WAw6hA1HEBzENiLaij5OTX9N4LzoI3kTKGju7rPsn
lctGhUOl9zQMiWdOzK+Fp+tPCFTsTRpY014b9AUJpjHJme3Ke95KiHgWtvcrKQgcULHJHSU5NLsC
OECiVNeru0J3LGqDwXn3OkcoZA2bpv9Gr/PlXa06O7t8l1HbDu2GkN22e4tbkw0JRZ31+F18atLy
fW69nsm630+uuWP4sAYYQ3kfNiUq14Wus1G/RNiK797VzN5ctMdOB7yP/d4FVoHZBIluW/AAwAtW
+pCnHVsQuzEHM1Wz207UUVpnHOHksKB9VYJHv4dYeBQT2VIoy3N0+Ypli05qYC6c024hBqmJOc8l
BOVaTk1wB0p5rcrPSNV89W1Wg9hosH7RrvA6vasyMf5e+vSswfYb7sdARogQk0AfUW0i0aqmmPTk
wsqSL3roXjPlOjtXACIKo5nt41OxGL3xgbTf2jkSo+TfMDvBHQkQZUfHDkCJIZf97FfqaQniksa7
J8anAWrFg4zVN0AmnyZbWLfY1Lsj+6pXhKhL6G33yn6DpR6/kYkxfoh7jzvHE0/Tjt4lIDHaUMsG
XDxWe0Yy3lm6cJ3puhaqBInMPo4TQMcoBlFvX0RTz9eN7pwHuUwp0VfQnq2N5C5kONBWYWhFv2dH
NldxDXlC3C7pUtwCxe0fytRHFQsU8asYjGJXd4vzpQ4kvASCTVblqJ3KjfYdlOCoYTZjv4wByRcF
2wXMLYSwvjjP4/AlUsb4YcRrd2/1vXndAq78nI8SRxq2uoB3JWOUTQP4+SYQc0rKl+ucjWBkvpMM
sX6101FdShQMMCngCjObN6KN6HTZHiy2vD3dup6+pGXbBMERTzntk6JyHtEwKPI4neWDAs5/Zc79
ct/BzWd8Fo8vfdE1/c7UWqTnKZ0mF2mpaZAzEOH4upGTOaoDWQ/6SJVrXGXeUj+RackgwqDFD0rF
8Mz82LN4bkbe8N+socE6x6jqMPEivFSZLskhxEGCJ9+ivEjY3A65iCwMG5wsDAy63nAf2wNW/4qQ
esW6LNqXfOpwZc2FSz6GzTbqmHMAlgQ7C4aYsu1B+Va1fd15APaZXzWWT96gJ9gQrfH32sYStiff
ftnHCim2EA32uEIuR9176YMureapt2b97BcM5oaJkIYFTCjSAsZHwkwShLVEhGwdNXqIE6BqvJkl
BJdNZ2LLRFOWFkAAEc8PC3UKgGSvDV3QM7fMO6Ynsx2NazftHBgdDnHaPjBrj3Zh5e7BqrhjWNtp
oA89a/dbVCTTR4W+/+voRt7bKDv6taaSSE90YRH2ndUFZPHIx62P4qxJt21CUObR69Q3N5niOw26
hrdcqjsIYMTjbOq6arbJlBJzKJDjhzlv51ujGLOdbUpSfYKYM3u8IFPHFVTTPHZ70fmXvCcawRDe
8CnBCtKHXrxktyZhN+YmwhJ3W+Fw6GiOTsZ9gkwm5J2tLXEsyaWY+ucpQV8kvlew/5Ua/J3UQMDy
/VNp82+MgNu8eMUd9KPM4Psf+qMVGojfMKfROvkHd5NWwz9lBmskgZQePjjTXnse/2yFOrRCKT7e
+6M2pfO/rG7AwcgvRsiAhc5FffAf4AFc98eOgGuZ1GABrVi0Vja2q58bEy3zxGqSVnMWnQGMWxTM
6oYO2FHn37tJlXA0C2KD1yi0dndHedUbT4jlszcGOzbvt4nqFo024Mk0OvDeQXhOBk5B+RSk2V1H
Pv3noU29F3eR1TlhBnPpxswGhEnFhXEmLc8QZkBe5AGpKENWXWWq4SVdJaq+Rq2ulgOUz0M8YjuP
l8RW+3IY2+BlSGfHP/pmgh6sa2b5aRin3r+bbddDI5wmDI5xEe8cucb4BbHy09dhTffrsfWVx7qt
4foqzTD8CjFr0sV7ikpTrLZnDg3ov5FbjjdFgkLE28MeWdQNHlZ+bjLp1sMEO2ci4uiAzn7alZww
oGJVrnCJciLEhQYieUko7298m1S/kbk+17PZpHPZIwuN3MBE1jAMHnwUqKTm13Es9Ljs8iR10f6i
Q3VRyFYMYaBf9u1iEGfco2vekIpolExcGJwVm8RfGgFWKlNiCXNJw1OF+I3tBLA8RCcgh28IsGfq
07DjMOuCAgBdtfFsMcQHO5+i9gYagXEyR5BJJrFVmyUwnM04iHaT6aQ6JYYxHGJX2cxrZY86X5u8
34HN31vF6O5loOZXQrqASWE/C+d8TrDho/cnYCK/Il/IOdRalCcsT/0hr4am2zRVTcNrKNYh10T6
YQISqqzqLca7+Na1A0qspJi2UsT5VnSus8lkXB/1EkT3bTmWH6PK6EgZjgp/sxiDui0y+ZTXZXwP
q0zfjcng3SOOGF6AQE/bGMnnuVXJdM96qHGJ1OkzYoDorrDrmYghZdjh2Pe8QtD2b0cr9W6CII+e
EzU5xymRxq2BTJNpbmsE+8FrnatIRsXBwHy3MG5HRvKMg4WaIirkUyOt6gNOphwIbZTESO2zxplC
LBveFNYIX08VY356E5wPduTqdqdxWtrDWOTxMydL5xIsHgWhpdzxESkiwhpftSQT9GQUfLNGIQHe
ewvOBZwk1S5H1bahTHPv2pSY0nZ0HzPoTTrrhbMRzuRdWdjxYuIZlqLCbt8Pt/ge7QvRlfVRCJTc
XTZzryF3t/dJIatnekWUTJGnvox28tFqwGd2he+fudM0WxQA8lkrosJxdN5H9DLOFfPZxxiywace
B0+5usPtr1ndmhdjqXAUNI3jnXkdBXuRqd9BvkVHBiPNjpgwVIORl30Icr//ZMqs+MjIJf3ojF26
Rgf6+cfGqAJi73jCpNG1B/Sh9i7wxm6fKuLsalLWwH0Uh6x1CIENKvc8Thp+UkW+OMzfKjDIwKWS
Wdwl440qzfSuirIJgpWa2pDgTodVjCgxIZ292KRU7FthNPOuHnviaKOR3gwFCeFVRRLGhok4SI/A
UYJqS+SV/Sw8w7ntjPYpXdoPmTK8t8klCpHR+xpygbXIQ80NBfcRarm4lDjnrswO9ZPMdLSlpXIK
hPau57FteDR6/WEh/2uL663+KntiE9S41HeMvZcvDerRZmPRpwQsx1kzZjT/FCfCDWVDpYKsqJmB
PAXxNY3I/qVzyQAhYivErWuGeCTQtWRTe6bRFL8yP09/L0a7D/XQXNl9NO5cOU7bZOidT/+XvTPZ
bhtJs/Cr9AsgTwCBcUuCs0gNlmVZGxxZtjBPgRlP3x/kdJXtHNzZ66xN5cm0TJEEAv9w73dBI8d7
qTlo78dhmK4M5qW+mdpDw+jB0LjjzAhqOH68LWW3hspeuOVtmjT0PlWrIw5dDEo9+0KgVEFMuxUR
mjvujagd78phkVCm4SDfAW52P6VDznCkizs6PndxXMFtm+5MLcB7ga/hucNZfKLloe+a2sX/3C0O
0lAvAsy7bgQdazCx2iw2tQk998XB3DExbiNDWpfYEfB4QFfLXfwY1YQneoE9X8iNBb0xWOW6FeNL
zTPvTkehAWU+aNb8pUjuE5hLeES8HQaJ8UprF56IWxEMUSrrtdTMz3FVG1c6mC9CwmpCLTKPzgcx
MDc5+VqUe+7Zk2l6RS1vJ6tkfokEyMtaZCUm5PF9KdQ74i2QWukqWqOBoitA17ONWU7sRDx7t7Wu
yo1mGwSQmdBX9qEWXbK0D7eoIwJ0IEr/ENcWkifsAVvu95cEGdJdbQCHjxj03YcOlAk9UtVxoEHd
KPZt2dkqQehZTdETSCrCvTaMTGPs3G53Jr6rW67c3C+EN9zEiHg/1yMqH+A+ekbZY7oPoR2YR35D
2HcEz61LC6EcKhUrv8kDzdpmxlQedNJi1qIRoz81Ir7SVOis7KIod203dkwSxvajocAxZm5ZrHon
fWob/VNSV5T5PB6v+iEPiThphujGdKFJFk2Z+mhyAe3KsXnVievZ0B507xJhW5s3J2AZuukWWLjr
S6UF7xATNBc2k+1u8FCVTU2sruHcSX2TzB55XgAWcYqpSDsMGLViE09NMXxSwsyeiK3vtiGt1efc
JR95mqm7OfaeIjf7otK4OUiNx71wUvhyFv8UWI63mhhD72GMioNAH+zj0je2eGD1q7nSkhcvcQnG
ziJtBy+HFLkmyG6TNpO4npJ4S0BDfegoSDYdqMy9NMtm64xUXhripF1qRP0pzsuM+2hEDdfqmuYL
vEBrAhn6jXSa4qW1hnjN734PrlBfd1Nk74de1gzgzrM5VPvCzFOMaZ6xLXXrpRbVbdcxbytQqtHS
zjuOaCbaUnvUiaRaRREtTpzOVBgZWX+pKC+sNW8d0ey8pt7NSBfRy6SDL6LizoV1dsStEm6JuHBX
cFEY2sYFvl/SdJo5C7cwys8y17Q7rxmHXWZ33t6cEqxLMr+FmnKD1SfaQu4hqrqET2BnE/ioTvcJ
w8p2DeFCbJzIHzLDEglN1MFu6+XMIezIa63Fa8fZ7ty3jJn3cwIez7P0L3Vgw+WZYI/GuLBWGOQt
HmRpxPNAdrcDC8CXOJ9wEGlcfmWj7W0SOm5tjRRFj0H+qrc68qa9qjuMufKgt4aogOLZPebtdJvF
1hOt+/u3BuHfXuqXvRSL87/tpdQX6pfvRSW4QZcf+b2TIkvgNzT9Hn4QxpXsWtiDfeukDBMxN0oH
eLWeizYbLfU3UYn9G0ZRj59z/sNh+ybY1n9DH4EfB2OMiVxCeP+km4Ks/eMeDhU2uzcaPXw+pCKz
Z/1xp5U23ZwOnRffJKmHNWyNyBkloQpT+9oLKtO8Ndk8NTuIqAXaz8ADZULBHdvrNCA9eLygluUM
d8hNXTVtDPj7jpNoCRKxEDamYm3j+F4xdkn34VyI4abNavE5FxUYnBWHQ+yulR65nOBELjApLBFe
uf2u9EwWEVGdHHNmWq8ypK1bcXu7nzQDv8dIctLRSc2acUWIH6IFcksqZ7AL53L2pZcJMuvjsl8z
xO86GhxmdRDpK6BkszS1947QPrmEzvj5gtQt4KqQDdvHh3ieEyzxZnxwuMmeBgylG5TRzM9UYUd3
ynFT4i7LcboBtBt45AAPudrIine8cru5dTcNeVu+xwjoVNMjknAfrmEB2Z/ioW/fN0g/k4vFEMQH
gOJcx5zo+J+JJcbabWNUbZ0oilaBN3r9qhFgCN45VtsWPt/E9BhMHAcaNVu3msYgfIcSP/BWSHTp
uVgQ9IfYDqLTPIy4KOOYR7RtjuIQFrLfeDZjHALlEoJwHSyM+JhjWX2YFNVlSI4nFYXT50etKZjq
aRYJowgAZ/faTQenQ+Nnckkkc2wkrAoigNiJ1TQKFKszfWzpnWHGKq6stZH2+eh7zKT8WHRyw5YD
V7+WRK+OQkMchXG6b2Kz2w6hZHu1MK9YuDi39WxiLS+wAfrG1FKn2ejvCXEF25nX+q1mecOm6HP7
GJgOilGlLPvzQIK3jyy/uzAlmFHqT2UeofSbPFff1oVWXZGqgNVYFJ1wqiMIzcGtOH7B0CAexPGJ
xrGPCCgz05qRwVzEurkSEs95QZ+Kfhe3eGNegfhaZqq45F2XxBzdlKafowyUtwyG+a5mvXfe5ew7
WJBpo1c9ZIo9G0JS4oKniKJwpRiT5awcxwWKZYQNAXkIwL0r8LvR57x2JiIqMid1eIpPuXbVE9LW
QFMYKQE1N77qizY62UExPLM7sSlsmwFzRFWgbB/DiZQEtLiFQtpti2jPjtkosY2bmb5qWRURfQ0K
uN0LlTvbAhL/DZxaiuyo7pcgEELauLMDF8e0rKa49QktgoxbBVjBrmYyG2vf0NjdlOD7pV/1S5a2
KDQ1s4IrvPDGLuAkrBUPMec8zjnjh8YSO4W7HC+EDEH966YGh86hOM80J75o6Gt74oEYW7LhFjZu
y8wdHg2m7jtm7DVwYdHczWObzLd4s1+02Su4p5DWEATFDs+6tKVsEGfXEbuvsJvKxzFYOLsu5ur7
meoMZW5QqWLHv0Td5GlF2+45iSZ4p95YHtBJsY2J4d2x6RaRMUC2Zqgsy0q9Etz63ups90qyGZzf
9anRV/uBZAcIbME0+m6l6UiJGnGeiZy+NbHK0amaXpJvkpDTzOpEsUqnOtnNo3SPieZOKWms2jhe
jfqAcgFf2+zzSkSyuUGzyfQwoBTnuyoZM8+Jb8ymvNWIroPc3UWZb3uJcQIs5m2ky6p1o8ULGcWM
Rv2eSMHYByVh8D2nZph8UrWTPCei1d5LlfUfqW17tVHEc3CvmWPva8ksgYnQnR5wo7Cmwx7dbAjE
DtWJP2DigtYWZgQQrGoCXeDi6zyagAGMfD3BJ6yQ77POZTtAB7A2kPOH9KkqZOjeYyvRaoUIne3Z
ANG2tHLwOGVRdUQ3k/F4r0+hfIDd8wHjJlnqXwEtXiGMve0Ozi1bF90PW6z3rRHBGvegPQCygeIA
6zkI1+WIQa8IGvOS5QZZE0wocv08qLI8M9O2k51bl/KxbsdHgDS9t2IGjgJEjxm6rPtetM2qI5G6
O5PnpV/mSW/u8qRM6Kt5foW35IYECoG9mU3ztM+l07ItXtPdhcERBsLgXkw31bf/1lP/F52u4dg2
A+P/yFD/MJu+i8rPX/7n0GTPxecfqqqvP/gNx6b/pi/TZ1SwZNZ99br9XlU5+m8uOiZcAw7JUQ5j
6G81FZF6hs7AejGdml+zLf5bU+EBR46Jzo3B9T+YTss3Cdj3GiHKOVciaOJ34PeSP9uAaxV2Kve8
kuhyEsGTKSoZG9Frwd/wQBcY1uOQ9/2ZgFzoC131mIXWMtB0LkbZZQxP5yj1K4aQdBl5gW9DPBCv
FzIZyOqEuJ3B9WdG1gcFg2FtTpqzxdE5ANVyLhV4wZUx6jfJOKhnT+Zne6C30QZQQFXgt7iQIdDk
FuNMbkxG3K+d6OILPgxw1KzSyMgp65XQ3BkCgEHIp5hPpSdubL3BxqKG5+U+JF0Nlb85EQ7Xxq9N
lhAixUm/gXJxceS4GzCUwsQqXr20OA96fxeMVgQJttvCDjoTUH9jJtMJ1wGT30SDPxM/E3VV+mU9
v1j0almvv4COfqynZktTmfF0ieQHaKf7WLm47wU6sLJZcoc196K38jHts2cHrsBWhMOdUOl5+QTa
HDkKrOrXZNkQNpjetjKbmNrmWNa6xfLQD/19KIe7ZZWwdrEzHVTmvfC093Z6ZO5h7rDSMqgLFnyb
NjR8MEKsTSs+GgtpZ0zHe5sh0FCZj5FMj+GYPas6AUhpXZxIUvbYZrMxeUODGb+W7XRj8gDcTrLd
1l5VsylboLEdwQdtxADBYLZnlHxQRqSCFR4ElBeGiDZxytKy0/ry1FaEBoXa8llG+TPTBaQtEzKF
FmvfenmtyuQPsLG8GRpx0xrDrovmk+5i/dJ6caqcUlv3afQqM/6YpcfnNB1PRJtZe5dFNGNX3mFp
Tg+kINPJt3aG10VqftrwQn3sJiSamfOVspIjo+EHZdYBw8jxPheWP04FgpVIQbUv4+cCb/YmM0bC
bOdTb4QxKUMqvqS18xiP4pNby2uPBIS1PWB+ZF0/W9CaCIy8n2trDxQPn6CSe5b8ZPIKF8NbCzy+
6+YTwK9oMxA/S5CvLo9w/LzNOLeM6I1cwgcTD0Wov3gMZUHXKdY/YXZk9nVfq+7eHLPXnGpwLeyy
BVow3stAj8hPaCsmQsS7zbYWrXU9ZoK2fO56YTNZNx/Luki2ONmBDJsOUwB+jvfJSgWL0CDtR0g1
E905l6OmQyJm8PhEzLK3Ji5j8hn09LeSbaifjWHABI4xKEvofk/N1x/r0uoPDQnLh7HXwMpHU7bB
QpJfU7pOWxGRfUj/06wNLZMvrd48Tb2yr3QXngBXTRlj91RsBBIfAaT0nXQengOnBLfPPiWzd4lZ
Fw9pETzkI5sQfzYbL17lTAjHKLiYRfrEJBpN0JhhFCSTaZaxX7WT2jBJRIKjbJuBYAy97OiWLVBo
p75kWnRTlCTeUyc9lBozuqazGG911vNYTOqlKIyOuzKJNpmNr9eBJV2hDNzmDDko68vgRm8tcgAK
Lv85MV5KUm7gOeSU7j1t4mjoW+lQUfFbENdFwDgyX8LyEHa416Zwut1ocNFNqfPoaPalM+rhEPTq
VRvUybTT43cPnZuv5/X3SI6fumJyazwya+iwufXZWP6s0o8JxexIoWT1QBOLo7Rul5L8Els1xZ9u
/0JrzUPpey3s26t5PNCkZQoTnf5PPThJZV1hTw7wXm51n3SGo5GxlbcZJP7ilX5S3S6vBPKdwSCM
CgYSPwuYB8cZZQK1d2+06bO3RH4sx3GiDxhvUS8xGgX08rXW+Uu+yo+WcAKGlteE5M6oA3kW///j
hCGUhRe5xCITHmZF2KX6+3LkxtakuR80JArL+0Wsd8LBEv3i7Ur23j9/spJ4SCzvoDl0KC8/vjYa
02FOEA7t0bhIP2HIfjMF4L05Lk7UgOleeOPL0Iz9Nh36/pj0Dfeth21TRdNLRPcWFvOpCwFj4Frb
ex6afjLDN4Y7nAY0Isjv8cqx9lnVZXIubAVxrr8b8/BBWBGCq9G8dMwG1mNZejvLQtkaMoldmy7H
w99fsH9yCUnQ+7iXbB37wc9jHCOLvbw0TEzyRrM1S3EjvBk2I9uYX7zOn32i+PqX0gpvPnjbHz9R
b9AZnLjLterBf20QsUyMZTeCBM1VQcfiw8k4t6Ge32b9dOO0Ir/FgBjDDwtf655zeSlVIDungC7H
U6g1kEqH7l7z7ItU/S5yOe4tpI3MJRbN42hQ1VvGtENvW8GfmeJTJ1RzV6Tjw6h47HdGbB7x/iPR
sxEtA5t7DWLs3EWKvFaNbrkbteQ1KOcHN+y2c0sc3ljJPQCZPey7eB3mKBzhxJ4wsiIb6+YbZ6ol
1Ff+bkJNntQiGnR0aqy//yD/5IRBKbGEbwnSFpi8/fg5zgx3axMw5X4e4P9RToycbGyukQ8Pcv/3
r0WF/Ye7wBI8pzAYOt4fjCPKmGI4XVMBUay/IyromMOs/8VL/MnJAjXRMFF/6ARp/uw0IukobTMh
in3p9RVZACOA+GB+WU56HJ/TrlVA+w1z72nGZQi8aAOW+8i6+kOTJJ9cRA8rA2ICFtFE7oky5yHr
cTpVU36Ghf4624PcOIg995m0GT9gVmXLNjdXWWxv4D28d0kBZSXjhgeEbwS9AJtc6bpE8uXV1dZQ
yNelVxs78psxQhvxq8XudVXH6bkfU+LBGFaAz6dA1clZtIgNKwiMRD7d3pWFEW2gVPzCTWD+yR3L
dwHthdg+HGg/GzzQxJPlM+XFXs9oFPooj9dxSyqzAWftrEd8AjHlFsAE95Jb5E4GjRKMm/JrhiMP
LmMpFm8Fo7RgHuh49dLvIvE4JJX0gTyzsO7tSwDoct0F1iUCPsrClpOogrXjO8n0IIzhZW7EKnbi
dwB2qKpq3rDSxl0aiYeJQmxVBVG1k9mwI2noLrTsbpWgCFiZFQdfYyO/9TSCtjE0eDvDmh+8SvVf
7ax/+ej4k5uEZ8byP53AdKw+P94kQ1hDChn6Yj8ARqPEgQ408OuYxNAGVfiLb4TUuz/eJ0tEIcca
8Gj3D/dkbcoJp2dX7BWZCRsdnw3S6eQY8KTydL6fueSSnCcapN7gmEoSKsAwA8NGAdiVgb0qC/Le
YvgBTFxJqY6XpXwxuZ+aVEd/715nHmiEyKPaH4tSog9sXvJkvhszkoGd5WHMZRbK9DkYliqVjIVk
Fue6I+9qLI015eoGKr67bflK39pL5qbSR4FjrD2VHhnu8BPV0G+roGtX2dxGhxEQ8FsTFBQj3mgy
TI5FN9zHLY2kSzwx+Uq0etY83Ks2BOJneoCO+3sj1W9gyh6lpFrTmecBQZqQkIBTyPk3Qb9ckFXX
b3VTNZvlNmpGixDv4d5mkLPKUAFzP2FNy2qqJYIRziMrbJ9FXbNRhJvWicUt1gb1lWeNL6olBh3Q
HYPQ+BxLehZvpBQH5/WYRD3IYdMmUcJCg8qMuk+Oc14vKwpu4LbNjjTFuzzgyRLjP1s13B320J5R
Pz5FzVAcU91i0d/70lDTemmMULHEu4GMrBN+vgsRB48G4JFfPI/tP7m9qXUshFHseDCw/fScBECQ
1KyK8n3jTC+wNO4awXOvp80KLG7rpf56a7XLllCM1qPSe7vniwhN/9AMqzrhx0hd9ckvSzYeeBm3
V9LxszaEgGu4xcYbu2mf6Y1Gg5aCsgjNeEM4VfiCjcg740hDBR/yXGRlCL+Kmng9O/JiaJwxSTs9
9JJySyhZrZGbdOsxbFNG0FTWIY0hz8NIQsZIQspsJ+nuW9jWK+gzdwquDlyM7Nx33Z1pwW8uMwwp
sSLUsB7mUx4NwMnJSMh1DZpUOb3YzVxtFVhEh+4Avo596XmI0GR299KGsUU13zrfnq//bix/sbHk
Xlh2fH89YXvfPkffT9Z+/4Fv+0oBK8oiXRV/NBbTt5inb/tK3fxN2LQNTObfFpZwzL6brSEX1d/m
bb8P1d7UoELgO0JHiofxnw3W3uqH7+ZqgjhPKTmbF4Epm9Gf7e9lvUjiJnc6eyDOEVy7QzVN2zdD
Vp6b8pCOizeyD8Pq1Fhm81mfpng3xlxg02ITVEiTuKwxRCQAMjdvQQF4g60beE6NkKuS2OeADY8c
RNeTcpTbJIXeac4ENnXdeT0zx/cRgXR5hVadPRiWm77m/skC7drLTZZnpUoUSUyMIEv3VVYOeLb9
QGcyYlByCLEODgjqtYTBhUt8VdXzIb/TitIxGN1ERIaEyQCRhc/SlOzd8BMJXhYOcyVsUj6NcLnB
54kbMDcB/w9ZfMEiGe1qx5jJqyls4pVzYlRmNiTIqqkHMgaFnwbqins3MRW6pzxKbseSHcqIkGtm
z7SNyqB79nTEDaoB872KU4XtQsBp8coeAjHn8OwYxTFhkWkBq2FVPBoMYeD7ngxnzgt9IdmMlyhM
e+0ArWYhfKdaOL3TJr2bhU9iQLJoLCrcUjuDRWeH0kGUbU0gZIiGP8OK1dcprs8MU8C5YqFX8C3k
dDh5/9VK/O+J8KsTgdU+hdNfnwgPX1ReFu0Ph8LXn/nvuN10lj5aCuzgy5T8PyIGR6IUN1Ep2CZ2
EZ34kf8eCtZv/AseRQtVlV5xmcV/G7gbv6GHYBqAjZq4EoZn/2To/lN7w4FkUSSiiOA56zD6X/77
dzhJV2cZD7GWUaZLvZVHkbviuSV/0bD9ocGxdTpsMPIupSifxE8P9KDra0OSVbvvkoLg3V54bLfY
Pj4tCVA3uQ1BM5vrBRSL3/Pjd9/Hn4yjlu/rxw6OF0f2Sa/Ax+bwYf/4FiNSREjahe4Wml6Zbh3V
DH4/YqYlJCu9SxAMPoecTcgBilj6zTzFX0YNp+HGVrb0M6Ujvu3A+Lc9kxdZa/WxS8vounET5qlJ
BhGIsVu1aUJMml3jBHc5+af+/+NNgHxAuE9RxIX00ycolFkhKp+9fT1zioxmOW9zjWCD2Bmm97UU
6Jr1lIwNLWc0iQxlyQVgjk8czSKNgDLAwtkgfIUN/kr0QGk97Ilot9PsgGAi3boQ/O/zuFtckTNT
Sy2HCvr37+EPVR3fg+vYHtv+hQPz85ilgU7cTc7g7ZFPDL4Sc7Zi0TrtnDJ5/ftX+kPrs7ySu4wE
aUQsaCE/fuMWCkFOcV6ph6vH6GxxudtufVStrG+FRY3896/3003EWmxpsaCtGVziGEiWK/C7m8jQ
m6JA5srrhbG65URpVnMX/jP8B+/FhuSLSIKCgJEgT/MfX8VTHBfZoLl0WOBkXD61SnrxPm3c+79/
O29ciO/qheWVLEOHxMuNRxXz86GQhEwpBq7BPYMcwNtOQ6StxzUzTXxxU86WnILbxlRWtund1BNt
VGU2Gv5ED+4iYrhOuWXVt2pawidsHOBoPxaZcI9+fB8ScnsE6TXtYq7N94SCFMxPZ2EyfU8GjBBm
yIuM1ZLa6qL8awy7+TDYc7z/+zcp36ZEP7xL3PeMMXDCLFH1nrWgZb/71gIjyNjzqHE/IB5d5fhx
D0SsNAf28em2TIlntXF+EapGYOsS3crFm+wJuIVDpi/BrpWCfvaW9tqS+1oj6PigI7C6WN5kPjkD
8bAWObFKH4x3OosGcLog1tcKV8G9IVJvG82kIbdL3GwUFoaPxGTa4VPRkz584jhL93ZLTG3YGTRv
S3QtT5eI6iTAThfa8R4VyYREl7BbKiB918jSvUcDnBwSDQhtodcR650weIl48KxzkvcO5BETAAzm
vV71M+G6uYudvQ/Q2Va9YbIJQ7pEdgx5vK2OESPFNvPQon3KltheRDPatYUJ5POEy4RZE/G+UDXl
zgpMMn8TGwnvnFa2ry2RwBaMufuqa/IP0DTT10qPSsBswpsmuu0I4fhQLoUjgRuPDiZz31nChy3P
yw7JEkg81559jfvb9Vs3JnFQ5vFwTYB3/QkCGPEo5BojGALKQNKxtkQea0WmoSONw43mqCMVKL81
NiesE96yIyouZVARIDMWjIbCJVhZA9onquRq+Tz9MkuqtVximJsSFbxOSDiwKCzS+KsPIWlYoA8I
cNbespz1XMwXvdPQqk9L2LPg+bJOlgBolmHuoUOI8qwwTdwQmtwUh5ZSlBVxI+9Tc4vPiStiCZbu
aimfyyVsOo0Mgm+qEcbbokZ6DzCkW5cpglo4KeSLLqHVA+nVUSRvjYDweM62/tBiDl5NGolljNuN
z1LxnSvUhLeTys5xYBEduMRk92GGTmyJzkb0062VEMfKQNwjQtMka2EM3xVJeA5C+ylaQrijthV3
gU4wd6LsDxADn428KPxBNclaW2K8W4JatlIp/coZuwETFHHfZT8T/E2y1qpLiG9pl1hwB9Y8RxSC
KD1/UyKX40nDJLZLcZ6spyVcXFtixqslcBzZormO3lLIQd33XFw9nFoeQ7AgQ9dmgjPEMN1DYsxV
02gnay7Lq3YJOcekOz0nbG3JdWgcl3mR5WLNwE5+Pb+lpOuNTmD6pJt4X8dsry9x6k7J7WJrcFBT
KKQGtMwNkZwRqMaI7VobBetRJMWL6s3wMQEA+dl2mulR9mo45q7bH9Leg8ALBPRKCa0ibysN1ugM
+kOnc39pU4pzIZuQ7QCNdBqdeDDPmWtfr20iPUSYY6Kbx/dmL4qtFEZ0ECn6cDMrCb+emA56krmA
btfFVUykLTTFnKE+y9SrpOggONKV1UevEqkPM2naabbbwN8TKTHr/fTat2ooL2IKMz+oKApmGAUE
LBroIpDF+3HIk0OfA3dliK7aiH4wNrxjdXRsFEMD4QpEVorpNLei+TB7g3ltcKNeppjUST8NUD+i
NS/7L3oC/wSl6IxqLlEvkUPwg13GzkMUt8VVwVLwXhPUF/BIItSkA9VJT8mHaEjQ/XkJvx2W/HrV
sZXZjMJO77LQrB+TRKawFebBjzXqQs2qpl2W6vIwkC66rbB+PJRtkx1qRGafZy0SwCKJaEkUb5KE
dqJ2szI4zmzb99Mkq4uEwHB0GkZWRIBhv4MLnbLIKqqNp3reOe6/6wXL61udJIcFeAlZwmZ4PTtV
gJffhDmBGT5rPoS2vWAYJb9J2pG42/ft4kW2F7oqRi10qmlibaQXWdc6B8N6hqa3q1pjBjtjZ2vP
6YIjtYqFPND2oDdn6tjbXK+6jKZXauD+ISbUYSNLoz4iFeuxf1mmgbE8r3e44KxTq0rtbuIFCAyA
zkjwmgNWxELD+ERIBK4HFnPtHWJN/onJ5J0SpHAoJ9IfhWtBhAQT6vR1uYN6w8ibelGerFFgfuFQ
0FUnSTWtzW2FlZjEC8Ne91kSbUsZRGRMdfegqzDPtW2MgmWwNqSL3KigQGebRmG/U1U/RTs+fid9
UZg6oisa4hrp4sTKmugU/DptroSvmCIGV16QYyoxx6lBteoaZnQZB2PM538bVvJq43b6VcNKXU25
+9cN64cvTfs/D7EK4yJ+/qFt/fqT39pWhy4TpQJ6kLdR1pLM+fssyzV+s3Fnuqate1SkNsOp/8yy
xG90dzqlMMInRPaLguu/Iy16VgB2dACwyDwU+/9AK2a7f+gmpM3MjPQRB10av+XSA3xXvYWTOWQ8
uyJ0IAQylW6Bf5S9UHOSxLr5mdlydnrJnN9JRyPpLSQ5Nx5jPxP6sAcUAcciYMWzVaRtv0P2rHHu
Zt5DTDTTjqCUcCVJRIAOMlr1trPzNmXPGFkH1FOO2nZJFxBzpJkDFk/XyojrTi3b7z3OT6vKx32N
j4pZTNeDUQgVIyg3fK8X8Cjwn0Ba9uyEwJnhQW8yFh9m0Ezv57aH1zRk0zbuNeG3ZtLdQqbRj21Z
kOI7Fs0CD9cyjnQtqO8s8u6u+BFidpRw+l1VardxUCUN+IFk2CuYTed5mIrV2EjxYVaqP0H0m+4p
Y+QW9mp0Y3gNUhNvXt456OUG4ItN3I6eZFtUHawUI0KC34WRBexbjuisG/6zI2r95Onx+zItLciw
bX92zYnmMWvXWi1KP+zLHj5WbLbvUnA5N0Gpy9uAEf+4Km1l6iRJdbzjzNVm3+uQ4KOdJ9eIid7K
xkfu8zunvmxac22WHvYezXFWwSg/dGla7XWM3o45cS520TUo5b5FG4Ne23eow9CXDeaKEf5sUhuo
ZZtR2C0ig7kFHNbuvWFB2jY8r1YVEteN1htw15NJ5szvyKzHLthdIYLet4n4GAPOwrKNCYuH3kNQ
TOLoDeo9pmdz7U2ieFJDMh11MNcrIq4j+gMEZkh0/CwJw7vGxL3tQxXLzqRSof4poAvzKeeRsyLg
2aamb+ybVGqBr0VO/zFQgXELrT/ZWKE9Xk1z9aU1EAZSzsz2Jqjj8GYekuY4evQQiU3qlauPV3Rc
LIt0O/C7Qgtu2dc+IpAv1hb4qENkqyA8Da3I+tsR6Gn9jHK5eRJD3b3GSa/f2nllnZZJz7vUZhEJ
X6S7snB42uu2z/nIhipX584QTwP65ouGPIsiSXyBO0lrM5Qg+q2iPkBVBE0Dcvuagafe+Lma3I8E
ynX3QGnKddIH2cau6bPWc951+V6YnZVsA7ssMhgiw/AUYToRPn6/mAGKBqiIaE+lr2a+5Y0FcHIT
s/4Rt305o2YTkbiqFrLRetSn4LavjJvB0j9CPv0oVIdZADiLcgRjZs+OK5AuFHRqhyzF2InQsD9Q
u94TBvRFYIgl5t7Jqg3PK7G3sp79YpTh2iXVdxHd2QYSDanf8Tdg95BNdGlgR9NFDodRL3I6Xxsp
+boLm8E4QxSaw50boPiiRqg+5rFW8QRuJ4dfqdkmWhdgeSnKlapTcFTEwPmYWcZtJ7zdZMqIcMq5
r2+N2XDzfRfouQefaEpOYMlw28cNCJDVKErr3MDH3jiyjA5RHuibuloS6R08g3plux9MlU/Wqp1P
hXC0fQjBYZe62VIZGNrWCojH88Q0bAuT5D0kl+kjgJvJz5N6OLmxszWLFq8REbQdKhMzhSeVWLe4
L9JNZaf9ymYYvnZ7CvWkzilSUokcv+uqXY8mYt3reXgeeoswqy5ZqNyZsA5W66rziKyeGEY/6jLE
J5hU8qwhiyjG8reBeZZvk+pkT+MjckrbL1VjHMY5mDcWf+qUWaI865msqTtMbVQIhWpDUKxZ0jmA
QHA5qVR9Kz0l7xkERWsbnLwfWSwD11M1T7tAC0rm8FmafpwTbPDm6Awny9QZb6n+ifYSV3jfQYDA
56m2+BsW9kx/gbM2vTIawNjcO86WZAsC6p24QkYXQCEK7BrOVuSlq8gu9CWeozsE+ZShiQ/UVZx1
T4t2YAvavN8Xcz1wlwYl+7y2GgY68TxuX2DDyowAWae5MvMA3kCovwsdBi5Sy8Uppo5bq8JNdpmj
5StmFPumwual84DdFA6iVb3Q+r2hCjypEzVqQGL1wR5ILqCoFCe7pcxm++Rum0oYVx3kr9NYOPFm
NLK7wJ7R5DShsxsqUFjgAuLXLp66JYnONVd5xdmL9jjzGXPVh5rdPZKRMK19McobpZdrrRwN4uK4
Rc9RFcaXWJBAmRLwuEZT6/kWUSRHRm7Bdujq05jnNbEDY/PZKtWIYKgiOS3LqqtW0i/OnRkd1Ox9
Yi+aH0ILR7IXdpsuHT6xlwKMBIAQfAKPG0zUB1c14Z7ljUQ2AeWKWRPDCXn5X/bObDluHFnDT8QJ
giS4XJ7aVFqtzWq7bxiyZXNfwQ18+vOh1H3GlvtYMfcTE9PdsktFEgQSicx/cStcNMJxknfAhatD
D0k80fn9aCvrbk7zW/Cm4QVgXYfVWN4kQbUeFvRH2BpRgOI4MikfrwwoWV4RwV+SE3r8PfnpR4ym
NHJSjOt9N2aJf7HS+sX9COPEZu+wc/bQTxfE+QfbNUJdOO5qe+/X4Wrv0zhq14cqsyPr06ycRe+y
IAhX8AZgqOypqEGZoB5RwuwKBiH0sRPJQ1FgxrBbp5VURkHIvpmwlWBaSQGmKsc4DpmyvvqmG7Eg
az+u3Qencax01+b9+ofbjssfVWMvF8GQi8sRc5ezTlszaoaoGPtboYvpgpPWTOgva8ZgSoejppax
FxURM0T041nngJXJ5/ILKvSjC6ElqO7DdQT0ZFdqBzpyD0ZqBnscJi+dM1qQeGd5q3TYHeawA4Ta
D6j3VzXhtehcBgisGkJYdpI8eTpuAc9wmO3bgr57VIEMyfoVWowNjpmC0Ah8iN2N80lDsfuyb8cq
3Q9OT5Nx4+iR8yM7l32QGPUBHtRomyINh1DJilzmBYpINcTjUE3juZ3q8bJMC4tSXoeUhh3b9O3p
j0YfBO4pwxYNsS47FLIDDx9GKz6r7ujviqSzP2NnAYZ3ye38Lkz77h6rUCpCka+zbQMH4kxl8XLA
F8s/riJdpg39twmPd90HSAH2evijBJCzi1Ukrqo8NIQBXv4nIMI4gCh55g7xiDIMdo9IftTIbnVF
FkNDc6cj3jEYClqY/uzdxapuPO1TqCED6vDvg8hx7mWe/QfyCfmWvmaMWMXoQoxvtVdDeCwGe5uB
BflE8F4Rf1V4/ETiiweXnYUt7WrDG4072Py2RmAC+PN+HsZcb/pROtsBBFi79fwUCHWnQk7KRTru
gZxeo1DSIqVQDVfzGMhz3FBbdACR3r1TZT8We4WO5pkHenMf8dJw3lK4l5a1p1+WOMTEgZz7o6P9
4DL20trfGq8urGVJzXZxgkLrNSB4nIV18GmoXPUHdEz4U4n0DqXFqdpB1+8cBN7ab0G6+Z/d1pvm
rUIrhR5CQBzAk+W6pM72zYFytKXOL56Jp9lFNlvQ+zsPoaAJGD7uLigCHqwuwxdksFGNSziR0umA
cQt1Fj09f4Ytjm3eHv5qdBYtlNnkMk2XazDNNxxV53uFGuMmr+dlm0vkPxr8RZ91N0PudJrGQ1Gz
GZAOFC0wcPBN26pB08yNhw6kGZYszmQHLw4dmCvUldebELT6QzvTsN4Sz3NIDkI9QuoqPyXCLhMO
9nkEWQAWFeBD+8Ju4+4QMF8v7S7x79x1mLczhZhzZ0VjxVrx8wO/2+51HQhyf5j9UsYUEYMhLQjN
VX2YfXjyeWnV54tNLt5G5fyI8qF7sOx+P7Rd/iFLEM/L82q6yYPAuSRITMCoUhZLMDkkLEQ+13S4
U6tr90WV+zBZRNVsUcHsNk2lWOs9DoJtRo6CuBIq99FQfk0LX65HpFXmfdaNPvWpZn7xK9Qztm0Z
LdeT4yzuYe695nA61P63Yf3e+d84h/32/P+s0qxOODb+dPh//bW/gSwQ70ENSqpa4M+laTH/ffgH
pfqv4MTFN6CU/zv3G5M08KuQtqQPHtM0uf9uV8t/oYQlcEUVyMhj0vcfmaT9fOqnRAYv7bXqAMPV
KKj9fOqHod6Nlhr9u2oqcRqus2W8Q+OLpbfMnfrzh4H5h86x+bJ/N4hOFwM8aZD+EbWOX2TEE7l4
JdqjHqp7Gl1lD/d4PUzR06tMKOUUIOl24D1HU/6eWPo/XhqCHGAiH/D/W4XvzCoEgt3Cu1sjWrl1
hCjVftIzfuvB6ItHN1yMaq/do6pDSeJdAfufG6jmydEFowOI0wJ+EjSIfh5mx82Smiqte1cidpNt
Q2uC+Yt2K+72GY4t2WahEv6Ou4HDHHkz3FyUqeIBhkIn9m0XFZHGeExQMrmTBMpH9hj3nJoEHrLA
IaKndqDN6GUuFx/FiKpCOozDi2/E6ktUdNxtRwH6rA0SlIgUqjTxfl1X79kPjVozGr62uJzM8WaX
oUWCXHor4AMvSHS67zSDTdvw51lD4QzABnAOwF6/tGnDOcRELUidO3pEzJURpP9SjqRBIc5pj1DI
msuloH79+7n6M1Hk9Y2BLolMgs+FozdvzLewaV9kL+5yMeHZebKdDer0u50v3R209eVeeihpc9DB
xlOntBh+f/1fFyYWfvSlA0Q1mDdvEdlTFNXIWCwUFoxTamYWjDaGJ8nUved18gZqfHpWbClYWbT4
DZXiTRCIdTDUtj2KO/bq5Z4+Ul0ckOWhIXdSI0eDwnuebN+sTruqtm0ws1hOUuC4qP2nxhIsFbB1
sDoMVI+k423v37OaqCPDvBsppnfUHOKyuXKGin43uN/3MAD/tEgMIoh1yf+QHjFQhB/KnqLNbaxy
J+euVwOOszpF59hLluZyDOwGY2t8UVzjNoFFI7M8Kldxg10V0vo6FxawfnypLi1/Wu6TTiKdXOBs
eTXQ0dqLAbhfmk60FZA7ZJVJ6J3zRYR8Qfm6N/+/yPRTbfbNEgkc3h9oBok+yFv+Ro6JyRjqSNzF
cY63NSXVHu035s0yVO3nHi3tLdIGxD3NAFYhpEgkeuDBKMRmj9AaSBIzBExKBItWJLpFbKuXsLff
s5v5hygYAH8IAUBws/It4ctanHFCEUvcSRgnmMaZYSbBaz8LOxbUOPr3ZrbZQX+KHZiTMqvZcwF/
4fLy9orVgFC2XWh1NyNCfSkHtN4RNDH/cDkLjEYarXd97A7iLI57+nd5Wm/mWUcP2Vgg8I9j5vDi
Yp11m9vgNWyLRZC5HoHTzInTEKHB0PsbSqnRFSLUzaUGSnOFxbF37gQ8EAK373k/8ARvH4sn4T3T
YvMckD8nfOoPk3YNiyjApje5Q8ICAEBLQr/LAyv/0MEsHo5IqpPW58GUU9CV9Le22YSs4iFC9CTf
QIxxbWTiKeg5uTPt6YcGB8ytkeYAg4KaUy0S7W6sWMbrznYRyNvY6Wx9bK0qGXZ20DT9Zj6pfXhR
gHa77disjNxIgbAFGFWQ3Gi2hW19h1BjehmqKr+iWdrcTDldtl2IhNa4gRiKhhYnhA+i0eVXu1Bi
VyIXDu0YuceW+5vSFw1k278YdFrvsoH9+wJ7K6hdnZu3t91JymQ5yZp4RuFEBmkIECMIrPZprMt8
3rlxEDxEcEnoZlJyQTjHmTokG2SCaggNFd1vadOGX8Co99hCVmoojis0XmfTjaPXnzsdBoXncSi8
KycZ0Zdsp5gjfxQ96HkS6AojBdrfQZFCrSWXWAtgZOoU6bZKk7a9DRJcC7ZL5KXxLszxaqCMy7Zb
MEcCPZpzWaOjfQdGPaGEQ6k1EAMlsqqR8llFHmkClQ+8GjwTiKeW1awyza/pQOGxELuA5WAylt5m
occQXIUFJuXszCIVaMusr0ozwLWQnQF2012B70CMJnlVpmmzhfNvkqWURKLhK4gRv9kktKqR0st7
SlVVctM7Xn/oYeoCdwb9ZtvrJ6FCOOcT6qAIGzhfkMdptjLDcgGN3PgA9rf5s4qU/NQYs4DOb9MX
JsryLRnjfNisoHJ29sjrAWYy1GeIrUqA+cG0ZWKd4A7QQpYQEIbFWb4ZXrzO9vFEyJL2ERmgrLic
6lAVNIJqqCuPwYTYSgSFGC59sKuwoYUcOyAPEmKH58kodvi3AIgAuYNDqAXFOtOW9iuoJiJqP1np
5LvcbpHXeEt0ugo5u5nkB5nQ+6YoGGmKgg3yAGDHiPYW5icIhCAkVIL2Bt4Ulx8XS/HGTpL7FQ3y
cTsFkVF6aYgVmWZWot4j2Ey9GrjmFjBl+znqFW/WBzNA0TaH6mTbfbibo5npVSf4pqliImRnXnI3
UuAatqv2vedYzphdUsdc9uiKEo2MVRhU7+jpZJmu1tQ7941cjOURhwKvAlXew9jedKzQkBqpy9fr
ThqkiiubS9K6+Gmk4rsrdNVcFnXhPHbQRPlQU0ZXwzARnwlnMbVWL6qSnRADf5KsBkExGesVOL38
AS1qEKAhnbvn3mGn3qDUxyf6VOQ3Y90RYiLJXSUdpuFR0Cz3f2nenNAIJkaSw4VXMQCUyyDHVAZ3
D0XN0gxlRHfrUamR/zzdLf0OqEp01QFdknY6m1Fm+rY75SJF6Xv9h7oqesQSJuy1VkwQJo/MUDuz
eJzEGu0dJ9f3Y8Zxwy0x8clj0JsIbBoAnsketcPYCzBZaNazfnNa8ZN6yRomA7Qf9QKwEkuFBMVC
8CW4vpy0N2EJ4MZSsttSZ+0+IxtJ9rtkSt+fEoW1wCbjYslL/9lZyO9zhYtR33EzixPmL55bBuj/
kA6dN51l36ARaG39JrZvVF8WzRXTiHfnmLtFDIONR+G1Zzwd7u3cJglvGuptJ8cEbMzYzXXhYLET
4xX9DM0FgcypgfB/3qmeO5/4nckARvBc76we74dTgjOaVKWgEPvyevhxzZ5MsQT0E7RFD1kPq+hQ
2kLF3buepQ6v0kp6z7iw9uUZ2w43COQIE57QqpFlR9Qm/gI5n4vXpyUkANAthwmQP2kQOw+yTvNd
6M3qpTSeepwgQpI7fowSwQZce5LY1pijSgFZ4ExoQWIAAvrc503f1IpGBY/TXLqT5d9TZaeijH8l
dzuNWX+cZ3bcwUzPkxuNneDOAuxk5JvzKVhQyAQRdN3OSIMeqxRxBHh1aAJt6E2E7h6YLTcTI5e1
efVwGgRGCsuUBY95AbRvP6C4feY6EXOkTIHNIdPKmC4ttLnXIADNF/cxWmzhtiwyZLW0dCn5s8Ja
31y+modwS92ZdGwQ7efc+EKdHBRJ9zua3C5vNXMUAlVs5IzDTAoa1Vn8ZKV45y468Z9PbkgFDOdq
j8EUvjuJZMX3veJOTjPRW3KhLueMECBFTsCg5E3w8ZIuUbfREiMzFTbmBeUd0gsHp4m7Y9ULWvXD
uqBXxHFUIUGBOPfGCWkjbpw5qR6w4pLPrnFAdKyQM0CUcwzBxEg8zoiIAq9xNEZRxHlaqjqL2s94
YZC9d2Jebk9PyE5EjqxMCbZvABCdDrzrbGHrha76I/LbGGsRuu3NzJH2ETifeMThhNdCN2C5XRHU
K18zxtO2idQoM6otLfSywpRnX2ULscwBcphjGLPrx5GTjBk10DRLBOJNlOsO7CiL3ucpqBJ7z+1I
1wS1EJDFZVGzrFaNK3jgru5hxLEADU2VEI4Q18y2Djx51CFUTy8hZcojLwEv5j7NYt/dz8isHXUm
cdaS0NHk/dKjCr6tZw8akNXjhkT/g1nDp6OnerE5tpajd150jdXsoyicy4tq8vltALRO9wCIa2aK
IESMV7bxc8nyU+xbHAzkm0QQ5ElFEnMk9wbOK0ARm8vTALzGInNwn4yv4CmwIijLjnOau3GysK0t
GAQelyDTX4Dix3en+enRwj3LKQScTXXnFdfBGDJFQhs9FA+i9kWa6B6Q22lCICUefm9xXJ62VT/1
mEKhClbqVj4D6xKPp1nhLwWLonBiceNDgz8TXS1ucmmqDTQrsmaLxK1AX0MC9DZ9LmsbdA5FCFjG
uEZhJsSpaq6YffCO0d3xQEyeaRKhHqVxR9wITO6OTDnxCK60Qbq4TFhZQdyxwwSO6x6alkkz5g3R
3s3EBzDL692rsZmNovG4HWaC9ikCesWAhm8TBww2gBCzfQ85o+QGM8vGbEB4yieuRopuGgikTQIW
4oATe0S4gsZAN2+EMrh3sTpx0U7Ty32lvZ7aNUe1p2jRJH4y4blHPdFznB2cAnZwoBbMvMmF0HYT
YbYch3Gq0w9C5XZzXhttsJ6uFrJm4cAVkqxhttuYd/SPgxxJQhKriJ5wM8GxA711npc20q03OsHD
GC7VB+Q1v6ZWbG2LKFf04zubZgqRHR+3/HviqmYTGAETF/nZAnculwW8sD3mCEF2W53NeLhS8ozI
ULT/VBjfMJm1vNBGzuuCT0HuHuw6pAWedA3s+GmpzrO2za9dTwmxZdeszjnZL8datKDRy7atr+MG
8He0lOQLvoNSAxgkZhgNaoQqcfwc7As0aWg85TEqCFuAeRy0Rw+FHAcLoPOTGVpNlW3cdmU8Ww9J
7vB6+qrlnzRVGSTXGPRRAUSAyp37Iwhe4lIHEgGNRPbMk3MdjvVkeEtnbUfDwTsdlIuSKDu7EUs1
Sjug1HbP7YFLotjkNOQHkO+40+W0mcQpcXuVWVPgvhURkoqojfa52cOFlcdPMRztZHM6GCY28jKI
ieRgCPuBmNb4SxAjQ770OKs30VUWYedC01jcJIuMnoQ1qBdn1eHOdwvvnDMY77X2HfZPDIiYrVVC
tFr9zHmcuPL2FDejvCA4RmyYtGegFjqlyTdPHmtVH2YVqFXKV2BO2s9FCa+1GYh7fccSGkomTxZb
xYXV4EaQmMi8rhgQbDnbpUdHonjuTb6tLmU7suIGC7liWXTRlfWaYeBiN1rszFVRh955EKx2cM6B
bcH1iPMNHeSxPwNdOh5K46TJWWUAaF6s4hF3Y0p2MiIqUedhSAIEBak1xQ4nicpnY/En7T+mVKx3
aweVqZUL62FNTDg4pcy03777iUPfLaor+wCiHBNuXw/OgSunj2k/Lh+RElqvUgQYPrYjfgiKFUJ0
5rSzHtgQR7zZ/cpGJdtrrVvjl7psSacReHR7F+l1hNC+jq0rX4A5rN9KssrvsDIV6fYMBIS8CjcA
dFuuhFGLLI1uJIIoSEiOJznJDqmmbt81IIulu9DSD8BRJLmf/QEcIHnwyfEBu1QlBEUjUqlDqW8i
t40/phaYz6bTfJM86VlmJ23L9aRzWaIqhu/3gCnjpo8m/5XX9d8Oz3sdHh95pR+Ks7/IAP7BmZgO
z0/tndff+bu9Y0NGlvjT+pSKocAYlOb/8ZQFf2XyFOgOMAJ/aPEYRqLtAOr0TsrJBhD6d4vHNrLK
iLFg5g2+E7ryfwLtfEOmgqeHmqDnwpSmG0BUNTWyH4pFGKiITMbdfDNWL4kqd2n55YfRuH2tM/6o
T/VzgZ662psLvCmV94tbVu3CBcIcby9oF2P0nE03WURi8k5V/lT2/nel09TwUKim8wWNKqIN9rag
p+EflBInx+tcluSkuCdaDv1ZDWzUKTr5p8qXJPwKlTgcqGW0jrLWbcNJJqsvqHp1SfVCNSMMEiCD
mDJEwVncJ2YB1uO3DE/GrLoae5RGvUvK3et5qaI87qEsA+H3KUzHj7obDngQywsFKOQ2B2OY4XEZ
d/WwpclC5Hd7QNrO5CPThzS1Gw07ssIuLR66yEkmCk6gCwIsBJsQ5EZGHIGRMDoXPX6iHzV9jcsy
7sbA8AzKGbOeDOubywDDoJ1cfPrcopDznzA1/A3M5irbhOA5ENg3PG3PCtr1Mh+i1HqYOZx79d6d
kjii3gKafljiswBvVfXap/hv1HgnasCIhy/4/8PC/6ekUvMTHvz1N/4OGU70L7IVEI5hQLfDNz2X
15BB9PgXFEGcpWiQQn78QYkdOVFqy3ycirCkP2LaiH+FDMlfSdqqxBmXPgBsxv8kZJj28o91c26H
LBrgHkbtPGf4VuAAELGuqtH2vqX22ubfaQ3Hrr2bZ8fq0EQcckc/0XTIhoPSLH6yZEwdvi5x2dZX
ooFc4xxaC+AIoKXQagpQoDEAGzhuBeS83kaFW5PTt/7qb4D/JBNykO7UedPWLVHlREUmH5XzAe5x
i19cYmM0iGmWOcWXHIRo03g49WIOso74n5+5KsHXA/RZLqN+W84LZKhDPeWqpSSiUuge7zQkhSGG
/jsIoY2P6xd6ryH/Z2E5b0enUSgcDWqV31o1T2QuFSKeUNB6z3WL6yiREZdcRFZX3zsfNZdHzzRc
+62Tjj3PU4s5WT7+MLf+IQSfuL4/3RI4MUGvA3ouPIHoLXo/wI23alSfvAiQosU1ApzJSdQT29Oz
1PIz9HyqIKMsR12rDUdq9AuV6E1ut02BlqrSkIeCEQH6i9KeFKqTa5ysSDWWC69iPyDbsj6lUC0t
IJGUtfybFYccPlbhxiM76G9qxNrj9w/188YFj59Blh7HXxtKPQ4EbzqBcVrgbIkB6Dd7pm77IOvM
au4rsJ/r7e8v9KbXy4VA2rE1+tJ0XLnezzukJkBHK8qZLy5vW7j7lqO3hwuAzQpf3CD3PsyqkYgg
al+W1rBtRRJM90Um6/eI1m/6VeZOINSZblXowut4S60XgNQRAcz9l0mFvX8DXytHVJT+HY3SC6on
K2Jyv3/2Nz05rkgw8USEboKDmIBJXX7MDpysLos2k87LIhJoBt8cgOdpeo6eEnMBnLt57FL7Rqfk
9xf+5e1KdPuIYTSxbLxzTTT98cJodloA+gP3aznC2tS7TrcWwkNTiOvae/p24tdxBX4DkcenwUtE
fZs25E0jIM051YsqkUEKjhmO2B9LZyBw4HOQxEn7YYnW2K6umqyvfXsvp7RYn3IVtK27qUqiFOdC
pISiO3BzNDm36VQ75RX2Qn2oAdF6XvUeZOXXAWLi08D0aRljUf9WoYACq+o53qmvC0hDZL7A14dI
GDtWxpT4/bv4ZRIgfIH6W4COgLCNkPXP70JERYgLt11/pd3Z88CgY4r8+yQ06lhNU/nIg8XVxNnx
neuKX5/RSFI5foiWB/iYt2ErtoyyQi+tL0DuBBbRUSAz7EKDsE17eyvQlFcl5AOvCJ7pzFOb3nV9
36NrVtFMnh6zap3R2sKTfh2+JLXIo4PLiVlfSkowlFHfGaU3HCkPZhRUndNsJZ38tZ0sk7nFYKBv
vmDKQCdjk4d6WG+Vv/S8n1XjWD7h+9Mq/8Zy44xJrWrPYzNAUFUTLCPU8fVX3mWVf/eVzciw/VEi
RNVYeKAWXwMw1Giii1zg535SSYQNtEEcF7x0WEGKt1P3g882XLsCRzB4yLEJ0ZZKkSSCv7OU4R1a
ecPyedUmhdh0EAAYCwDPLkGeNraPeLfjdZJl1qVztty2MFaqb/6MMJDYgKhV6y2rMJKfcD1iFfRr
k3OPQCWiGmn+ehSfCtW0eb0f/aVcn1Yom9Pj1Hf+dE/+XfLZtM5ZyMYeqeGdOSlgsm5DEwpz423u
thZBJQ75Dijrdp6nyYEWr1/LjcLckk/6KBTxkQyicOWfyWlJh7thDio2M90tOSFYgY1E6TtPIi5t
ZThXYX/hzuZqKP606HdSXug+d2Emp2PsTV12XXpUrM5mAWH6Mu0sPV5gsIVLxnYJYxOAMiAv+jKc
VMpmaceD2TO7EJfw/tiGndHqbLy6LYrjXw8g8yHlUfEHgH62s+3YYkClXTP91JKYgFlWgW1V+w4H
eP5FEUBXQKxbGDl/f0fX0ovZu/DLsxTl7xATgA0kW8kYjNh/cOmlTQnE2m14puR1VD0IwIyccUbh
A/MMKPWiBjyMZKhII3NFzOjI2jTkWIal1UHH4xFvzXRpIiTcvrsFNFS1z2M/r+7rQTbQMnLXANco
W+YQITZTHcFm2CUOrSj0JBabLwQ8JGKkp1FnC90Ly0MB9WtXLRNj2CwT5batJAaL+CHEDIsxWaki
lygj+/VErQfLHZO75WJx+TuNbIN5iDyis33dufFUJ/vG6s17D5yJKLDvV7o81b5xYjN/e1p//JSE
budOF5GaPL6lwZiFpUA9EsFM3vxAVZouPzp2IAh4ev5wHnNzL16UIj629YOAJQi+vmCmuKvve8fJ
D11uL8cX2+RtMTaE2Y0CMiQ/ZaPHD2h864DbynF+5Bk7tPDz7yPWZwznGtLVRN6KFNA7csjC7eqQ
4MrIFDWp9fTYhjX/xNK5ZAEHOW2VG1JHand7D3n66V73ejXBI6WR+ozpZW+WNLo6fCmGPII3IRV5
I6XyVqCFGGQ0+VCoaIJW6eO02CqvricOxHxh1ytaMduVXMzMajcDv75rC4gV8riEpVwAidiPcKoz
zGKhgiKBR/OjTPP1gPn2gdpY0rqHodCJB2EyXelAJZPdrrdS64XpHyoEqr09Zoqlrtmv58a/8aWc
jBiCPVBj3vpx7mYfGkGfQ23I1c0brjMo8+LgsJaR5cqUDWJvQz9wgPO2lMgPzJdFrFBMPsaW4t10
Xkj9+LmGf8DD4DypE1wLKhigiE6oJoIcg0YgzM49gZhws8ebOtdULduxiSKwjH4IjYDu/5AeYzcf
JUaeSJjhx/h1nWlUI7cvMFVbD1GOSBtU0D5d0jS5QoJoFAF6ZJEykyfLTUgJhlkj2Vro2MxLe1wU
cyh2s65ILhsDnm0PnTONPTgf6RIqVQdEgYJzwfuAEEOvYexu1Ow7hNy87kbeUg2mh70AtVVsSRE6
tU0UHBl8Zq6dtfEwHWyYTXySI0zH3yFWa+JSYU/VckdvwmSEqTcmhKfWWyg0XA6pRXSYGEXWgnAG
xYSaMEGh+cvb77S8DGkdesewVCs3ni7WyKU9QSG8PRAu2Y4m3Qbs8hWe5ay80CvNJjsMY8d0XPBE
aWjQhL0mPkDPtLwPCwwN6tqEKOkd2w78YLoH2AM0aMUWhevb1lzoryiicBpZvdGcQ4j6ZnDmpnNR
oC56oipAtDSfXevcsNz6doOdRbLr4rmO9+iqxt0DHR0ePmvY/PUJsMsdB/lsMUpYLAUs7BxpNyZP
CL2YEfxrWiNvYv4OCIbLxF2zxSTOfmNMkbbKCtm0hMWsdPdu0OMmAeaoTGzWpwVpZNh6IUaFYjOn
ADZuHKC7kHiioh+sTbAK7f9Jq7vsH+xqKR8jx4lwSe37Lusu/LpF+clvprH9isBdZ132SWV51zF3
inFR3Wbdnxkxdz0UARqYL15erv09BNaqf55RBpo/YCFc0iOySvpfVJ9njDBQxYqAsHQon1FLn2cM
hG76Dvm/ZkMBuxJXdIqzYk/BaxLbjncEmQdN826Fi1dPEK+2NP1gbSBR08+aHmqgYXls2t7Sw+fI
EaP34JfgZhKIiF6xGPayo+MGSgPPHzNP42Q4H1J2snIbrOW8QjTOytXGgA3pA4O91TEGlENxDURI
tIcpChJ3J0nQ1keaNGnDxucPwYXSGqcP1xscsUU/JEJuBXlWFe1o7QQ5NayASlYiy+RIA2+gQGYj
4BnD4bDPxCxS5xC3UEURQAjKFdZE7ErrtsW92PsIRQavKKp9gW4Ru4WyhYD1sLjDtaWG2rr3LE+t
TwNdCiyFcBPoP8JCSeCPYi0R9O1ZuEiALah4gXLYITJYFmdxNtB2WRsvrLB6KxrXSbdBvxrPNwEN
qX5JkW+cll3hD7r7FtHYHEcAFW0TbBxXSWqPQ1x3MsSA2JY4IMTAvnFxEIFVFGfo1ZLWpt/SsHYR
XN02ENudZifkoKEn++7gWgZ9xcPkt39l37aG2C7u6cQ3oBPmJjMbalu5kI4/zlq2rbdr47mPQXjY
yBwWR2hBiL+rGIIyeqdI0TD/aSLkLEP6G0b6XEYEEhZ3h9k1ey0bOMsBx24T4RByMxkmqONYxJi6
lDN0fx6sncPLtcP1ddhKbLvYelCWz9llwL4lznqmg4DvPIyyMdkfbQ5zcghygTAIjZapQpx57KrM
/4TzmVH0EC39jugM6CG1hnbsJGFSKkVmb+hzrXPmOTC4P802uRui0HpuiWV5mJlNI7bwGjYuKnRQ
9thq+6t7jDynJCWqHc7Z1jlWYDYPSl4C7GMrJWRqAiIcJ/ZoQOUeqQlIz4EBauvA7Jwh9CPutE/S
gGuPwRo0tGc9CT5w24Ab5cts/NJYSwr2JfdPedjEycILcBkETSki7ginXSXwvOnRV87Oongi2jjD
2Ptf5hkHb7qfeVBfJQ3cO8R229bkUnUbmJQlhbbJGME18QfxHWIGeN0dIlfTCMBe1NQNQOLEC2Mb
2XTKq2tiuDYp0qnc4yObyS711w7miYZxLBrbVCwgWpu7F25sMZBt4uVRc6axSqW2B6qexDVkX+EO
RmWlTJ+/R2LtWEKbsXVXMlLg73xjUw0+ghCFQEsa5AwKCgxZZpMH3MtqieUnYLzUnl5fIxumEE8c
/8bhMexikA8HFw9F3tEIukz0NzVinVjXQse3Y2zpC+yuimPa+kk1n3uko1ixGHZAusFWzxSf+n6c
MChubSQEsNkZ6L/P9NTxizPSBJC5PlXU6wTW4bPdBwMcVIcsJXFik81PDRJj8mi3iZrCW3R6nCa7
8mMY7v1RryhEqL3ropgEihS25fRYKs8sEfjZpuBFS48PxJNnEjWBG9inrBNmgrnxmKHm3jkBGlK7
5HV3TSf84mkzNzOJ6hbparJA3+1Nvjn4Zj7GZY7zABZ2qJJ+p9tc8wN/bj5NVtLjnVOGAdulSLkv
Z5umgUkNC39MTDLvtuZuX5dHMUjeSznODS+1VwS+6spdqP3/OYUzAnpHkPYF4usVZspM00yTE+QH
r/fM3C1rfOOvq1kkqD8kJVzF8YIvqFySWvi3vFssfyquVa89j2C3U2bqIpgy4PYCwGy6T4Io65+n
fsyQflDF2A4EFz177pU3i6HAlk46zDOareYQmLeSE5stFvNClBeRXnLw5D0PWq760gXPSK8liPQy
nS2O2xXPUyoWBiV+zXxUYk/kGqoJe542W6KCxOCvE3G41ljaHJYkQSNsXyedy08JZxZcoizLWr66
04gpkY0Jkb0FEZlyHJnSPsHVFn1wd3z0V6zoLJS+BONvwUg3OTtCh2Rh4DXMIT+IepPIJ3jOT4+x
ihPe2oDRHOn6ggZHBGd0kjU5SiRxeWDUTcRdRceZ99z4Ws3KnB+YTr7k8pT24tWEStAqk39sA4kF
E4z0hal/FKHA90MXIXnU69Krp9KkVqVV0fYGztmUCpPjCUttJkY9m1KVFbvaTMnADuf6g41zdt0x
IKs5ccvIGhhIWJJmiXNaTtpr3y88A1Kf8+QsRtJrvAOksKrzcFxEeQyVw5mCjc3yyA/cZcDi/oCM
XMPXRN6AS9VZ3tUmEzXNL+LM/HpqBGWEFNR5hzAGQYqEf/S3iiKZU+6jZDKnwNeDRRmv5qabdZl1
smWVIfW/GcKVE683hTkTnUOSzeyf07rmlWYIlXDrPiEUuj+Sias7IFxXG8BSS3GED66aGaWdwgSs
gdeIldJSqCyrN4gnqpXOQOrWxbPbLOaErl8jR7Qok+hWAvXB91xu3pYeqRlBq4H1RUMngIz1ps6J
dybQNeihX5Z4MOfMKbXKVO4sD3kWJFLHnud9p6z2tqpmLsnxFOKDh3UAidPP5TwMOevQHvzhi/Rn
0715nRpoxJgC6+9rYr9eCtEgclwUUhyK52+FaB2Q7rQq3eZL5sUmPqHj4QKaXgjWxK7fX+stzYXy
W0S12IUl77n+r10pZaPvM5eF+2VxKwD0l2NaOcxEOXgpyzDtUXmvgC42BI0RJCny9uNUdojMohzG
uZsqhOlsRBx5Tex5jcx/9T7qPjFHhDqQij0h8LuZn35/+78MlUsFmsTWcNiwdHgrArpgcIr7biCf
8TpfuA82KHMsZHPlCPX7S/0y59ByAm8AtBonJ9RHDX/kh5Y/aVTm1CRQz1EKeU4fYw0B4UmsgVki
fpzM7065ty0UwYtBgtaBpUexGjzPz1fsO+WGCb2CZ/TDTYwaQEGvt2NGZL9PHBCgehdH5PskE5qf
v5VOYPcfjOGcPP/9s/8vd2e22zaSheFXCfqeAvflovvClh07sZ3Ndjq5ERRbESluEjctTz9fkXQi
Uo6S7gpmiBEG05hJusgqnjr7/5/+MVM1tcAJiqoq1w3oXPdNYCXaMPVtbnwmJ0HoSC8TWSo3cUQ4
f/xJ/VPWLToLKMQyFduhgtRPXoc4hq6hLbTPcNE44XWxjERoHiyI1C4gUBJe4/EHdhstKNAAQyTt
TJHXosJH+qi7NaZt7FAm2+xzllAn8s8yYyLUHEpxy3edZKuIpkI/oH+LqW+hRc/m2fEXMA8O10aI
PRWOVxjJ2Hpfs5hzP9KWTvIZTA3Dic+oZe3gLFglvsek2dptqTJfuMagmoX+bpPiilWIlFdsF5Bv
Xa6bw4kXlkjxkPrfcotTWleIFnaRm2AS8nANFGDsGoXiMv1RCwu0tbO2hLEEOp8ymsyfqFx8Oo+p
oS/GhVOSPNLW2WYd4L6Rojtzceb14jKgtAxTSBoqwrfKq1y4XYqAK5BGDlbCnNvLAN8GTlFh4pcg
0ngtp0nQ57j2aM0w1IXTtKCtRJhXXRPO8mQRM5ftRIXOgPN354uMzKRebWjcfO0nIWnZ48d/IHAO
cC/Vhq/Y06GR64t2SWThKzQpf0r9lYHPSou1CIE8BkmhetuU9fFHituyV1eGypfOobpG49IL4PSB
y9ScoJ7J3fUnb26LHGMZML77mqFueqjcqLnKG8A+5pUEURttIpxCJQJH9bNCUX/nhmGbKpoTsmv+
y63L33sKLYG9c8239D+FELTEr4I4K+I7PVzr2ZWeFzfH99wXcgPnTIBvTdtwqY32obc20wACf5nn
n6sVPa/31sIRYrFYLIVndfxRotFs/3xZHYQvuFvbofIG7rXnHczXGzWKkkq/S+iAdccT0pfF/HxO
GpVIN1issQ4nFLxj/uGQsEEuN6KtmGDNoh8bkluc9NeEPKJ+v1wbEX6otjOFox4woPNvKFi5FX66
8EVaa6OINIBb0B/uX1auLdLEYUx15LZSNIPNKaGFLZrPFVEp0irwfkRVGljr1aWioEej8ySF6fYn
g5V6580ZeIRwKvcUYv/D4qxlzQsvtmnZLOOFsMyTlFJFyOixlMj5+HmLprrueaPALGi40QmYxQMe
gHW6JKeqmZNb10zrZ5UWqdOQsQ/CNKHqUUFN7T2iSYdTSDaJyJK2/yurSpEhUOivsv62TEfkM4kF
l2g6PQaMt75UwkWp7K5yrirkrsEyDtcvgTMRMJ0xAZPwOABqQljSFv6oFokikgLIh7uzc1V4C8+r
FAYhA0jDgqfAfYY77DSpiUpbixwvo1fFl1xoeC3rE6dC8afjIgtEYrktoXEjkd0FNQ/s3gTeFBbc
avGaFMjxI+1eTcfByApYvoVhMHXMQk+CU4J9Z2XNk0cKYWA99EkSnkEbKwZ1Zqp9d/xhbldWeBqY
Up3hWwA9MbwH/X8rjqtyoW95iCrD+XuRJZZ+rlOLvbBDd2lSUGBk0dzceK+3bhBNxkuTUY+xHkb3
MMmDEkncMqFCC5Wwp2wh+oXkdXU3IVjO39LdW/mnjPzTLwJv8S5mOw/V0syX7AMgySmFI/tNZU3S
1z6D5q8xf/5OQMUghVbyhfFxR9G6ejWByNACiOOpJhBNK7xXdkpBJBJt4FDLveytiQkEEAhw5drZ
ZtW4WG5XZxTgo3uf3gTaxXVKEgtBzoDFWlMvLLToM50S1uvtpkYR7FaqNjaWmXOr4wxMl36qWZCO
2T75knmev9SZCHELTrG8DwzDp+lKVcxkrJAk/ATVLrgrZZl9YEhvjg82KS+YRb44pyaxFSOwqGSf
btZeoJyUZly9ipL0rFh7DFdz/cXiY+nCB3fiTspwDHwivd0tSvJvpqb4pBYV81S11XdmsVW/6Nsi
/6xBW37nl1Z56m/smImGeXDGWODgJ4PSuhe6ET9g+zRkMULUQwi7PtFkZ+LaMSXz0VadmB6hjXqr
JeRXT+KYcXoms+uZJpXG7ygROuFP/LEDYawFn14dSjYo8X7bRGnlzL+AJvBxlSQErka0hJUiNjQa
346Lfb3SdzNc75Imedpk4E/BIPeDyI0OiXBFX86jBn10hf+BuThJCXiCMQBY532ix5P3QT5RlkwB
srzl2KiWAVz0ASyqG7BmCyAkhf0mszPvVaKsnDvsbY6fVEbFfRzjvOhFwvBbvdDMd4Dgk68xXFhX
CenZd5W+1T96C+LUEy3V1OXpPJy/MWIAGnC+xzbZm5BaHMMhSKxl3vZxkc4LSglldq7NLXWqbgpA
C3y/n/hCvSY8jkS4AbhBnIuBje67BBoz5zamu909MiOPw/cDw39ppIvoYrPbTBPNiz4ZircZl/qc
oseKDv8LEzbzZHz8y1hCvXW+DBw8IqqjGZDGMbhluvKnhZOY8oHvPM5LCgek07LwZOPSET7OqZIU
48qEvtaJCwBj0FjGVHvS+CIlb3UNpLtiMJ4zV97stLl5Yeygl4XN1vsMoyFY8ixUroNt4lxtmViZ
GLFxSw40epMqfLQTm8IYM9SKDWWXBTPIT52l57zHbazSczHle2svghvDAeIRkim+CObp8k1sFVEB
0ikvv2wjv7xjdGv4TklcDIS90dbnhl6syxMjC+a368iDFs1fgddknoIGxXYxpwQARndBIQSb+MG0
FPcq8LfmR42sNrNpw9Da/ETsu21JfGLOlqHH+KA20azT5+YoSQnz3Z0JEDzTulGA/d9Dh7UFNbFK
1BttLYh8j3/OHhVK/Uh8A0IcWsxpwevzIdGwH2UxpnO2WC7MV6TN4IuclFvlNYnKxTmFiALlC3/A
49JQo/tgvimugsBT3ymVZ5wff5d60nJXtHA1Maj10CJb6zcDZuvYYoZokszmGwoMxO3p5HOa7fxq
vBLMpCuVjveTMk4F7BqOzu0YnlUGydIOOyZP4nlgiRU4ebLUZtw55Jki9UsKPVFy/zq0g/yCkQmb
G7v051BFOnPzBIiMvj7JAVfXo75iKGA1Nz11wU8tXyocy/kiLJRrz9bELLC1o1zZub99u92ssTAL
EGLn8zUGFWK/ILyKKfPiURox/MXRKkpoKYHj96yi6HlvVYSm+CL5h4IRErCvRkYGGo52GSSRctGp
TdbvreEFCSVXmvcgO95QV2ISfMSkb3ofrtdwbYLFC5Y2fbWunmrAQJ119lIFFvQRcvfg75LRFF/N
QA9I9UA88bPE16H+gU20GZmq2WKoVM/vMXQqoQyVCGcQTqkOc4O9xRe6PLZUDflkxFTO4y4vJ5d2
onzZMkQWFKFdLeN/IbCuaEHG9DH2jdxAV//QKZXH+c6JZpPY3pbj+oPYu9KPIE61i3N1V3m3q4zZ
rFvbn5wtvcnmk+9m1RI5AYp1XGJ7Cbr69giQi0CE6LQt9jt24SReVynIz9ncUe0PK1vL30PzoYwd
EruvsYvlTRmtildLWI8vmSGlXReJgyFjrurmbQB9Bw3Jybq6CpTS+Ern/Mo6cUHffvjJWx64DI5N
2ymgGJ2eaYLK3pFBhbKNvZVZzsh6r+Z3eBYW9Mu6uT0pQVHf6HYVUlPKdzZTSTMr/eqDbGPU6kRf
rl8yFT6/t7xofqUyI/VOz8ySCglWAIxeFnHc84Vzaq4o9zYf+v8GZ9FuRICnzmpe/XflLNu+n+VY
o/yJmF786ds0SIrb9N/9peMLvZj9CqM/nfJ88Q5yo36n+oWPLRGRmS3Kx9mff5jayBJxD7EkgFJ+
4CeilIFCzR8rQDgcRkqREyda4kl7h/Oj7R/fWXOOx/9O59Uf0jIpxPkDDe4QE+oip/crm++t8H3z
hjeyRAaQCLO7aw/SQmoAJDJwU8WPZMf/ZPPTR/B64yAn4n0o9mF7ZN1F0vRXtt9bY2/7TGvAKWF6
OaCNdpf7395lCKGJEgQ208iGMbRTsPg8sofgjHTLtEnH0Usvfr0LQKVmBOWgsIvNyOzmgf/9e9D7
jI2CuHz88w9AFgIJKScKHqArEtlgC35wCjaTPcjHiYJEe0oDuxCq2ohnwzX3TT//A11ooOtok8Xe
t6LAgp37YI8gfBO1r/a+DE4USCmLtIGUKOjuyBKfWTfYXmf7oPlcACGAaxoZGZw6gA4VRS61e8MF
sMy4JebQPH8RVEFa65AhGdzu4RhHd8nt3hzB6kqRHwxN/cO92BcBDxEwQOdZVmsR/ldOwQ+VIThP
QYwpdwougk6N0nPg9xW/nknw3JEBzIdjGqx34JnSFsEc1alIMoKNKOAC7YuCpmkjlCV1XGBd7SFx
6gOyixQEDka2/1P3GA+RkJTMxZ4jeHAKDokd3W40z4D2T4e59E0Q5N2U9SDZaYSgZxIcawTgm0YY
6MPq3+D0AemEA0qMfyoEpi5ILBCmH2hFUlsjDCYE1dCB179aAQ1IFIRbJ68UqfTA4AEev6MIHIdY
CUwzJeZm801YMqDdk0oSmREpm2CqI/qPNBPPoNllzzK63ojHQMcOQXrzG5oMaIA+ZT1k08Tyke/j
JJ49BU0zCRNobcN9Gtr+ySyKtLucFDhExBT4uQXfvnLHHKgqClFU8NrzGV6EQCulbISAUSRapkbZ
XgURg++fgmuPSBhRQvLanNIANQJFGFlZ0EdQf9PCRNWs/vWiRc8guaSqFD7aPx+cgwAnBXxMcjeC
eIkOTcIBcmX1jwX3ZUFEDI6YCsK4kPo3uFOgGiU6PaT0goEDQE2bFt2+WbC4CoQRaI1m+8O7Ch7x
vOz2YfkSHAK0Ufa+vkY8Kbqq3VZVDG77vJqgJZL6+iKHTn7QoJD//B3wRpyOSLIONmqG0U32DpgW
lE4iInyKFXoBo+2NYBmiukjjU/0bniyo5LckZUHkj4QqsHo20bFHDmU6j46XZvfNnRuQl6yrMEBJ
7p5IiVQ5FQN61utfL3MC7Rc0MKRQ23Me0PbpepfPmWh4f6LTljzsc9unrER3vcgrtQnkJioZ0ClA
XCPmA8mpQ5KIoqOAWLER9UObiHjgPgonUvwG5xIwPUzaMTJt1GHd4tYq/d5V8MwRbVaUbvThRUpM
mJH2C6mlwJACsqL5xgcxAlU16JKIE9s8++CEwLDraTSyV4F+Lw9+sKdQqesfkTXAa6TaAqau/g3P
KmhANGQVAhki+gsYl/d8pEQLNIVoYhFb5JY48CEpRKGpZPdvjABX2UD+2ni45yVjFUEhkUJ7qjsO
TyOA0ZE+BTJoBluE87aR9V6k6JA6Ql0ALGw1xgBlAf9VVhbIJRueDn9mq/f6smCN0Io0pDyVXQan
F2lUlq4xG+YIjjyAlmYbMfVOAWTUiG42xMVtDnxIGgGz1ajpf99pQDbZZR4jNcT2LvT2T04d+k5X
FCCbyzA8RxHqCdm7YFBKZ/grrYt9VUAynVwCIIxWPIZ3CUy6bmRVAbliSul4iW2ZuScELi4U9Lyw
qD5pxMEZR5OAVvIUhBDQaUcitbEKB8V2UmtoAsjjCRjq3/BOAW0teQqmgVkAxkcDy7dd7qdRafej
xEhc2ZZ0B6QPiZtFR7mUn2ywfZglBG/qNz94f/uu0Je0IdJ00BzP8BSC6ByTPAXyiIDiCQfaVLlo
7t0/BeEnMjRAFV0X9a+5ewOThcZUSdhGfAOMi4lL3Oyyl0dEQkYoX2Lr9sCHtH+wv9KNNxZdhuSH
mO/9rJ9MdU2Qd1ugyL/9+bBiJsKcNqkhJQXMehAMGD2rSEM6pDgQiuMd1r/htZwQ7suqAlFQIlvM
lPXnQ2bHHdl4h6751KY4wFOAskdWIVJux+TBEvEDVVBbRVG/a6uPgwsW6DmQbj2hpEBTMoeAQNS/
nkLEONrEUgRL343nryqEX9Cd3yAvp34QPdZgl2CWP4eJ+dFfeAJ7HP55C/Sou9hBc3T+4u12OWue
/R0L81en77POE+394VPeqH5O+6+3Gzx8dOdZT7t6+j8vglk2zR58+NYAymzb17yZxiBmGIfyZRpP
O2CMuvf8+5v8+UfnPfduwU8Wfn7Oyo+hQN+crqPrZgFAve4L1/2h0i+chZAXT/POUdRNyLIrn06j
4GuaJUHnrRu0h/TaaZRm08d0/62bxnH5lYFDPhTBQ1l0Fq9RWrKLj2fRdD3NZvsrNx2e0iu38KIX
6dcXTJAq4y/dY2+aB2Wfcs6pB4+d79miFWRXfjlLs3n3lVt0lOzKF5x4EOyfOGSQAismu/Dl49Tv
CGDbnCe9LsORkzTo3sim+1F66eQxmPa0SNNLJr1yuu6KBRQEmDjZZV8f6qYGGyC9MAuUD+H26RWF
9WqbiGSXvkrLID845qZDR3bt62mQdLQH5UfR9CG/braNpsnj00q1MW86KeSXzvPpg1/ms6LoyHTb
qyC9fvAAh9y0iyptKuDyS2ML8rToSHZbV5ZfO88D/rNcdnQT7XyibPs7Vk/LrL+0yNFKL50mRU+H
6E19UXblm9mXrD+lrm3tkl+6mnbtVgu4lF94/eJiGi9zP+iaddYXNcffsf6rWZbPOppK0O39psWv
Z5vgoWPG2trQ73jzT2kWPp1Bg3Kti2/SS6dZ4b84nWYplrJ7OZuKxu95wHga9u9+034uu/wbP+ie
eFOIkF42jPBIulENJGgiuy+9dDab94H7dcJcduG3syTJt1E17YUJjKsSBTrZ5d/76ePsxWV+YNua
TK/s8h/S8geC2CbUf88DDgVRLE+OVnb5W05/BrVax6WA9lHkP+XX3nSjyrY5T3bdu2LqP72d0Ckt
QlB22ftZFmPZOis3KVDplQMim554w08o0ouyS3+cYncYU9W9mlQbRdZOevFZXry4f+7lm3yY9PpB
/pAyVqPjubUNW9Jr/3hG9tFEzHOZpm+tTIf5pycelOf+tW5yTfyNh2g2zf76DwAAAP//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Calibri"/>
            <a:cs typeface="Calibri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13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image" Target="../media/image3.emf"/><Relationship Id="rId12" Type="http://schemas.microsoft.com/office/2014/relationships/chartEx" Target="../charts/chartEx3.xml"/><Relationship Id="rId2" Type="http://schemas.openxmlformats.org/officeDocument/2006/relationships/image" Target="../media/image2.emf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11" Type="http://schemas.openxmlformats.org/officeDocument/2006/relationships/chart" Target="../charts/chart14.xml"/><Relationship Id="rId5" Type="http://schemas.openxmlformats.org/officeDocument/2006/relationships/chart" Target="../charts/chart12.xml"/><Relationship Id="rId10" Type="http://schemas.openxmlformats.org/officeDocument/2006/relationships/image" Target="../media/image6.emf"/><Relationship Id="rId4" Type="http://schemas.openxmlformats.org/officeDocument/2006/relationships/chart" Target="../charts/chart11.xml"/><Relationship Id="rId9" Type="http://schemas.openxmlformats.org/officeDocument/2006/relationships/image" Target="../media/image5.emf"/><Relationship Id="rId14" Type="http://schemas.microsoft.com/office/2014/relationships/chartEx" Target="../charts/chartEx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5</xdr:row>
      <xdr:rowOff>44450</xdr:rowOff>
    </xdr:from>
    <xdr:to>
      <xdr:col>9</xdr:col>
      <xdr:colOff>317500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EEF7F-1FC2-9364-B0D7-87BDE4708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6</xdr:row>
      <xdr:rowOff>165100</xdr:rowOff>
    </xdr:from>
    <xdr:to>
      <xdr:col>13</xdr:col>
      <xdr:colOff>276225</xdr:colOff>
      <xdr:row>21</xdr:row>
      <xdr:rowOff>146050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7D16BD-3CE6-FAC2-77F6-8F47B8A7B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6925" y="1270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368300</xdr:colOff>
      <xdr:row>4</xdr:row>
      <xdr:rowOff>0</xdr:rowOff>
    </xdr:from>
    <xdr:to>
      <xdr:col>11</xdr:col>
      <xdr:colOff>63500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47C41-D18E-1793-1DF0-7A11DD406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378589</xdr:colOff>
      <xdr:row>32</xdr:row>
      <xdr:rowOff>131502</xdr:rowOff>
    </xdr:from>
    <xdr:to>
      <xdr:col>14</xdr:col>
      <xdr:colOff>63500</xdr:colOff>
      <xdr:row>47</xdr:row>
      <xdr:rowOff>101600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1C516B1-B463-3A78-4AB9-7565429E39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7139" y="6024302"/>
              <a:ext cx="4561711" cy="27323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44450</xdr:rowOff>
    </xdr:from>
    <xdr:to>
      <xdr:col>9</xdr:col>
      <xdr:colOff>571500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AF842-4503-9688-A09A-7302F43DF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2</xdr:col>
      <xdr:colOff>155575</xdr:colOff>
      <xdr:row>24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0ABBE7-F95C-830D-C6A7-FC607C08B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44450</xdr:colOff>
      <xdr:row>19</xdr:row>
      <xdr:rowOff>95250</xdr:rowOff>
    </xdr:from>
    <xdr:to>
      <xdr:col>7</xdr:col>
      <xdr:colOff>482600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E2E853-9161-8C25-BED7-B3616F8C4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6350</xdr:colOff>
      <xdr:row>20</xdr:row>
      <xdr:rowOff>19050</xdr:rowOff>
    </xdr:from>
    <xdr:to>
      <xdr:col>11</xdr:col>
      <xdr:colOff>114300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06EC8-3C19-BF4D-01EE-A8F60825D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571500</xdr:colOff>
      <xdr:row>20</xdr:row>
      <xdr:rowOff>12700</xdr:rowOff>
    </xdr:from>
    <xdr:to>
      <xdr:col>14</xdr:col>
      <xdr:colOff>158750</xdr:colOff>
      <xdr:row>26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2AC1281-8405-C440-F8C7-1794B3555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88900</xdr:colOff>
      <xdr:row>20</xdr:row>
      <xdr:rowOff>69850</xdr:rowOff>
    </xdr:from>
    <xdr:to>
      <xdr:col>17</xdr:col>
      <xdr:colOff>190500</xdr:colOff>
      <xdr:row>27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6CB626-0FD8-9357-2A5A-523821FD2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383189</xdr:colOff>
      <xdr:row>9</xdr:row>
      <xdr:rowOff>43794</xdr:rowOff>
    </xdr:from>
    <xdr:to>
      <xdr:col>20</xdr:col>
      <xdr:colOff>459828</xdr:colOff>
      <xdr:row>10</xdr:row>
      <xdr:rowOff>153277</xdr:rowOff>
    </xdr:to>
    <xdr:sp macro="" textlink="$H$17">
      <xdr:nvSpPr>
        <xdr:cNvPr id="7" name="Rectangle 6">
          <a:extLst>
            <a:ext uri="{FF2B5EF4-FFF2-40B4-BE49-F238E27FC236}">
              <a16:creationId xmlns:a16="http://schemas.microsoft.com/office/drawing/2014/main" id="{47F258E8-4DBD-C45D-FBF9-6294D4ECE4A7}"/>
            </a:ext>
          </a:extLst>
        </xdr:cNvPr>
        <xdr:cNvSpPr/>
      </xdr:nvSpPr>
      <xdr:spPr>
        <a:xfrm>
          <a:off x="15010086" y="1718880"/>
          <a:ext cx="1302845" cy="29560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D626EC92-90F7-4B71-8F20-6E2A4A851DEE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l"/>
            <a:t>$2,86,397.02</a:t>
          </a:fld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189386</xdr:colOff>
      <xdr:row>2</xdr:row>
      <xdr:rowOff>113651</xdr:rowOff>
    </xdr:from>
    <xdr:to>
      <xdr:col>14</xdr:col>
      <xdr:colOff>284365</xdr:colOff>
      <xdr:row>9</xdr:row>
      <xdr:rowOff>108631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5A245E1F-6CAB-F628-C9F1-7A917C8FF195}"/>
            </a:ext>
          </a:extLst>
        </xdr:cNvPr>
        <xdr:cNvGrpSpPr/>
      </xdr:nvGrpSpPr>
      <xdr:grpSpPr>
        <a:xfrm>
          <a:off x="189386" y="477915"/>
          <a:ext cx="8640405" cy="1269902"/>
          <a:chOff x="126998" y="467077"/>
          <a:chExt cx="8643243" cy="1277124"/>
        </a:xfrm>
      </xdr:grpSpPr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B947D831-9A43-6A85-2D64-3EAF92D653B3}"/>
              </a:ext>
            </a:extLst>
          </xdr:cNvPr>
          <xdr:cNvGrpSpPr/>
        </xdr:nvGrpSpPr>
        <xdr:grpSpPr>
          <a:xfrm>
            <a:off x="126998" y="490482"/>
            <a:ext cx="1529734" cy="1244016"/>
            <a:chOff x="126998" y="496542"/>
            <a:chExt cx="1530869" cy="1265225"/>
          </a:xfrm>
        </xdr:grpSpPr>
        <xdr:sp macro="" textlink="">
          <xdr:nvSpPr>
            <xdr:cNvPr id="4" name="Rectangle: Rounded Corners 3">
              <a:extLst>
                <a:ext uri="{FF2B5EF4-FFF2-40B4-BE49-F238E27FC236}">
                  <a16:creationId xmlns:a16="http://schemas.microsoft.com/office/drawing/2014/main" id="{BBA10FD8-3A04-276C-D72B-64680EFF4EE7}"/>
                </a:ext>
              </a:extLst>
            </xdr:cNvPr>
            <xdr:cNvSpPr/>
          </xdr:nvSpPr>
          <xdr:spPr>
            <a:xfrm>
              <a:off x="126998" y="762128"/>
              <a:ext cx="1520182" cy="99963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">
          <xdr:nvSpPr>
            <xdr:cNvPr id="3" name="Rectangle: Rounded Corners 2">
              <a:extLst>
                <a:ext uri="{FF2B5EF4-FFF2-40B4-BE49-F238E27FC236}">
                  <a16:creationId xmlns:a16="http://schemas.microsoft.com/office/drawing/2014/main" id="{04F4B31A-33AC-EB39-7CE2-1E80DDF5F5CA}"/>
                </a:ext>
              </a:extLst>
            </xdr:cNvPr>
            <xdr:cNvSpPr/>
          </xdr:nvSpPr>
          <xdr:spPr>
            <a:xfrm>
              <a:off x="131211" y="496542"/>
              <a:ext cx="1526656" cy="253044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>
                  <a:latin typeface="Arial Black" panose="020B0A04020102020204" pitchFamily="34" charset="0"/>
                </a:rPr>
                <a:t>SALES</a:t>
              </a:r>
            </a:p>
          </xdr:txBody>
        </xdr:sp>
        <xdr:sp macro="" textlink="SPARK!B17">
          <xdr:nvSpPr>
            <xdr:cNvPr id="5" name="Rectangle: Rounded Corners 4">
              <a:extLst>
                <a:ext uri="{FF2B5EF4-FFF2-40B4-BE49-F238E27FC236}">
                  <a16:creationId xmlns:a16="http://schemas.microsoft.com/office/drawing/2014/main" id="{6A174D43-1670-5DEF-2F06-85982BC3FF9E}"/>
                </a:ext>
              </a:extLst>
            </xdr:cNvPr>
            <xdr:cNvSpPr/>
          </xdr:nvSpPr>
          <xdr:spPr>
            <a:xfrm>
              <a:off x="165025" y="831720"/>
              <a:ext cx="1377118" cy="252077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06EFF3A8-E978-40A5-8E84-384E7E7FAF2C}" type="TxLink">
                <a:rPr lang="en-US" sz="1100" b="0" i="0" u="none" strike="noStrike">
                  <a:solidFill>
                    <a:schemeClr val="bg1"/>
                  </a:solidFill>
                  <a:latin typeface="Arial Black" panose="020B0A04020102020204" pitchFamily="34" charset="0"/>
                  <a:cs typeface="Calibri"/>
                </a:rPr>
                <a:pPr algn="ctr"/>
                <a:t> $22,97,200.86 </a:t>
              </a:fld>
              <a:endParaRPr lang="en-IN" sz="1100">
                <a:solidFill>
                  <a:schemeClr val="bg1"/>
                </a:solidFill>
                <a:latin typeface="Arial Black" panose="020B0A04020102020204" pitchFamily="34" charset="0"/>
              </a:endParaRPr>
            </a:p>
          </xdr:txBody>
        </xdr:sp>
        <xdr:sp macro="" textlink="SPARK!H17">
          <xdr:nvSpPr>
            <xdr:cNvPr id="20" name="Rectangle: Rounded Corners 19">
              <a:extLst>
                <a:ext uri="{FF2B5EF4-FFF2-40B4-BE49-F238E27FC236}">
                  <a16:creationId xmlns:a16="http://schemas.microsoft.com/office/drawing/2014/main" id="{642FC816-EB24-4653-94D2-0D5BFFFDC117}"/>
                </a:ext>
              </a:extLst>
            </xdr:cNvPr>
            <xdr:cNvSpPr/>
          </xdr:nvSpPr>
          <xdr:spPr>
            <a:xfrm>
              <a:off x="171880" y="1441881"/>
              <a:ext cx="1403684" cy="23394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IN" sz="800">
                  <a:latin typeface="Arial Black" panose="020B0A04020102020204" pitchFamily="34" charset="0"/>
                </a:rPr>
                <a:t>YOY</a:t>
              </a:r>
              <a:r>
                <a:rPr lang="en-IN" sz="800" baseline="0">
                  <a:latin typeface="Arial Black" panose="020B0A04020102020204" pitchFamily="34" charset="0"/>
                </a:rPr>
                <a:t> GROWTH</a:t>
              </a:r>
              <a:endParaRPr lang="en-IN" sz="800">
                <a:latin typeface="Arial Black" panose="020B0A04020102020204" pitchFamily="34" charset="0"/>
              </a:endParaRPr>
            </a:p>
          </xdr:txBody>
        </xdr:sp>
      </xdr:grpSp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BF8B4C88-EDC3-3D42-3C8E-0E6509EDE084}"/>
              </a:ext>
            </a:extLst>
          </xdr:cNvPr>
          <xdr:cNvGrpSpPr/>
        </xdr:nvGrpSpPr>
        <xdr:grpSpPr>
          <a:xfrm>
            <a:off x="1751302" y="485862"/>
            <a:ext cx="1561448" cy="1248713"/>
            <a:chOff x="-32816" y="486988"/>
            <a:chExt cx="1562595" cy="1270002"/>
          </a:xfrm>
        </xdr:grpSpPr>
        <xdr:sp macro="" textlink="">
          <xdr:nvSpPr>
            <xdr:cNvPr id="29" name="Rectangle: Rounded Corners 28">
              <a:extLst>
                <a:ext uri="{FF2B5EF4-FFF2-40B4-BE49-F238E27FC236}">
                  <a16:creationId xmlns:a16="http://schemas.microsoft.com/office/drawing/2014/main" id="{DBD3E64F-DAD2-4203-42B9-3E015EA3B0C7}"/>
                </a:ext>
              </a:extLst>
            </xdr:cNvPr>
            <xdr:cNvSpPr/>
          </xdr:nvSpPr>
          <xdr:spPr>
            <a:xfrm>
              <a:off x="8387" y="486988"/>
              <a:ext cx="1521392" cy="253044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>
                  <a:latin typeface="Arial Black" panose="020B0A04020102020204" pitchFamily="34" charset="0"/>
                </a:rPr>
                <a:t>PROFIT</a:t>
              </a:r>
            </a:p>
          </xdr:txBody>
        </xdr:sp>
        <xdr:sp macro="" textlink="">
          <xdr:nvSpPr>
            <xdr:cNvPr id="30" name="Rectangle: Rounded Corners 29">
              <a:extLst>
                <a:ext uri="{FF2B5EF4-FFF2-40B4-BE49-F238E27FC236}">
                  <a16:creationId xmlns:a16="http://schemas.microsoft.com/office/drawing/2014/main" id="{76D8F5B0-ADBF-0750-58EA-69CC125DAB9A}"/>
                </a:ext>
              </a:extLst>
            </xdr:cNvPr>
            <xdr:cNvSpPr/>
          </xdr:nvSpPr>
          <xdr:spPr>
            <a:xfrm>
              <a:off x="-32816" y="757351"/>
              <a:ext cx="1520182" cy="99963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SPARK!H17">
          <xdr:nvSpPr>
            <xdr:cNvPr id="31" name="Rectangle: Rounded Corners 30">
              <a:extLst>
                <a:ext uri="{FF2B5EF4-FFF2-40B4-BE49-F238E27FC236}">
                  <a16:creationId xmlns:a16="http://schemas.microsoft.com/office/drawing/2014/main" id="{29392D97-D610-9DFB-915D-95831228E81C}"/>
                </a:ext>
              </a:extLst>
            </xdr:cNvPr>
            <xdr:cNvSpPr/>
          </xdr:nvSpPr>
          <xdr:spPr>
            <a:xfrm>
              <a:off x="28713" y="826943"/>
              <a:ext cx="1377118" cy="252077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7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E18078AE-8995-4119-B5E4-E0B6B08B5F25}" type="TxLink">
                <a:rPr lang="en-US" sz="1100" b="0" i="0" u="none" strike="noStrike">
                  <a:solidFill>
                    <a:schemeClr val="bg1">
                      <a:lumMod val="95000"/>
                    </a:schemeClr>
                  </a:solidFill>
                  <a:latin typeface="Arial Black" panose="020B0A04020102020204" pitchFamily="34" charset="0"/>
                  <a:cs typeface="Calibri"/>
                </a:rPr>
                <a:pPr algn="ctr"/>
                <a:t>$2,86,397.02</a:t>
              </a:fld>
              <a:endParaRPr lang="en-IN" sz="1100">
                <a:solidFill>
                  <a:schemeClr val="bg1">
                    <a:lumMod val="95000"/>
                  </a:schemeClr>
                </a:solidFill>
                <a:latin typeface="Arial Black" panose="020B0A04020102020204" pitchFamily="34" charset="0"/>
              </a:endParaRPr>
            </a:p>
          </xdr:txBody>
        </xdr:sp>
        <xdr:sp macro="" textlink="SPARK!H17">
          <xdr:nvSpPr>
            <xdr:cNvPr id="32" name="Rectangle: Rounded Corners 31">
              <a:extLst>
                <a:ext uri="{FF2B5EF4-FFF2-40B4-BE49-F238E27FC236}">
                  <a16:creationId xmlns:a16="http://schemas.microsoft.com/office/drawing/2014/main" id="{4B59360C-3B59-BAA4-EAF7-9F0F43E79903}"/>
                </a:ext>
              </a:extLst>
            </xdr:cNvPr>
            <xdr:cNvSpPr/>
          </xdr:nvSpPr>
          <xdr:spPr>
            <a:xfrm>
              <a:off x="23904" y="1445093"/>
              <a:ext cx="1403684" cy="23394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IN" sz="800">
                  <a:latin typeface="Arial Black" panose="020B0A04020102020204" pitchFamily="34" charset="0"/>
                </a:rPr>
                <a:t>YOY</a:t>
              </a:r>
              <a:r>
                <a:rPr lang="en-IN" sz="800" baseline="0">
                  <a:latin typeface="Arial Black" panose="020B0A04020102020204" pitchFamily="34" charset="0"/>
                </a:rPr>
                <a:t> GROWTH</a:t>
              </a:r>
              <a:endParaRPr lang="en-IN" sz="800">
                <a:latin typeface="Arial Black" panose="020B0A04020102020204" pitchFamily="34" charset="0"/>
              </a:endParaRPr>
            </a:p>
          </xdr:txBody>
        </xdr:sp>
      </xdr:grpSp>
      <xdr:grpSp>
        <xdr:nvGrpSpPr>
          <xdr:cNvPr id="33" name="Group 32">
            <a:extLst>
              <a:ext uri="{FF2B5EF4-FFF2-40B4-BE49-F238E27FC236}">
                <a16:creationId xmlns:a16="http://schemas.microsoft.com/office/drawing/2014/main" id="{662DF07E-E3CD-FDEA-C9B8-6DAD5BA5BCF8}"/>
              </a:ext>
            </a:extLst>
          </xdr:cNvPr>
          <xdr:cNvGrpSpPr/>
        </xdr:nvGrpSpPr>
        <xdr:grpSpPr>
          <a:xfrm>
            <a:off x="3511869" y="509579"/>
            <a:ext cx="1553054" cy="1234622"/>
            <a:chOff x="-61016" y="496542"/>
            <a:chExt cx="1554182" cy="1255671"/>
          </a:xfrm>
        </xdr:grpSpPr>
        <xdr:sp macro="" textlink="">
          <xdr:nvSpPr>
            <xdr:cNvPr id="34" name="Rectangle: Rounded Corners 33">
              <a:extLst>
                <a:ext uri="{FF2B5EF4-FFF2-40B4-BE49-F238E27FC236}">
                  <a16:creationId xmlns:a16="http://schemas.microsoft.com/office/drawing/2014/main" id="{ED0EDE1B-1EED-2026-C996-5712B3D5CC72}"/>
                </a:ext>
              </a:extLst>
            </xdr:cNvPr>
            <xdr:cNvSpPr/>
          </xdr:nvSpPr>
          <xdr:spPr>
            <a:xfrm>
              <a:off x="-12433" y="496542"/>
              <a:ext cx="1505599" cy="253044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>
                  <a:latin typeface="Arial Black" panose="020B0A04020102020204" pitchFamily="34" charset="0"/>
                </a:rPr>
                <a:t>QUANTITY</a:t>
              </a:r>
            </a:p>
          </xdr:txBody>
        </xdr:sp>
        <xdr:sp macro="" textlink="">
          <xdr:nvSpPr>
            <xdr:cNvPr id="35" name="Rectangle: Rounded Corners 34">
              <a:extLst>
                <a:ext uri="{FF2B5EF4-FFF2-40B4-BE49-F238E27FC236}">
                  <a16:creationId xmlns:a16="http://schemas.microsoft.com/office/drawing/2014/main" id="{B3FEA67B-AA7C-94B1-B6B8-A5458D94E6FC}"/>
                </a:ext>
              </a:extLst>
            </xdr:cNvPr>
            <xdr:cNvSpPr/>
          </xdr:nvSpPr>
          <xdr:spPr>
            <a:xfrm>
              <a:off x="-61016" y="752574"/>
              <a:ext cx="1520182" cy="99963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SPARK!$K$18">
          <xdr:nvSpPr>
            <xdr:cNvPr id="36" name="Rectangle: Rounded Corners 35">
              <a:extLst>
                <a:ext uri="{FF2B5EF4-FFF2-40B4-BE49-F238E27FC236}">
                  <a16:creationId xmlns:a16="http://schemas.microsoft.com/office/drawing/2014/main" id="{A941FFAB-02C3-412B-1CBE-C21590A54636}"/>
                </a:ext>
              </a:extLst>
            </xdr:cNvPr>
            <xdr:cNvSpPr/>
          </xdr:nvSpPr>
          <xdr:spPr>
            <a:xfrm>
              <a:off x="8713" y="807838"/>
              <a:ext cx="1377118" cy="252077"/>
            </a:xfrm>
            <a:prstGeom prst="roundRect">
              <a:avLst/>
            </a:prstGeom>
            <a:gradFill flip="none" rotWithShape="1">
              <a:gsLst>
                <a:gs pos="0">
                  <a:schemeClr val="tx1">
                    <a:lumMod val="85000"/>
                    <a:lumOff val="15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  <a:tileRect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2B52DCB3-0F4F-4D7D-A823-C2069A5607B0}" type="TxLink">
                <a:rPr lang="en-US" sz="1100" b="0" i="0" u="none" strike="noStrike">
                  <a:solidFill>
                    <a:schemeClr val="bg1">
                      <a:lumMod val="95000"/>
                    </a:schemeClr>
                  </a:solidFill>
                  <a:latin typeface="Arial Black" panose="020B0A04020102020204" pitchFamily="34" charset="0"/>
                  <a:cs typeface="Calibri"/>
                </a:rPr>
                <a:pPr algn="ctr"/>
                <a:t>#37873</a:t>
              </a:fld>
              <a:endParaRPr lang="en-IN" sz="1100">
                <a:solidFill>
                  <a:schemeClr val="bg1">
                    <a:lumMod val="95000"/>
                  </a:schemeClr>
                </a:solidFill>
                <a:latin typeface="Arial Black" panose="020B0A04020102020204" pitchFamily="34" charset="0"/>
              </a:endParaRPr>
            </a:p>
          </xdr:txBody>
        </xdr:sp>
        <xdr:sp macro="" textlink="SPARK!H17">
          <xdr:nvSpPr>
            <xdr:cNvPr id="37" name="Rectangle: Rounded Corners 36">
              <a:extLst>
                <a:ext uri="{FF2B5EF4-FFF2-40B4-BE49-F238E27FC236}">
                  <a16:creationId xmlns:a16="http://schemas.microsoft.com/office/drawing/2014/main" id="{BD75C7F9-119C-61FB-4B76-8B52784B8040}"/>
                </a:ext>
              </a:extLst>
            </xdr:cNvPr>
            <xdr:cNvSpPr/>
          </xdr:nvSpPr>
          <xdr:spPr>
            <a:xfrm>
              <a:off x="20296" y="1437224"/>
              <a:ext cx="1403684" cy="23394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IN" sz="800">
                  <a:latin typeface="Arial Black" panose="020B0A04020102020204" pitchFamily="34" charset="0"/>
                </a:rPr>
                <a:t>YOY</a:t>
              </a:r>
              <a:r>
                <a:rPr lang="en-IN" sz="800" baseline="0">
                  <a:latin typeface="Arial Black" panose="020B0A04020102020204" pitchFamily="34" charset="0"/>
                </a:rPr>
                <a:t> GROWTH</a:t>
              </a:r>
              <a:endParaRPr lang="en-IN" sz="800">
                <a:latin typeface="Arial Black" panose="020B0A04020102020204" pitchFamily="34" charset="0"/>
              </a:endParaRPr>
            </a:p>
          </xdr:txBody>
        </xdr:sp>
      </xdr:grpSp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A34AA98B-CBBC-20E9-DD32-B267F516ACF7}"/>
              </a:ext>
            </a:extLst>
          </xdr:cNvPr>
          <xdr:cNvGrpSpPr/>
        </xdr:nvGrpSpPr>
        <xdr:grpSpPr>
          <a:xfrm>
            <a:off x="5263482" y="467077"/>
            <a:ext cx="1522651" cy="1272195"/>
            <a:chOff x="-122098" y="467883"/>
            <a:chExt cx="1523615" cy="1293884"/>
          </a:xfrm>
        </xdr:grpSpPr>
        <xdr:sp macro="" textlink="">
          <xdr:nvSpPr>
            <xdr:cNvPr id="39" name="Rectangle: Rounded Corners 38">
              <a:extLst>
                <a:ext uri="{FF2B5EF4-FFF2-40B4-BE49-F238E27FC236}">
                  <a16:creationId xmlns:a16="http://schemas.microsoft.com/office/drawing/2014/main" id="{83064680-7A76-5987-2F3A-1E0D211B975D}"/>
                </a:ext>
              </a:extLst>
            </xdr:cNvPr>
            <xdr:cNvSpPr/>
          </xdr:nvSpPr>
          <xdr:spPr>
            <a:xfrm>
              <a:off x="-98639" y="467883"/>
              <a:ext cx="1500156" cy="253044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>
                  <a:latin typeface="Arial Black" panose="020B0A04020102020204" pitchFamily="34" charset="0"/>
                </a:rPr>
                <a:t>NO.</a:t>
              </a:r>
              <a:r>
                <a:rPr lang="en-IN" sz="1200" baseline="0">
                  <a:latin typeface="Arial Black" panose="020B0A04020102020204" pitchFamily="34" charset="0"/>
                </a:rPr>
                <a:t> OF ORDER</a:t>
              </a:r>
              <a:endParaRPr lang="en-IN" sz="1200">
                <a:latin typeface="Arial Black" panose="020B0A04020102020204" pitchFamily="34" charset="0"/>
              </a:endParaRPr>
            </a:p>
          </xdr:txBody>
        </xdr:sp>
        <xdr:sp macro="" textlink="">
          <xdr:nvSpPr>
            <xdr:cNvPr id="40" name="Rectangle: Rounded Corners 39">
              <a:extLst>
                <a:ext uri="{FF2B5EF4-FFF2-40B4-BE49-F238E27FC236}">
                  <a16:creationId xmlns:a16="http://schemas.microsoft.com/office/drawing/2014/main" id="{504DA6BD-3141-0CB3-9CEE-8CF3CA536F3A}"/>
                </a:ext>
              </a:extLst>
            </xdr:cNvPr>
            <xdr:cNvSpPr/>
          </xdr:nvSpPr>
          <xdr:spPr>
            <a:xfrm>
              <a:off x="-122098" y="762128"/>
              <a:ext cx="1520182" cy="99963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SPARK!$N$18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99D93587-007D-D82D-49B6-659E3423B4AD}"/>
                </a:ext>
              </a:extLst>
            </xdr:cNvPr>
            <xdr:cNvSpPr/>
          </xdr:nvSpPr>
          <xdr:spPr>
            <a:xfrm>
              <a:off x="-55442" y="836377"/>
              <a:ext cx="1377118" cy="252077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18EB6ADE-96D6-4B23-A756-372B8137D925}" type="TxLink">
                <a:rPr lang="en-US" sz="1100" b="0" i="0" u="none" strike="noStrike">
                  <a:solidFill>
                    <a:schemeClr val="bg1"/>
                  </a:solidFill>
                  <a:latin typeface="Arial Black" panose="020B0A04020102020204" pitchFamily="34" charset="0"/>
                  <a:cs typeface="Calibri"/>
                </a:rPr>
                <a:pPr algn="ctr"/>
                <a:t>#9994</a:t>
              </a:fld>
              <a:endParaRPr lang="en-IN" sz="1100">
                <a:solidFill>
                  <a:schemeClr val="bg1"/>
                </a:solidFill>
                <a:latin typeface="Arial Black" panose="020B0A04020102020204" pitchFamily="34" charset="0"/>
              </a:endParaRPr>
            </a:p>
          </xdr:txBody>
        </xdr:sp>
        <xdr:sp macro="" textlink="SPARK!H17">
          <xdr:nvSpPr>
            <xdr:cNvPr id="42" name="Rectangle: Rounded Corners 41">
              <a:extLst>
                <a:ext uri="{FF2B5EF4-FFF2-40B4-BE49-F238E27FC236}">
                  <a16:creationId xmlns:a16="http://schemas.microsoft.com/office/drawing/2014/main" id="{2963EC9B-B94D-299B-A252-FD7AD48F1360}"/>
                </a:ext>
              </a:extLst>
            </xdr:cNvPr>
            <xdr:cNvSpPr/>
          </xdr:nvSpPr>
          <xdr:spPr>
            <a:xfrm>
              <a:off x="-89923" y="1460511"/>
              <a:ext cx="1403684" cy="23394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IN" sz="800">
                  <a:latin typeface="Arial Black" panose="020B0A04020102020204" pitchFamily="34" charset="0"/>
                </a:rPr>
                <a:t>YOY</a:t>
              </a:r>
              <a:r>
                <a:rPr lang="en-IN" sz="800" baseline="0">
                  <a:latin typeface="Arial Black" panose="020B0A04020102020204" pitchFamily="34" charset="0"/>
                </a:rPr>
                <a:t> GROWTH</a:t>
              </a:r>
              <a:endParaRPr lang="en-IN" sz="800">
                <a:latin typeface="Arial Black" panose="020B0A04020102020204" pitchFamily="34" charset="0"/>
              </a:endParaRPr>
            </a:p>
          </xdr:txBody>
        </xdr:sp>
      </xdr:grpSp>
      <xdr:grpSp>
        <xdr:nvGrpSpPr>
          <xdr:cNvPr id="43" name="Group 42">
            <a:extLst>
              <a:ext uri="{FF2B5EF4-FFF2-40B4-BE49-F238E27FC236}">
                <a16:creationId xmlns:a16="http://schemas.microsoft.com/office/drawing/2014/main" id="{98DE0023-6582-7EFD-71E0-15AAF4171687}"/>
              </a:ext>
            </a:extLst>
          </xdr:cNvPr>
          <xdr:cNvGrpSpPr/>
        </xdr:nvGrpSpPr>
        <xdr:grpSpPr>
          <a:xfrm>
            <a:off x="7143180" y="490247"/>
            <a:ext cx="1627061" cy="1244015"/>
            <a:chOff x="-91353" y="510871"/>
            <a:chExt cx="1626677" cy="1265224"/>
          </a:xfrm>
        </xdr:grpSpPr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D6155805-85F5-95C0-E872-A4B9B12E47BC}"/>
                </a:ext>
              </a:extLst>
            </xdr:cNvPr>
            <xdr:cNvSpPr/>
          </xdr:nvSpPr>
          <xdr:spPr>
            <a:xfrm>
              <a:off x="-91353" y="510871"/>
              <a:ext cx="1626677" cy="253044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>
                  <a:latin typeface="Arial Black" panose="020B0A04020102020204" pitchFamily="34" charset="0"/>
                </a:rPr>
                <a:t>PROFIT</a:t>
              </a:r>
              <a:r>
                <a:rPr lang="en-IN" sz="1200" baseline="0">
                  <a:latin typeface="Arial Black" panose="020B0A04020102020204" pitchFamily="34" charset="0"/>
                </a:rPr>
                <a:t> MARGIN</a:t>
              </a:r>
              <a:endParaRPr lang="en-IN" sz="1200">
                <a:latin typeface="Arial Black" panose="020B0A04020102020204" pitchFamily="34" charset="0"/>
              </a:endParaRPr>
            </a:p>
          </xdr:txBody>
        </xdr:sp>
        <xdr:sp macro="" textlink="">
          <xdr:nvSpPr>
            <xdr:cNvPr id="45" name="Rectangle: Rounded Corners 44">
              <a:extLst>
                <a:ext uri="{FF2B5EF4-FFF2-40B4-BE49-F238E27FC236}">
                  <a16:creationId xmlns:a16="http://schemas.microsoft.com/office/drawing/2014/main" id="{12B91368-E79D-343C-3CE6-F64B48190894}"/>
                </a:ext>
              </a:extLst>
            </xdr:cNvPr>
            <xdr:cNvSpPr/>
          </xdr:nvSpPr>
          <xdr:spPr>
            <a:xfrm>
              <a:off x="-38629" y="776456"/>
              <a:ext cx="1520182" cy="999639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/>
            </a:p>
          </xdr:txBody>
        </xdr:sp>
        <xdr:sp macro="" textlink="SPARK!$Q$18">
          <xdr:nvSpPr>
            <xdr:cNvPr id="46" name="Rectangle: Rounded Corners 45">
              <a:extLst>
                <a:ext uri="{FF2B5EF4-FFF2-40B4-BE49-F238E27FC236}">
                  <a16:creationId xmlns:a16="http://schemas.microsoft.com/office/drawing/2014/main" id="{9746F1A6-ED56-F504-0F9B-4D52D5C97CE9}"/>
                </a:ext>
              </a:extLst>
            </xdr:cNvPr>
            <xdr:cNvSpPr/>
          </xdr:nvSpPr>
          <xdr:spPr>
            <a:xfrm>
              <a:off x="-602" y="846049"/>
              <a:ext cx="1377118" cy="252077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3A4A659E-F0BF-47F5-AAFC-B3E532E22D31}" type="TxLink">
                <a:rPr lang="en-US" sz="1100" b="0" i="0" u="none" strike="noStrike">
                  <a:solidFill>
                    <a:schemeClr val="bg1"/>
                  </a:solidFill>
                  <a:latin typeface="Arial Black" panose="020B0A04020102020204" pitchFamily="34" charset="0"/>
                  <a:cs typeface="Calibri"/>
                </a:rPr>
                <a:pPr algn="ctr"/>
                <a:t>12.47%</a:t>
              </a:fld>
              <a:endParaRPr lang="en-IN" sz="1100">
                <a:solidFill>
                  <a:schemeClr val="bg1"/>
                </a:solidFill>
                <a:latin typeface="Arial Black" panose="020B0A04020102020204" pitchFamily="34" charset="0"/>
              </a:endParaRPr>
            </a:p>
          </xdr:txBody>
        </xdr:sp>
        <xdr:sp macro="" textlink="SPARK!H17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FD08478C-676B-9B04-EC53-24BE985249D0}"/>
                </a:ext>
              </a:extLst>
            </xdr:cNvPr>
            <xdr:cNvSpPr/>
          </xdr:nvSpPr>
          <xdr:spPr>
            <a:xfrm>
              <a:off x="6253" y="1456210"/>
              <a:ext cx="1403684" cy="233946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75000"/>
                    <a:lumOff val="25000"/>
                    <a:alpha val="80000"/>
                  </a:schemeClr>
                </a:gs>
              </a:gsLst>
              <a:lin ang="1200000" scaled="0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IN" sz="800">
                  <a:latin typeface="Arial Black" panose="020B0A04020102020204" pitchFamily="34" charset="0"/>
                </a:rPr>
                <a:t>YOY</a:t>
              </a:r>
              <a:r>
                <a:rPr lang="en-IN" sz="800" baseline="0">
                  <a:latin typeface="Arial Black" panose="020B0A04020102020204" pitchFamily="34" charset="0"/>
                </a:rPr>
                <a:t> GROWTH</a:t>
              </a:r>
              <a:endParaRPr lang="en-IN" sz="800">
                <a:latin typeface="Arial Black" panose="020B0A04020102020204" pitchFamily="34" charset="0"/>
              </a:endParaRPr>
            </a:p>
          </xdr:txBody>
        </xdr:sp>
      </xdr:grpSp>
    </xdr:grpSp>
    <xdr:clientData/>
  </xdr:twoCellAnchor>
  <xdr:twoCellAnchor>
    <xdr:from>
      <xdr:col>0</xdr:col>
      <xdr:colOff>1</xdr:colOff>
      <xdr:row>0</xdr:row>
      <xdr:rowOff>7830</xdr:rowOff>
    </xdr:from>
    <xdr:to>
      <xdr:col>14</xdr:col>
      <xdr:colOff>491768</xdr:colOff>
      <xdr:row>2</xdr:row>
      <xdr:rowOff>14180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7A23408-DFDA-D7A9-2CC9-4620D02193CF}"/>
            </a:ext>
          </a:extLst>
        </xdr:cNvPr>
        <xdr:cNvSpPr/>
      </xdr:nvSpPr>
      <xdr:spPr>
        <a:xfrm>
          <a:off x="1" y="7830"/>
          <a:ext cx="9047556" cy="378756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75000"/>
                <a:lumOff val="25000"/>
                <a:alpha val="80000"/>
              </a:schemeClr>
            </a:gs>
          </a:gsLst>
          <a:lin ang="12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400">
              <a:latin typeface="Arial Black" panose="020B0A04020102020204" pitchFamily="34" charset="0"/>
            </a:rPr>
            <a:t>ECOMMERCE</a:t>
          </a:r>
          <a:r>
            <a:rPr lang="en-IN" sz="1400" baseline="0">
              <a:latin typeface="Arial Black" panose="020B0A04020102020204" pitchFamily="34" charset="0"/>
            </a:rPr>
            <a:t> SALES ANALYSIS</a:t>
          </a:r>
          <a:endParaRPr lang="en-IN" sz="14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0</xdr:col>
      <xdr:colOff>176655</xdr:colOff>
      <xdr:row>6</xdr:row>
      <xdr:rowOff>23871</xdr:rowOff>
    </xdr:from>
    <xdr:to>
      <xdr:col>2</xdr:col>
      <xdr:colOff>358082</xdr:colOff>
      <xdr:row>7</xdr:row>
      <xdr:rowOff>128910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42D0F1C-CE28-4226-A8F5-1676727CC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520412</xdr:colOff>
          <xdr:row>8</xdr:row>
          <xdr:rowOff>0</xdr:rowOff>
        </xdr:from>
        <xdr:to>
          <xdr:col>2</xdr:col>
          <xdr:colOff>310745</xdr:colOff>
          <xdr:row>8</xdr:row>
          <xdr:rowOff>167106</xdr:rowOff>
        </xdr:to>
        <xdr:pic>
          <xdr:nvPicPr>
            <xdr:cNvPr id="26" name="Picture 25">
              <a:extLst>
                <a:ext uri="{FF2B5EF4-FFF2-40B4-BE49-F238E27FC236}">
                  <a16:creationId xmlns:a16="http://schemas.microsoft.com/office/drawing/2014/main" id="{68EE14DB-D152-5645-8FB5-FF5131CF5DF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B$9" spid="_x0000_s8351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128391" y="1486170"/>
              <a:ext cx="398311" cy="16710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87313</xdr:colOff>
      <xdr:row>6</xdr:row>
      <xdr:rowOff>14323</xdr:rowOff>
    </xdr:from>
    <xdr:to>
      <xdr:col>5</xdr:col>
      <xdr:colOff>211138</xdr:colOff>
      <xdr:row>7</xdr:row>
      <xdr:rowOff>100263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1BFEE84-2F69-4AE2-9A77-0211509CF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49817</xdr:colOff>
      <xdr:row>6</xdr:row>
      <xdr:rowOff>28863</xdr:rowOff>
    </xdr:from>
    <xdr:to>
      <xdr:col>8</xdr:col>
      <xdr:colOff>292271</xdr:colOff>
      <xdr:row>7</xdr:row>
      <xdr:rowOff>115454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3292274-08C5-4D6C-9FC2-0A50D157E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493259</xdr:colOff>
      <xdr:row>6</xdr:row>
      <xdr:rowOff>24568</xdr:rowOff>
    </xdr:from>
    <xdr:to>
      <xdr:col>11</xdr:col>
      <xdr:colOff>35908</xdr:colOff>
      <xdr:row>7</xdr:row>
      <xdr:rowOff>130402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6EEA3379-626A-43B6-AF94-F227C396D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160985</xdr:colOff>
      <xdr:row>6</xdr:row>
      <xdr:rowOff>50537</xdr:rowOff>
    </xdr:from>
    <xdr:to>
      <xdr:col>14</xdr:col>
      <xdr:colOff>268654</xdr:colOff>
      <xdr:row>7</xdr:row>
      <xdr:rowOff>98382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810F87B2-5B7D-4180-A803-D1D2EEA070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394882</xdr:colOff>
          <xdr:row>8</xdr:row>
          <xdr:rowOff>16847</xdr:rowOff>
        </xdr:from>
        <xdr:to>
          <xdr:col>5</xdr:col>
          <xdr:colOff>208874</xdr:colOff>
          <xdr:row>8</xdr:row>
          <xdr:rowOff>179946</xdr:rowOff>
        </xdr:to>
        <xdr:pic>
          <xdr:nvPicPr>
            <xdr:cNvPr id="59" name="Picture 58">
              <a:extLst>
                <a:ext uri="{FF2B5EF4-FFF2-40B4-BE49-F238E27FC236}">
                  <a16:creationId xmlns:a16="http://schemas.microsoft.com/office/drawing/2014/main" id="{76BD6775-5726-C159-A9D8-FC7D0A8A661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C$9" spid="_x0000_s8352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833282" y="1490047"/>
              <a:ext cx="423592" cy="1630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303462</xdr:colOff>
          <xdr:row>8</xdr:row>
          <xdr:rowOff>29765</xdr:rowOff>
        </xdr:from>
        <xdr:to>
          <xdr:col>8</xdr:col>
          <xdr:colOff>141406</xdr:colOff>
          <xdr:row>8</xdr:row>
          <xdr:rowOff>178593</xdr:rowOff>
        </xdr:to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A44D213D-EA25-2396-BF16-8A209FDD820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D$9" spid="_x0000_s8353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4556591" y="1491636"/>
              <a:ext cx="445534" cy="14882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212093</xdr:colOff>
          <xdr:row>8</xdr:row>
          <xdr:rowOff>32764</xdr:rowOff>
        </xdr:from>
        <xdr:to>
          <xdr:col>11</xdr:col>
          <xdr:colOff>36807</xdr:colOff>
          <xdr:row>8</xdr:row>
          <xdr:rowOff>174977</xdr:rowOff>
        </xdr:to>
        <xdr:pic>
          <xdr:nvPicPr>
            <xdr:cNvPr id="67" name="Picture 66">
              <a:extLst>
                <a:ext uri="{FF2B5EF4-FFF2-40B4-BE49-F238E27FC236}">
                  <a16:creationId xmlns:a16="http://schemas.microsoft.com/office/drawing/2014/main" id="{F2485768-ADB2-0BCE-ED37-D5A35A8FCE5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E$9" spid="_x0000_s8354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287992" y="1494635"/>
              <a:ext cx="432304" cy="14221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345481</xdr:colOff>
          <xdr:row>8</xdr:row>
          <xdr:rowOff>4738</xdr:rowOff>
        </xdr:from>
        <xdr:to>
          <xdr:col>14</xdr:col>
          <xdr:colOff>121580</xdr:colOff>
          <xdr:row>8</xdr:row>
          <xdr:rowOff>174741</xdr:rowOff>
        </xdr:to>
        <xdr:pic>
          <xdr:nvPicPr>
            <xdr:cNvPr id="73" name="Picture 72">
              <a:extLst>
                <a:ext uri="{FF2B5EF4-FFF2-40B4-BE49-F238E27FC236}">
                  <a16:creationId xmlns:a16="http://schemas.microsoft.com/office/drawing/2014/main" id="{7D0EAF7F-2E46-324D-3632-98DD58775FE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YOY!$F$9" spid="_x0000_s8355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8292459" y="1483245"/>
              <a:ext cx="387405" cy="17000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120739</xdr:colOff>
      <xdr:row>9</xdr:row>
      <xdr:rowOff>141805</xdr:rowOff>
    </xdr:from>
    <xdr:to>
      <xdr:col>4</xdr:col>
      <xdr:colOff>317500</xdr:colOff>
      <xdr:row>19</xdr:row>
      <xdr:rowOff>14217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5212F60-B579-1BCF-F897-88D6F1D0A790}"/>
            </a:ext>
          </a:extLst>
        </xdr:cNvPr>
        <xdr:cNvSpPr/>
      </xdr:nvSpPr>
      <xdr:spPr>
        <a:xfrm>
          <a:off x="120739" y="1805126"/>
          <a:ext cx="2641985" cy="1720546"/>
        </a:xfrm>
        <a:prstGeom prst="roundRect">
          <a:avLst>
            <a:gd name="adj" fmla="val 7946"/>
          </a:avLst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452955</xdr:colOff>
      <xdr:row>9</xdr:row>
      <xdr:rowOff>158091</xdr:rowOff>
    </xdr:from>
    <xdr:to>
      <xdr:col>9</xdr:col>
      <xdr:colOff>459664</xdr:colOff>
      <xdr:row>18</xdr:row>
      <xdr:rowOff>175335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171BD5B-4B9E-559D-83C7-667E5A790599}"/>
            </a:ext>
          </a:extLst>
        </xdr:cNvPr>
        <xdr:cNvSpPr/>
      </xdr:nvSpPr>
      <xdr:spPr>
        <a:xfrm>
          <a:off x="2898179" y="1821412"/>
          <a:ext cx="3063239" cy="1680565"/>
        </a:xfrm>
        <a:prstGeom prst="roundRect">
          <a:avLst>
            <a:gd name="adj" fmla="val 7946"/>
          </a:avLst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85299</xdr:colOff>
      <xdr:row>10</xdr:row>
      <xdr:rowOff>18955</xdr:rowOff>
    </xdr:from>
    <xdr:to>
      <xdr:col>14</xdr:col>
      <xdr:colOff>222723</xdr:colOff>
      <xdr:row>18</xdr:row>
      <xdr:rowOff>146902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2C177784-A83B-6208-BE42-C7A93958E3E0}"/>
            </a:ext>
          </a:extLst>
        </xdr:cNvPr>
        <xdr:cNvSpPr/>
      </xdr:nvSpPr>
      <xdr:spPr>
        <a:xfrm>
          <a:off x="6198359" y="1867089"/>
          <a:ext cx="2582648" cy="1606455"/>
        </a:xfrm>
        <a:prstGeom prst="roundRect">
          <a:avLst>
            <a:gd name="adj" fmla="val 7946"/>
          </a:avLst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161119</xdr:colOff>
      <xdr:row>11</xdr:row>
      <xdr:rowOff>56865</xdr:rowOff>
    </xdr:from>
    <xdr:to>
      <xdr:col>4</xdr:col>
      <xdr:colOff>279589</xdr:colOff>
      <xdr:row>18</xdr:row>
      <xdr:rowOff>108992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A86503D-882C-4BAD-8C55-CB2169260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142164</xdr:colOff>
      <xdr:row>19</xdr:row>
      <xdr:rowOff>151642</xdr:rowOff>
    </xdr:from>
    <xdr:to>
      <xdr:col>4</xdr:col>
      <xdr:colOff>454925</xdr:colOff>
      <xdr:row>29</xdr:row>
      <xdr:rowOff>80559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64A96B7-0475-0B8D-516F-52A28E4CD5DD}"/>
            </a:ext>
          </a:extLst>
        </xdr:cNvPr>
        <xdr:cNvSpPr/>
      </xdr:nvSpPr>
      <xdr:spPr>
        <a:xfrm>
          <a:off x="142164" y="3663097"/>
          <a:ext cx="2757985" cy="1777052"/>
        </a:xfrm>
        <a:prstGeom prst="roundRect">
          <a:avLst>
            <a:gd name="adj" fmla="val 7946"/>
          </a:avLst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559181</xdr:colOff>
      <xdr:row>19</xdr:row>
      <xdr:rowOff>172306</xdr:rowOff>
    </xdr:from>
    <xdr:to>
      <xdr:col>9</xdr:col>
      <xdr:colOff>127949</xdr:colOff>
      <xdr:row>29</xdr:row>
      <xdr:rowOff>42648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D3D4DD36-3C9F-8D59-A705-1C0C11B68DE7}"/>
            </a:ext>
          </a:extLst>
        </xdr:cNvPr>
        <xdr:cNvSpPr/>
      </xdr:nvSpPr>
      <xdr:spPr>
        <a:xfrm>
          <a:off x="3004405" y="3683761"/>
          <a:ext cx="2625298" cy="1718477"/>
        </a:xfrm>
        <a:prstGeom prst="roundRect">
          <a:avLst>
            <a:gd name="adj" fmla="val 7946"/>
          </a:avLst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308023</xdr:colOff>
      <xdr:row>20</xdr:row>
      <xdr:rowOff>0</xdr:rowOff>
    </xdr:from>
    <xdr:to>
      <xdr:col>14</xdr:col>
      <xdr:colOff>189552</xdr:colOff>
      <xdr:row>29</xdr:row>
      <xdr:rowOff>28432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DF180FD6-4329-25A1-DC7A-DC3DBC45C476}"/>
            </a:ext>
          </a:extLst>
        </xdr:cNvPr>
        <xdr:cNvSpPr/>
      </xdr:nvSpPr>
      <xdr:spPr>
        <a:xfrm>
          <a:off x="5809777" y="3696269"/>
          <a:ext cx="2938059" cy="1691753"/>
        </a:xfrm>
        <a:prstGeom prst="roundRect">
          <a:avLst>
            <a:gd name="adj" fmla="val 7946"/>
          </a:avLst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217984</xdr:colOff>
      <xdr:row>10</xdr:row>
      <xdr:rowOff>52127</xdr:rowOff>
    </xdr:from>
    <xdr:to>
      <xdr:col>3</xdr:col>
      <xdr:colOff>511791</xdr:colOff>
      <xdr:row>11</xdr:row>
      <xdr:rowOff>104253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F3067B1-4B30-EEF5-233B-E4B1456692EB}"/>
            </a:ext>
          </a:extLst>
        </xdr:cNvPr>
        <xdr:cNvSpPr/>
      </xdr:nvSpPr>
      <xdr:spPr>
        <a:xfrm>
          <a:off x="217984" y="1900261"/>
          <a:ext cx="2127725" cy="23694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900">
              <a:latin typeface="Arial Black" panose="020B0A04020102020204" pitchFamily="34" charset="0"/>
            </a:rPr>
            <a:t>SALES</a:t>
          </a:r>
          <a:r>
            <a:rPr lang="en-IN" sz="900" baseline="0">
              <a:latin typeface="Arial Black" panose="020B0A04020102020204" pitchFamily="34" charset="0"/>
            </a:rPr>
            <a:t> AND PROFIT ANALYSIS</a:t>
          </a:r>
          <a:endParaRPr lang="en-IN" sz="9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4</xdr:col>
      <xdr:colOff>521268</xdr:colOff>
      <xdr:row>10</xdr:row>
      <xdr:rowOff>23694</xdr:rowOff>
    </xdr:from>
    <xdr:to>
      <xdr:col>7</xdr:col>
      <xdr:colOff>322706</xdr:colOff>
      <xdr:row>11</xdr:row>
      <xdr:rowOff>75820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B0711325-46CA-7CEF-1D94-791291164A10}"/>
            </a:ext>
          </a:extLst>
        </xdr:cNvPr>
        <xdr:cNvSpPr/>
      </xdr:nvSpPr>
      <xdr:spPr>
        <a:xfrm>
          <a:off x="2957170" y="1845415"/>
          <a:ext cx="1628364" cy="234298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CATEGORY</a:t>
          </a:r>
          <a:r>
            <a:rPr lang="en-IN" sz="1100" b="1" baseline="0"/>
            <a:t>-WISE PROFIT</a:t>
          </a:r>
          <a:endParaRPr lang="en-IN" sz="1100" b="1"/>
        </a:p>
      </xdr:txBody>
    </xdr:sp>
    <xdr:clientData/>
  </xdr:twoCellAnchor>
  <xdr:twoCellAnchor>
    <xdr:from>
      <xdr:col>0</xdr:col>
      <xdr:colOff>232200</xdr:colOff>
      <xdr:row>20</xdr:row>
      <xdr:rowOff>28433</xdr:rowOff>
    </xdr:from>
    <xdr:to>
      <xdr:col>2</xdr:col>
      <xdr:colOff>231357</xdr:colOff>
      <xdr:row>21</xdr:row>
      <xdr:rowOff>80560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DB68E8B5-9599-3277-FA59-2DBA00E69FB6}"/>
            </a:ext>
          </a:extLst>
        </xdr:cNvPr>
        <xdr:cNvSpPr/>
      </xdr:nvSpPr>
      <xdr:spPr>
        <a:xfrm>
          <a:off x="232200" y="3671069"/>
          <a:ext cx="1219932" cy="234258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SALES</a:t>
          </a:r>
          <a:r>
            <a:rPr lang="en-IN" sz="1100" b="1" baseline="0"/>
            <a:t> BY STATE</a:t>
          </a:r>
          <a:endParaRPr lang="en-IN" sz="1100" b="1"/>
        </a:p>
      </xdr:txBody>
    </xdr:sp>
    <xdr:clientData/>
  </xdr:twoCellAnchor>
  <xdr:twoCellAnchor>
    <xdr:from>
      <xdr:col>5</xdr:col>
      <xdr:colOff>9476</xdr:colOff>
      <xdr:row>20</xdr:row>
      <xdr:rowOff>52127</xdr:rowOff>
    </xdr:from>
    <xdr:to>
      <xdr:col>8</xdr:col>
      <xdr:colOff>132685</xdr:colOff>
      <xdr:row>21</xdr:row>
      <xdr:rowOff>104254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9D867337-AF8A-93BF-D191-6062483740D2}"/>
            </a:ext>
          </a:extLst>
        </xdr:cNvPr>
        <xdr:cNvSpPr/>
      </xdr:nvSpPr>
      <xdr:spPr>
        <a:xfrm>
          <a:off x="3066006" y="3748396"/>
          <a:ext cx="1957127" cy="23694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360147</xdr:colOff>
      <xdr:row>20</xdr:row>
      <xdr:rowOff>94777</xdr:rowOff>
    </xdr:from>
    <xdr:to>
      <xdr:col>12</xdr:col>
      <xdr:colOff>483356</xdr:colOff>
      <xdr:row>21</xdr:row>
      <xdr:rowOff>146904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85014A2A-8828-ACDD-BE22-A5644FF23527}"/>
            </a:ext>
          </a:extLst>
        </xdr:cNvPr>
        <xdr:cNvSpPr/>
      </xdr:nvSpPr>
      <xdr:spPr>
        <a:xfrm>
          <a:off x="5861901" y="3791046"/>
          <a:ext cx="1957127" cy="236940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SALES</a:t>
          </a:r>
          <a:r>
            <a:rPr lang="en-IN" sz="1100" baseline="0"/>
            <a:t> AND PROFIT ANALYSIS</a:t>
          </a:r>
          <a:endParaRPr lang="en-IN" sz="1100"/>
        </a:p>
      </xdr:txBody>
    </xdr:sp>
    <xdr:clientData/>
  </xdr:twoCellAnchor>
  <xdr:twoCellAnchor>
    <xdr:from>
      <xdr:col>4</xdr:col>
      <xdr:colOff>554440</xdr:colOff>
      <xdr:row>12</xdr:row>
      <xdr:rowOff>37910</xdr:rowOff>
    </xdr:from>
    <xdr:to>
      <xdr:col>9</xdr:col>
      <xdr:colOff>217986</xdr:colOff>
      <xdr:row>18</xdr:row>
      <xdr:rowOff>90036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615AFDA4-7275-47C3-84BE-ADFFC298C3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9664" y="2255671"/>
              <a:ext cx="2720076" cy="11610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197787</xdr:colOff>
      <xdr:row>11</xdr:row>
      <xdr:rowOff>130123</xdr:rowOff>
    </xdr:from>
    <xdr:to>
      <xdr:col>14</xdr:col>
      <xdr:colOff>119713</xdr:colOff>
      <xdr:row>18</xdr:row>
      <xdr:rowOff>67664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294496C8-C5AE-DFC9-0E5C-5AEC9AF3F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172539</xdr:colOff>
      <xdr:row>10</xdr:row>
      <xdr:rowOff>52048</xdr:rowOff>
    </xdr:from>
    <xdr:to>
      <xdr:col>13</xdr:col>
      <xdr:colOff>478853</xdr:colOff>
      <xdr:row>11</xdr:row>
      <xdr:rowOff>114507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7FD3BD01-328C-F9E9-EBCA-C60D939F3D8F}"/>
            </a:ext>
          </a:extLst>
        </xdr:cNvPr>
        <xdr:cNvSpPr/>
      </xdr:nvSpPr>
      <xdr:spPr>
        <a:xfrm>
          <a:off x="6262293" y="1873769"/>
          <a:ext cx="2133240" cy="244631"/>
        </a:xfrm>
        <a:prstGeom prst="roundRect">
          <a:avLst/>
        </a:prstGeom>
        <a:gradFill>
          <a:gsLst>
            <a:gs pos="0">
              <a:schemeClr val="tx1">
                <a:lumMod val="95000"/>
                <a:lumOff val="5000"/>
              </a:schemeClr>
            </a:gs>
            <a:gs pos="100000">
              <a:schemeClr val="tx1">
                <a:lumMod val="75000"/>
                <a:lumOff val="2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CATEGORY</a:t>
          </a:r>
          <a:r>
            <a:rPr lang="en-IN" sz="1100" b="1" baseline="0"/>
            <a:t>-WISE SALES SHARE %</a:t>
          </a:r>
          <a:endParaRPr lang="en-IN" sz="1100" b="1"/>
        </a:p>
      </xdr:txBody>
    </xdr:sp>
    <xdr:clientData/>
  </xdr:twoCellAnchor>
  <xdr:twoCellAnchor>
    <xdr:from>
      <xdr:col>0</xdr:col>
      <xdr:colOff>231357</xdr:colOff>
      <xdr:row>21</xdr:row>
      <xdr:rowOff>137830</xdr:rowOff>
    </xdr:from>
    <xdr:to>
      <xdr:col>4</xdr:col>
      <xdr:colOff>397457</xdr:colOff>
      <xdr:row>28</xdr:row>
      <xdr:rowOff>157519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BD9B1055-CA1E-4E7E-B8EF-AF6D939525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357" y="3962597"/>
              <a:ext cx="2607650" cy="1294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018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180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 kumar" refreshedDate="45426.903079861113" createdVersion="8" refreshedVersion="8" minRefreshableVersion="3" recordCount="9994" xr:uid="{D4A7444F-926E-4440-A7AB-7C5695504CBB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x v="5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x v="1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x v="15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x v="16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x v="24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x v="25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x v="27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x v="42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x v="43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x v="47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x v="56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x v="58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x v="64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x v="65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x v="68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x v="70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x v="73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x v="75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x v="76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x v="78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x v="80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x v="8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x v="84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x v="89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x v="9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x v="114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x v="11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x v="127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x v="143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x v="145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x v="146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x v="14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x v="155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x v="158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x v="159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x v="163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x v="16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x v="165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x v="166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x v="16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x v="169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x v="171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x v="178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x v="181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x v="184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x v="187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x v="190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x v="191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x v="194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x v="195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x v="202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x v="203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x v="205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x v="206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x v="218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x v="22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x v="227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x v="236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x v="246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x v="247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x v="257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x v="258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x v="26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x v="265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x v="266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x v="267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x v="276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x v="281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x v="28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x v="289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x v="297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x v="298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x v="300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x v="301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x v="302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x v="303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x v="30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x v="310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x v="318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x v="319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x v="322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x v="344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x v="345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x v="348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x v="350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x v="35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x v="355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x v="356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x v="357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x v="362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x v="365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x v="366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x v="369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x v="371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x v="375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x v="376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x v="378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x v="382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x v="387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x v="392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x v="397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x v="398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x v="402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x v="403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x v="404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x v="406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x v="40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x v="418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x v="426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x v="428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x v="432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x v="441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x v="442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x v="444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x v="445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x v="447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x v="452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x v="460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x v="462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x v="463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x v="465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x v="46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x v="476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x v="481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x v="494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x v="496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x v="499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x v="50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x v="50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x v="510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x v="514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x v="516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x v="517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x v="521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x v="527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x v="533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x v="53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x v="538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x v="539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x v="542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x v="543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x v="545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x v="547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x v="554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x v="555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x v="556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x v="566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x v="567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x v="57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x v="576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x v="577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x v="594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x v="600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x v="603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x v="605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x v="608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x v="609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x v="611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x v="61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x v="618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x v="619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x v="630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x v="643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x v="646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x v="649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x v="653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x v="65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x v="664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x v="676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x v="678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x v="679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x v="687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x v="69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x v="692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x v="699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x v="700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x v="701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x v="702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x v="703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x v="704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x v="70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x v="7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x v="712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x v="718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x v="720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x v="728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x v="733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x v="734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x v="735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x v="738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x v="73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x v="741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x v="748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x v="749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x v="75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x v="752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x v="753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x v="754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x v="756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x v="757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x v="768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x v="772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x v="782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x v="784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x v="785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x v="792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x v="795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x v="7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x v="805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x v="81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x v="817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x v="820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x v="824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x v="826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x v="827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x v="839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x v="847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x v="848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x v="850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x v="851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x v="858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x v="860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x v="861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x v="862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x v="863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x v="864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x v="870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x v="875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x v="878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x v="881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x v="888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x v="889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x v="892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x v="8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x v="895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x v="898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x v="905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x v="906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x v="909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x v="910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x v="913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x v="914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x v="917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x v="921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x v="922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x v="924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x v="926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x v="928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x v="939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x v="941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x v="942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x v="94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x v="947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x v="948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x v="951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x v="962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x v="96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x v="970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x v="973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x v="981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x v="986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x v="990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x v="992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x v="995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x v="998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x v="999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x v="1002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x v="1005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x v="1014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x v="1020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x v="1023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x v="1024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x v="1025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x v="1026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x v="1049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x v="1054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x v="105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x v="106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x v="1072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x v="107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x v="1081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x v="1082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x v="1086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x v="1088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x v="1090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x v="1095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x v="1103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x v="1104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x v="1107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x v="1112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x v="1113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x v="1118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x v="1120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x v="1122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x v="1123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x v="1126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x v="1128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x v="1132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x v="1133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x v="113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x v="1136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x v="1137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x v="1141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x v="1143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x v="1145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x v="1147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x v="114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x v="1152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x v="115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x v="1159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x v="1169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x v="1171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x v="1175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x v="1178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x v="1180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x v="1184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x v="1195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x v="1197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x v="1202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x v="1206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x v="1208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x v="1209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x v="1210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x v="121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x v="1218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x v="1220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x v="1221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x v="122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x v="1230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x v="1237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x v="1241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x v="1242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x v="1245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x v="1251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x v="1253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x v="1254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x v="1255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x v="1256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x v="125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x v="1259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x v="1268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x v="1270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x v="1283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x v="1284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x v="1285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x v="1295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x v="1299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x v="1301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x v="1308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x v="1319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x v="1321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x v="1323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x v="1324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x v="1331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x v="1338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x v="1347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x v="1357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x v="1360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x v="1365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x v="136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x v="1367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x v="1368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x v="1373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x v="1375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x v="1378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x v="1381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x v="1384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x v="1385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x v="1386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x v="1392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x v="1396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x v="1397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x v="1402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x v="1412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x v="141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x v="141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x v="141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x v="1419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x v="1421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x v="1424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x v="1426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x v="1431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x v="1432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x v="1433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x v="1437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x v="1440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x v="1441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x v="144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x v="1446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x v="1457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x v="1467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x v="1470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x v="1476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x v="1479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x v="1490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x v="1498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x v="1501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x v="1509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x v="151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x v="1513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x v="1515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x v="1516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x v="1519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x v="1521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x v="1525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x v="1526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x v="153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x v="1533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x v="1534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x v="1537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x v="153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x v="1544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x v="1545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x v="1546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x v="1551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x v="1557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x v="1561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x v="157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x v="1579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x v="1580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x v="158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x v="1585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x v="1593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x v="1595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x v="1597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x v="1600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x v="1602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x v="160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x v="1613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x v="1621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x v="1627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x v="1629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x v="1630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x v="1632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x v="1633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x v="1634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x v="16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x v="1656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x v="1658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x v="1663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x v="1666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x v="1668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x v="1670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x v="1673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x v="167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x v="1686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x v="1687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x v="1691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x v="1692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x v="1694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x v="1704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x v="1708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x v="1709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x v="1710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x v="1711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x v="1721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x v="1723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x v="172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x v="1728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x v="1738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x v="1740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x v="1746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x v="1748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x v="175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x v="1751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x v="1753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x v="1756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x v="1762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x v="1763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x v="1766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x v="177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x v="1776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x v="177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x v="1780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x v="1782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x v="1784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x v="1790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x v="1795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x v="1799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x v="180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x v="1805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x v="1808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x v="1815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x v="1818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x v="1820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x v="1821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x v="1825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x v="1831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x v="1835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x v="1837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x v="1841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x v="1844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x v="184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x v="1846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x v="1849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x v="1859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x v="186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x v="1869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x v="1884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x v="1886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x v="1896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x v="1899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x v="1902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x v="190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x v="1910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x v="1915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x v="1919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x v="192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x v="1930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x v="1934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x v="1940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x v="1942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x v="1943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x v="1947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x v="1949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x v="1950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x v="1955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x v="1956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x v="195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x v="1959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x v="196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x v="1961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x v="1964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x v="1965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x v="196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x v="1972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x v="1976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x v="1980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x v="198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x v="1984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x v="1985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x v="1990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x v="1995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x v="1999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x v="2008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x v="2013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x v="2017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x v="2020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x v="2025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x v="2029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x v="2030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x v="2031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x v="2034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x v="2036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x v="2041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x v="2042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x v="2044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x v="2048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x v="2049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x v="2057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x v="2058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x v="2060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x v="2061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x v="2062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x v="2063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x v="2064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x v="2065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x v="206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x v="2067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x v="2069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x v="2083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x v="2085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x v="2086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x v="2096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x v="2098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x v="2100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x v="2102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x v="2127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x v="2132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x v="2141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x v="2144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x v="2145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x v="2147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x v="2150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x v="2156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x v="2163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x v="2167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x v="2168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x v="2176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x v="2177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x v="2178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x v="2184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x v="2187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x v="2188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x v="2189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x v="2192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x v="219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x v="2202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x v="2203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x v="2206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x v="2210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x v="2211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x v="2214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x v="2218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x v="2221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x v="2223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x v="2225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x v="2226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x v="222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x v="2239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x v="2241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x v="225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x v="2254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x v="2255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x v="2258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x v="2267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x v="2271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x v="2274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x v="2275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x v="2280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x v="228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x v="2283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x v="2284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x v="2289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x v="2293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x v="2296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x v="2297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x v="230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x v="2303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x v="2304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x v="2311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x v="2315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x v="2317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x v="232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x v="2323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x v="232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x v="2326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x v="2328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x v="2331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x v="2335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x v="2337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x v="234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x v="2350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x v="2358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x v="2361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x v="236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x v="2368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x v="2370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x v="2373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x v="2378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x v="2379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x v="2381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x v="2391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x v="2393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x v="2394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x v="2399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x v="240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x v="2418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x v="2419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x v="2420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x v="2422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x v="242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x v="2426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x v="2432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x v="2433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x v="2436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x v="2437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x v="2438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x v="2440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x v="2443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x v="2450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x v="245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x v="2455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x v="246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x v="2468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x v="2471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x v="2475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x v="2477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x v="247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x v="2486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x v="2491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x v="2501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x v="2502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x v="2505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x v="2510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x v="251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x v="2518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x v="252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x v="2525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x v="2529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x v="2533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x v="2535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x v="2537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x v="2538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x v="2539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x v="254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x v="254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x v="2547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x v="2552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x v="2561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x v="2562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x v="2567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x v="2568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x v="256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x v="2574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x v="2577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x v="2584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x v="2585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x v="2598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x v="2603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x v="2605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x v="2609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x v="2610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x v="2613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x v="2615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x v="2622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x v="2624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x v="2625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x v="2627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x v="2632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x v="2633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x v="2634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x v="2636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x v="2640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x v="2648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x v="265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x v="2663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x v="2664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x v="2670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x v="2676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x v="2677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x v="2681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x v="2682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x v="2685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x v="2691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x v="2694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x v="2696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x v="269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x v="2700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x v="2713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x v="2714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x v="2719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x v="272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x v="2731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x v="2733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x v="2734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x v="2736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x v="2737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x v="273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x v="2745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x v="2747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x v="2751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x v="2756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x v="2757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x v="2760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x v="276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x v="2767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x v="2769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x v="2772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x v="2775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x v="2777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x v="2778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x v="2781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x v="278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x v="2793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x v="2799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x v="280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x v="2804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x v="2808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x v="2811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x v="2813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x v="2814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x v="2815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x v="2818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x v="281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x v="2820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x v="2822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x v="2829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x v="2832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x v="2834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x v="2835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x v="2842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x v="2846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x v="284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x v="2848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x v="2851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x v="2855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x v="2859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x v="2863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x v="2867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x v="2868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x v="2875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x v="2879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x v="288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x v="2886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x v="2887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x v="2889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x v="2893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x v="2896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x v="2903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x v="2910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x v="2914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x v="2917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x v="2922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x v="2924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x v="2929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x v="2931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x v="2933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x v="2938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x v="2942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x v="294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x v="2947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x v="2949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x v="2954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x v="2961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x v="2962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x v="2963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x v="2966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x v="296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x v="2973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x v="2974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x v="2980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x v="2981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x v="2985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x v="2993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x v="2994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x v="2995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x v="2996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x v="3000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x v="3003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x v="3005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x v="3012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x v="3016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x v="3019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x v="3024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x v="302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x v="3029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x v="3032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x v="3034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x v="3035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x v="3043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x v="3047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x v="3051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x v="3053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x v="305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x v="3059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x v="3062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x v="3073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x v="3081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x v="3088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x v="3091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x v="3093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x v="309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x v="3097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x v="3098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x v="3103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x v="311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x v="3119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x v="3129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x v="3136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x v="3144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x v="3145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x v="3149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x v="3151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x v="3153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x v="315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x v="3158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x v="315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x v="3160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x v="3161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x v="3166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x v="3167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x v="3173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x v="317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x v="3184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x v="3189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x v="3193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x v="3194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x v="3202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x v="3206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x v="3210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x v="3214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x v="3217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x v="3218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x v="3221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x v="322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x v="3229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x v="3232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x v="3233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x v="3234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x v="3235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x v="3240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x v="3242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x v="3248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x v="3249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x v="3254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x v="325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x v="3262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x v="3263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x v="327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x v="3271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x v="3275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x v="3281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x v="3285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x v="3286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x v="3292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x v="3297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x v="3298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x v="3303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x v="3308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x v="3310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x v="3315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x v="331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x v="3317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x v="3319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x v="3321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x v="3322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x v="3323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x v="3329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x v="3332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x v="3336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x v="3339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x v="3340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x v="3342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x v="3344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x v="3351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x v="3352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x v="3354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x v="335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x v="3357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x v="3359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x v="336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x v="3364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x v="3370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x v="3372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x v="337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x v="3376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x v="3382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x v="3388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x v="3395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x v="3401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x v="3404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x v="3406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x v="3407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x v="3408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x v="3410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x v="3417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x v="3423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x v="3445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x v="3447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x v="3448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x v="3455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x v="3457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x v="3458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x v="3461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x v="346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x v="3468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x v="3469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x v="3473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x v="3475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x v="348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x v="3483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x v="3485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x v="348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x v="348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x v="3494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x v="3500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x v="351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x v="3518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x v="352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x v="3524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x v="3525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x v="3526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x v="3531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x v="3533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x v="3535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x v="3536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x v="3537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x v="3542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x v="3552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x v="3553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x v="3555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x v="3556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x v="3570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x v="3573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x v="3574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x v="3579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x v="3580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x v="3583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x v="3588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x v="3589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x v="3592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x v="359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x v="3603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x v="3604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x v="3605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x v="3610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x v="3624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x v="3625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x v="362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x v="3627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x v="3632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x v="364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x v="3653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x v="3657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x v="365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x v="3660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x v="3661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x v="3662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x v="3663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x v="36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x v="3671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x v="3678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x v="3681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x v="3686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x v="3687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x v="369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x v="3696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x v="3700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x v="3702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x v="3705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x v="3708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x v="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x v="3711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x v="3712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x v="3720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x v="3723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x v="372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x v="3730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x v="3732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x v="3741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x v="3744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x v="374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x v="3747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x v="3753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x v="3759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x v="3761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x v="3764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x v="3766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x v="376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x v="3771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x v="3772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x v="3779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x v="3780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x v="3798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x v="3801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x v="3802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x v="3808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x v="3810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x v="3814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x v="3818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x v="382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x v="3826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x v="3832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x v="3835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x v="3837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x v="3842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x v="3844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x v="3847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x v="385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x v="3852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x v="3857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x v="3869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x v="3870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x v="387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x v="3872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x v="3875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x v="3876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x v="3879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x v="3881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x v="388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x v="3892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x v="3895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x v="389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x v="3897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x v="3903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x v="3905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x v="3907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x v="3910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x v="3911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x v="3913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x v="3918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x v="3919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x v="3920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x v="3922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x v="3933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x v="3935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x v="3946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x v="3947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x v="3950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x v="3954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x v="3955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x v="3956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x v="3957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x v="3962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x v="3965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x v="3966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x v="3968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x v="3969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x v="3971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x v="3990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x v="3992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x v="3997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x v="4000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x v="4002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x v="4006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x v="4007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x v="4010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x v="4019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x v="4025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x v="4027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x v="4028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x v="4033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x v="4034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x v="4036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x v="4038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x v="4041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x v="4050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x v="4057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x v="4059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x v="4060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x v="4074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x v="4081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x v="4089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x v="4096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x v="4103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x v="4105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x v="4106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x v="410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x v="410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x v="4112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x v="4113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x v="4116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x v="4119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x v="4120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x v="4125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x v="4126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x v="4127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x v="4128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x v="412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x v="4130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x v="4131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x v="4133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x v="4138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x v="4139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x v="4144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x v="4150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x v="4151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x v="415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x v="4156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x v="4164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x v="4165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x v="4168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x v="4169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x v="4173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x v="4174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x v="4181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x v="4188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x v="4208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x v="421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x v="4211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x v="4213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x v="4217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x v="4219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x v="4220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x v="4227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x v="4229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x v="4235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x v="4236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x v="423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x v="4244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x v="4245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x v="4250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x v="4251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x v="425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x v="4264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x v="4266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x v="4278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x v="4280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x v="4281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x v="4287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x v="4289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x v="4290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x v="4293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x v="4302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x v="4304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x v="4311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x v="4316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x v="4317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x v="4322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x v="4327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x v="4328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x v="4330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x v="4334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x v="4335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x v="4337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x v="4346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x v="4347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x v="4349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x v="4359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x v="4366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x v="4374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x v="4379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x v="4384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x v="4388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x v="4390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x v="4393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x v="4396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x v="4397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x v="4399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x v="4401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x v="4402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x v="4403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x v="4406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x v="4410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x v="4419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x v="4443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x v="4445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x v="4455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x v="4462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x v="4464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x v="4479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x v="4486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x v="4488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x v="4489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x v="4493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x v="4496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x v="449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x v="4502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x v="4509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x v="451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x v="4520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x v="4524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x v="4526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x v="4529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x v="4531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x v="4536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x v="4542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x v="4544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x v="4549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x v="4551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x v="4552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x v="4554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x v="4558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x v="4559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x v="4562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x v="4567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x v="457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x v="4574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x v="4576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x v="4579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x v="4585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x v="4586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x v="4589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x v="4599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x v="4600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x v="4602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x v="4607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x v="4619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x v="4620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x v="4622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x v="4627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x v="4633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x v="4639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x v="464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x v="4647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x v="4651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x v="4655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x v="4665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x v="4668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x v="4669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x v="4675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x v="4681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x v="4683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x v="4685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x v="4689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x v="4691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x v="4693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x v="4696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x v="4698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x v="4699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x v="4708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x v="4709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x v="4711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x v="4718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x v="4719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x v="4721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x v="4724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x v="4725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x v="4728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x v="4729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x v="4731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x v="4738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x v="4742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x v="4750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x v="4758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x v="4761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x v="4762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x v="4769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x v="4770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x v="4773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x v="4777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x v="4782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x v="4783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x v="4784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x v="4786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x v="4791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x v="4792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x v="4794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x v="4798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x v="4802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x v="4805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x v="4810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x v="4815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x v="4816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x v="4822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x v="4823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x v="4830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x v="4831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x v="4837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x v="4851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x v="485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x v="4853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x v="485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x v="4857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x v="4860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x v="4863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x v="4864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x v="4865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x v="4867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x v="4868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x v="4871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x v="488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x v="4885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x v="4886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x v="4896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x v="4901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x v="4912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x v="4927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x v="4928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x v="4929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x v="4935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x v="4937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x v="4943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x v="4944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x v="4949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x v="4950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x v="4959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x v="4965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x v="4968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x v="4969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x v="4979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x v="498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x v="4990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x v="499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x v="4993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x v="4995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x v="5001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x v="5003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6E790-F9F0-4804-8562-322D900EC55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6" firstHeaderRow="0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2">
    <format dxfId="11">
      <pivotArea collapsedLevelsAreSubtotals="1" fieldPosition="0">
        <references count="1">
          <reference field="22" count="1">
            <x v="1"/>
          </reference>
        </references>
      </pivotArea>
    </format>
    <format dxfId="10">
      <pivotArea collapsedLevelsAreSubtotals="1" fieldPosition="0">
        <references count="1">
          <reference field="22" count="1">
            <x v="2"/>
          </reference>
        </references>
      </pivotArea>
    </format>
    <format dxfId="9">
      <pivotArea collapsedLevelsAreSubtotals="1" fieldPosition="0">
        <references count="1">
          <reference field="22" count="1">
            <x v="3"/>
          </reference>
        </references>
      </pivotArea>
    </format>
    <format dxfId="8">
      <pivotArea collapsedLevelsAreSubtotals="1" fieldPosition="0">
        <references count="1">
          <reference field="22" count="1">
            <x v="4"/>
          </reference>
        </references>
      </pivotArea>
    </format>
    <format dxfId="7">
      <pivotArea collapsedLevelsAreSubtotals="1" fieldPosition="0">
        <references count="1">
          <reference field="22" count="1">
            <x v="5"/>
          </reference>
        </references>
      </pivotArea>
    </format>
    <format dxfId="6">
      <pivotArea collapsedLevelsAreSubtotals="1" fieldPosition="0">
        <references count="1">
          <reference field="22" count="1">
            <x v="6"/>
          </reference>
        </references>
      </pivotArea>
    </format>
    <format dxfId="5">
      <pivotArea collapsedLevelsAreSubtotals="1" fieldPosition="0">
        <references count="1">
          <reference field="22" count="1">
            <x v="7"/>
          </reference>
        </references>
      </pivotArea>
    </format>
    <format dxfId="4">
      <pivotArea collapsedLevelsAreSubtotals="1" fieldPosition="0">
        <references count="1">
          <reference field="22" count="1">
            <x v="8"/>
          </reference>
        </references>
      </pivotArea>
    </format>
    <format dxfId="3">
      <pivotArea collapsedLevelsAreSubtotals="1" fieldPosition="0">
        <references count="1">
          <reference field="22" count="1">
            <x v="9"/>
          </reference>
        </references>
      </pivotArea>
    </format>
    <format dxfId="2">
      <pivotArea collapsedLevelsAreSubtotals="1" fieldPosition="0">
        <references count="1">
          <reference field="22" count="1">
            <x v="10"/>
          </reference>
        </references>
      </pivotArea>
    </format>
    <format dxfId="1">
      <pivotArea collapsedLevelsAreSubtotals="1" fieldPosition="0">
        <references count="1">
          <reference field="22" count="1">
            <x v="11"/>
          </reference>
        </references>
      </pivotArea>
    </format>
    <format dxfId="0">
      <pivotArea collapsedLevelsAreSubtotals="1" fieldPosition="0">
        <references count="1">
          <reference field="22" count="1"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A363F-5316-495F-897B-8C07EDC5520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2D596-FDA8-4CC1-B13D-19BA22CAC33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2F87C-C3FC-4164-8884-11E9AD23A15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1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1AA89-8DD8-44E9-BB6F-651D8779C69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B5455-59DF-44E4-B73C-530EE29E618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P4:Q17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81D41-6FDB-463D-8A8E-01730508CB5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M4:N17" firstHeaderRow="1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473DF-A9B2-4334-991B-365C932D9555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4:K17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518BE-0FF4-44C6-9F8B-535BAC78C4D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3:H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68090-E8A7-4808-AB35-054B91A06653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3CD75-1188-480F-80C2-5639798C61F9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F7" firstHeaderRow="0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autoFilter ref="A1:V9995" xr:uid="{00000000-000C-0000-FFFF-FFFF00000000}"/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TableStyleLight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8097D-799F-400E-BC25-5543F50C2B18}">
  <dimension ref="A3:C16"/>
  <sheetViews>
    <sheetView workbookViewId="0">
      <selection activeCell="B8" sqref="B8"/>
    </sheetView>
  </sheetViews>
  <sheetFormatPr defaultRowHeight="14.5" x14ac:dyDescent="0.35"/>
  <cols>
    <col min="1" max="1" width="12.36328125" bestFit="1" customWidth="1"/>
    <col min="2" max="2" width="11.26953125" bestFit="1" customWidth="1"/>
    <col min="3" max="3" width="11.81640625" bestFit="1" customWidth="1"/>
  </cols>
  <sheetData>
    <row r="3" spans="1:3" x14ac:dyDescent="0.35">
      <c r="A3" s="6" t="s">
        <v>10933</v>
      </c>
      <c r="B3" s="5" t="s">
        <v>10947</v>
      </c>
      <c r="C3" s="10" t="s">
        <v>10948</v>
      </c>
    </row>
    <row r="4" spans="1:3" x14ac:dyDescent="0.35">
      <c r="A4" s="8" t="s">
        <v>10935</v>
      </c>
      <c r="B4" s="11">
        <v>95365.937600000019</v>
      </c>
      <c r="C4" s="12">
        <v>9199.2699999999986</v>
      </c>
    </row>
    <row r="5" spans="1:3" x14ac:dyDescent="0.35">
      <c r="A5" s="8" t="s">
        <v>10936</v>
      </c>
      <c r="B5" s="11">
        <v>60172.649400000024</v>
      </c>
      <c r="C5" s="12">
        <v>10288.898699999991</v>
      </c>
    </row>
    <row r="6" spans="1:3" x14ac:dyDescent="0.35">
      <c r="A6" s="8" t="s">
        <v>10937</v>
      </c>
      <c r="B6" s="11">
        <v>199252.98399999991</v>
      </c>
      <c r="C6" s="12">
        <v>26806.573700000015</v>
      </c>
    </row>
    <row r="7" spans="1:3" x14ac:dyDescent="0.35">
      <c r="A7" s="8" t="s">
        <v>10938</v>
      </c>
      <c r="B7" s="11">
        <v>141851.5674</v>
      </c>
      <c r="C7" s="12">
        <v>13437.806799999998</v>
      </c>
    </row>
    <row r="8" spans="1:3" x14ac:dyDescent="0.35">
      <c r="A8" s="8" t="s">
        <v>10939</v>
      </c>
      <c r="B8" s="11">
        <v>156122.28669999994</v>
      </c>
      <c r="C8" s="12">
        <v>22308.51279999999</v>
      </c>
    </row>
    <row r="9" spans="1:3" x14ac:dyDescent="0.35">
      <c r="A9" s="8" t="s">
        <v>10940</v>
      </c>
      <c r="B9" s="11">
        <v>147082.61130000011</v>
      </c>
      <c r="C9" s="12">
        <v>20899.334500000012</v>
      </c>
    </row>
    <row r="10" spans="1:3" x14ac:dyDescent="0.35">
      <c r="A10" s="8" t="s">
        <v>10941</v>
      </c>
      <c r="B10" s="11">
        <v>149580.83800000031</v>
      </c>
      <c r="C10" s="12">
        <v>13535.38299999998</v>
      </c>
    </row>
    <row r="11" spans="1:3" x14ac:dyDescent="0.35">
      <c r="A11" s="8" t="s">
        <v>10942</v>
      </c>
      <c r="B11" s="11">
        <v>159589.45099999988</v>
      </c>
      <c r="C11" s="12">
        <v>21896.715399999972</v>
      </c>
    </row>
    <row r="12" spans="1:3" x14ac:dyDescent="0.35">
      <c r="A12" s="8" t="s">
        <v>10943</v>
      </c>
      <c r="B12" s="11">
        <v>309770.09970000025</v>
      </c>
      <c r="C12" s="12">
        <v>37293.192500000034</v>
      </c>
    </row>
    <row r="13" spans="1:3" x14ac:dyDescent="0.35">
      <c r="A13" s="8" t="s">
        <v>10944</v>
      </c>
      <c r="B13" s="11">
        <v>197115.20170000009</v>
      </c>
      <c r="C13" s="12">
        <v>31469.663800000035</v>
      </c>
    </row>
    <row r="14" spans="1:3" x14ac:dyDescent="0.35">
      <c r="A14" s="8" t="s">
        <v>10945</v>
      </c>
      <c r="B14" s="11">
        <v>349120.07400000008</v>
      </c>
      <c r="C14" s="12">
        <v>35825.536599999927</v>
      </c>
    </row>
    <row r="15" spans="1:3" x14ac:dyDescent="0.35">
      <c r="A15" s="8" t="s">
        <v>10946</v>
      </c>
      <c r="B15" s="11">
        <v>332177.15950000001</v>
      </c>
      <c r="C15" s="12">
        <v>43436.13390000003</v>
      </c>
    </row>
    <row r="16" spans="1:3" x14ac:dyDescent="0.35">
      <c r="A16" s="9" t="s">
        <v>10934</v>
      </c>
      <c r="B16" s="21">
        <v>2297200.8603000008</v>
      </c>
      <c r="C16" s="22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02A16-7A51-4A5E-BD10-9F3255E09D14}">
  <dimension ref="A3:E7"/>
  <sheetViews>
    <sheetView workbookViewId="0">
      <selection activeCell="B5" sqref="B5"/>
    </sheetView>
  </sheetViews>
  <sheetFormatPr defaultRowHeight="14.5" x14ac:dyDescent="0.35"/>
  <cols>
    <col min="1" max="1" width="13.1796875" bestFit="1" customWidth="1"/>
    <col min="2" max="2" width="11.81640625" bestFit="1" customWidth="1"/>
    <col min="4" max="4" width="11.1796875" customWidth="1"/>
    <col min="5" max="5" width="12.7265625" customWidth="1"/>
  </cols>
  <sheetData>
    <row r="3" spans="1:5" x14ac:dyDescent="0.35">
      <c r="A3" s="6" t="s">
        <v>10933</v>
      </c>
      <c r="B3" s="7" t="s">
        <v>10948</v>
      </c>
      <c r="D3" s="14" t="s">
        <v>10949</v>
      </c>
      <c r="E3" s="14" t="s">
        <v>10950</v>
      </c>
    </row>
    <row r="4" spans="1:5" x14ac:dyDescent="0.35">
      <c r="A4" s="8" t="s">
        <v>71</v>
      </c>
      <c r="B4" s="38">
        <v>145454.9480999998</v>
      </c>
      <c r="D4" t="str">
        <f>A4</f>
        <v>Technology</v>
      </c>
      <c r="E4" s="15">
        <f>GETPIVOTDATA("Profit",$A$3,"Category",A4)</f>
        <v>145454.9480999998</v>
      </c>
    </row>
    <row r="5" spans="1:5" x14ac:dyDescent="0.35">
      <c r="A5" s="13" t="s">
        <v>46</v>
      </c>
      <c r="B5" s="39">
        <v>122490.8008000001</v>
      </c>
      <c r="D5" t="str">
        <f>A5</f>
        <v>Office Supplies</v>
      </c>
      <c r="E5" s="15">
        <f t="shared" ref="E5:E6" si="0">GETPIVOTDATA("Profit",$A$3,"Category",A5)</f>
        <v>122490.8008000001</v>
      </c>
    </row>
    <row r="6" spans="1:5" x14ac:dyDescent="0.35">
      <c r="A6" s="13" t="s">
        <v>32</v>
      </c>
      <c r="B6" s="39">
        <v>18451.272799999992</v>
      </c>
      <c r="D6" t="str">
        <f>A6</f>
        <v>Furniture</v>
      </c>
      <c r="E6" s="15">
        <f t="shared" si="0"/>
        <v>18451.272799999992</v>
      </c>
    </row>
    <row r="7" spans="1:5" x14ac:dyDescent="0.35">
      <c r="A7" s="9" t="s">
        <v>10934</v>
      </c>
      <c r="B7" s="40">
        <v>286397.02169999992</v>
      </c>
      <c r="D7" t="str">
        <f>A7</f>
        <v>Grand Total</v>
      </c>
      <c r="E7" s="15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390A7-1886-4EE2-A151-1C5DD6159150}">
  <dimension ref="A3:B7"/>
  <sheetViews>
    <sheetView workbookViewId="0">
      <selection activeCell="L22" sqref="L22"/>
    </sheetView>
  </sheetViews>
  <sheetFormatPr defaultRowHeight="14.5" x14ac:dyDescent="0.35"/>
  <cols>
    <col min="1" max="1" width="13.1796875" bestFit="1" customWidth="1"/>
    <col min="2" max="2" width="11.26953125" bestFit="1" customWidth="1"/>
  </cols>
  <sheetData>
    <row r="3" spans="1:2" x14ac:dyDescent="0.35">
      <c r="A3" s="6" t="s">
        <v>10933</v>
      </c>
      <c r="B3" s="7" t="s">
        <v>10947</v>
      </c>
    </row>
    <row r="4" spans="1:2" x14ac:dyDescent="0.35">
      <c r="A4" s="8" t="s">
        <v>32</v>
      </c>
      <c r="B4" s="16">
        <v>0.32300170530281774</v>
      </c>
    </row>
    <row r="5" spans="1:2" x14ac:dyDescent="0.35">
      <c r="A5" s="13" t="s">
        <v>46</v>
      </c>
      <c r="B5" s="17">
        <v>0.31301008302169103</v>
      </c>
    </row>
    <row r="6" spans="1:2" x14ac:dyDescent="0.35">
      <c r="A6" s="13" t="s">
        <v>71</v>
      </c>
      <c r="B6" s="17">
        <v>0.36398821167549117</v>
      </c>
    </row>
    <row r="7" spans="1:2" x14ac:dyDescent="0.35">
      <c r="A7" s="9" t="s">
        <v>10934</v>
      </c>
      <c r="B7" s="18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EAE36-A3BD-4236-8DC7-E6A3691C1DE5}">
  <dimension ref="A1:E52"/>
  <sheetViews>
    <sheetView topLeftCell="A25" zoomScale="75" workbookViewId="0">
      <selection activeCell="I28" sqref="I28"/>
    </sheetView>
  </sheetViews>
  <sheetFormatPr defaultRowHeight="14.5" x14ac:dyDescent="0.35"/>
  <cols>
    <col min="1" max="1" width="17.90625" bestFit="1" customWidth="1"/>
    <col min="2" max="2" width="13.08984375" bestFit="1" customWidth="1"/>
    <col min="4" max="4" width="12.08984375" customWidth="1"/>
    <col min="5" max="5" width="9.7265625" bestFit="1" customWidth="1"/>
  </cols>
  <sheetData>
    <row r="1" spans="1:5" x14ac:dyDescent="0.35">
      <c r="A1" s="6" t="s">
        <v>10933</v>
      </c>
      <c r="B1" s="7" t="s">
        <v>10947</v>
      </c>
    </row>
    <row r="2" spans="1:5" x14ac:dyDescent="0.35">
      <c r="A2" s="8" t="s">
        <v>358</v>
      </c>
      <c r="B2" s="7">
        <v>19510.639999999992</v>
      </c>
      <c r="D2" s="14" t="s">
        <v>10951</v>
      </c>
      <c r="E2" s="14" t="s">
        <v>10952</v>
      </c>
    </row>
    <row r="3" spans="1:5" x14ac:dyDescent="0.35">
      <c r="A3" s="13" t="s">
        <v>310</v>
      </c>
      <c r="B3" s="19">
        <v>35282.000999999997</v>
      </c>
      <c r="D3" t="str">
        <f>A2</f>
        <v>Alabama</v>
      </c>
      <c r="E3" s="15">
        <f>GETPIVOTDATA("Sales",$A$1,"State",A2)</f>
        <v>19510.639999999992</v>
      </c>
    </row>
    <row r="4" spans="1:5" x14ac:dyDescent="0.35">
      <c r="A4" s="13" t="s">
        <v>1707</v>
      </c>
      <c r="B4" s="19">
        <v>11678.129999999997</v>
      </c>
      <c r="D4" t="str">
        <f t="shared" ref="D4:D51" si="0">A3</f>
        <v>Arizona</v>
      </c>
      <c r="E4" s="15">
        <f t="shared" ref="E4:E51" si="1">GETPIVOTDATA("Sales",$A$1,"State",A3)</f>
        <v>35282.000999999997</v>
      </c>
    </row>
    <row r="5" spans="1:5" x14ac:dyDescent="0.35">
      <c r="A5" s="13" t="s">
        <v>43</v>
      </c>
      <c r="B5" s="19">
        <v>457687.63150000101</v>
      </c>
      <c r="D5" t="str">
        <f t="shared" si="0"/>
        <v>Arkansas</v>
      </c>
      <c r="E5" s="15">
        <f t="shared" si="1"/>
        <v>11678.129999999997</v>
      </c>
    </row>
    <row r="6" spans="1:5" x14ac:dyDescent="0.35">
      <c r="A6" s="13" t="s">
        <v>457</v>
      </c>
      <c r="B6" s="19">
        <v>32108.117999999995</v>
      </c>
      <c r="D6" t="str">
        <f t="shared" si="0"/>
        <v>California</v>
      </c>
      <c r="E6" s="15">
        <f t="shared" si="1"/>
        <v>457687.63150000101</v>
      </c>
    </row>
    <row r="7" spans="1:5" x14ac:dyDescent="0.35">
      <c r="A7" s="13" t="s">
        <v>747</v>
      </c>
      <c r="B7" s="19">
        <v>13384.356999999996</v>
      </c>
      <c r="D7" t="str">
        <f t="shared" si="0"/>
        <v>Colorado</v>
      </c>
      <c r="E7" s="15">
        <f t="shared" si="1"/>
        <v>32108.117999999995</v>
      </c>
    </row>
    <row r="8" spans="1:5" x14ac:dyDescent="0.35">
      <c r="A8" s="13" t="s">
        <v>245</v>
      </c>
      <c r="B8" s="19">
        <v>27451.068999999992</v>
      </c>
      <c r="D8" t="str">
        <f t="shared" si="0"/>
        <v>Connecticut</v>
      </c>
      <c r="E8" s="15">
        <f t="shared" si="1"/>
        <v>13384.356999999996</v>
      </c>
    </row>
    <row r="9" spans="1:5" x14ac:dyDescent="0.35">
      <c r="A9" s="13" t="s">
        <v>3034</v>
      </c>
      <c r="B9" s="19">
        <v>2865.0199999999995</v>
      </c>
      <c r="D9" t="str">
        <f t="shared" si="0"/>
        <v>Delaware</v>
      </c>
      <c r="E9" s="15">
        <f t="shared" si="1"/>
        <v>27451.068999999992</v>
      </c>
    </row>
    <row r="10" spans="1:5" x14ac:dyDescent="0.35">
      <c r="A10" s="13" t="s">
        <v>54</v>
      </c>
      <c r="B10" s="19">
        <v>89473.707999999999</v>
      </c>
      <c r="D10" t="str">
        <f t="shared" si="0"/>
        <v>District of Columbia</v>
      </c>
      <c r="E10" s="15">
        <f t="shared" si="1"/>
        <v>2865.0199999999995</v>
      </c>
    </row>
    <row r="11" spans="1:5" x14ac:dyDescent="0.35">
      <c r="A11" s="13" t="s">
        <v>1272</v>
      </c>
      <c r="B11" s="19">
        <v>49095.840000000004</v>
      </c>
      <c r="D11" t="str">
        <f t="shared" si="0"/>
        <v>Florida</v>
      </c>
      <c r="E11" s="15">
        <f t="shared" si="1"/>
        <v>89473.707999999999</v>
      </c>
    </row>
    <row r="12" spans="1:5" x14ac:dyDescent="0.35">
      <c r="A12" s="13" t="s">
        <v>6260</v>
      </c>
      <c r="B12" s="19">
        <v>4382.4860000000017</v>
      </c>
      <c r="D12" t="str">
        <f t="shared" si="0"/>
        <v>Georgia</v>
      </c>
      <c r="E12" s="15">
        <f t="shared" si="1"/>
        <v>49095.840000000004</v>
      </c>
    </row>
    <row r="13" spans="1:5" x14ac:dyDescent="0.35">
      <c r="A13" s="13" t="s">
        <v>211</v>
      </c>
      <c r="B13" s="19">
        <v>80166.10099999985</v>
      </c>
      <c r="D13" t="str">
        <f t="shared" si="0"/>
        <v>Idaho</v>
      </c>
      <c r="E13" s="15">
        <f t="shared" si="1"/>
        <v>4382.4860000000017</v>
      </c>
    </row>
    <row r="14" spans="1:5" x14ac:dyDescent="0.35">
      <c r="A14" s="13" t="s">
        <v>254</v>
      </c>
      <c r="B14" s="19">
        <v>53555.360000000001</v>
      </c>
      <c r="D14" t="str">
        <f t="shared" si="0"/>
        <v>Illinois</v>
      </c>
      <c r="E14" s="15">
        <f t="shared" si="1"/>
        <v>80166.10099999985</v>
      </c>
    </row>
    <row r="15" spans="1:5" x14ac:dyDescent="0.35">
      <c r="A15" s="13" t="s">
        <v>489</v>
      </c>
      <c r="B15" s="19">
        <v>4579.7599999999993</v>
      </c>
      <c r="D15" t="str">
        <f t="shared" si="0"/>
        <v>Indiana</v>
      </c>
      <c r="E15" s="15">
        <f t="shared" si="1"/>
        <v>53555.360000000001</v>
      </c>
    </row>
    <row r="16" spans="1:5" x14ac:dyDescent="0.35">
      <c r="A16" s="13" t="s">
        <v>4530</v>
      </c>
      <c r="B16" s="19">
        <v>2914.31</v>
      </c>
      <c r="D16" t="str">
        <f t="shared" si="0"/>
        <v>Iowa</v>
      </c>
      <c r="E16" s="15">
        <f t="shared" si="1"/>
        <v>4579.7599999999993</v>
      </c>
    </row>
    <row r="17" spans="1:5" x14ac:dyDescent="0.35">
      <c r="A17" s="13" t="s">
        <v>29</v>
      </c>
      <c r="B17" s="19">
        <v>36591.749999999971</v>
      </c>
      <c r="D17" t="str">
        <f t="shared" si="0"/>
        <v>Kansas</v>
      </c>
      <c r="E17" s="15">
        <f t="shared" si="1"/>
        <v>2914.31</v>
      </c>
    </row>
    <row r="18" spans="1:5" x14ac:dyDescent="0.35">
      <c r="A18" s="13" t="s">
        <v>736</v>
      </c>
      <c r="B18" s="19">
        <v>9217.0299999999988</v>
      </c>
      <c r="D18" t="str">
        <f t="shared" si="0"/>
        <v>Kentucky</v>
      </c>
      <c r="E18" s="15">
        <f t="shared" si="1"/>
        <v>36591.749999999971</v>
      </c>
    </row>
    <row r="19" spans="1:5" x14ac:dyDescent="0.35">
      <c r="A19" s="13" t="s">
        <v>5235</v>
      </c>
      <c r="B19" s="19">
        <v>1270.53</v>
      </c>
      <c r="D19" t="str">
        <f t="shared" si="0"/>
        <v>Louisiana</v>
      </c>
      <c r="E19" s="15">
        <f t="shared" si="1"/>
        <v>9217.0299999999988</v>
      </c>
    </row>
    <row r="20" spans="1:5" x14ac:dyDescent="0.35">
      <c r="A20" s="13" t="s">
        <v>2735</v>
      </c>
      <c r="B20" s="19">
        <v>23705.523000000005</v>
      </c>
      <c r="D20" t="str">
        <f t="shared" si="0"/>
        <v>Maine</v>
      </c>
      <c r="E20" s="15">
        <f t="shared" si="1"/>
        <v>1270.53</v>
      </c>
    </row>
    <row r="21" spans="1:5" x14ac:dyDescent="0.35">
      <c r="A21" s="13" t="s">
        <v>1245</v>
      </c>
      <c r="B21" s="19">
        <v>28634.43399999999</v>
      </c>
      <c r="D21" t="str">
        <f t="shared" si="0"/>
        <v>Maryland</v>
      </c>
      <c r="E21" s="15">
        <f t="shared" si="1"/>
        <v>23705.523000000005</v>
      </c>
    </row>
    <row r="22" spans="1:5" x14ac:dyDescent="0.35">
      <c r="A22" s="13" t="s">
        <v>238</v>
      </c>
      <c r="B22" s="19">
        <v>76269.614000000016</v>
      </c>
      <c r="D22" t="str">
        <f t="shared" si="0"/>
        <v>Massachusetts</v>
      </c>
      <c r="E22" s="15">
        <f t="shared" si="1"/>
        <v>28634.43399999999</v>
      </c>
    </row>
    <row r="23" spans="1:5" x14ac:dyDescent="0.35">
      <c r="A23" s="13" t="s">
        <v>229</v>
      </c>
      <c r="B23" s="19">
        <v>29863.149999999994</v>
      </c>
      <c r="D23" t="str">
        <f t="shared" si="0"/>
        <v>Michigan</v>
      </c>
      <c r="E23" s="15">
        <f t="shared" si="1"/>
        <v>76269.614000000016</v>
      </c>
    </row>
    <row r="24" spans="1:5" x14ac:dyDescent="0.35">
      <c r="A24" s="13" t="s">
        <v>1487</v>
      </c>
      <c r="B24" s="19">
        <v>10771.34</v>
      </c>
      <c r="D24" t="str">
        <f t="shared" si="0"/>
        <v>Minnesota</v>
      </c>
      <c r="E24" s="15">
        <f t="shared" si="1"/>
        <v>29863.149999999994</v>
      </c>
    </row>
    <row r="25" spans="1:5" x14ac:dyDescent="0.35">
      <c r="A25" s="13" t="s">
        <v>596</v>
      </c>
      <c r="B25" s="19">
        <v>22205.149999999998</v>
      </c>
      <c r="D25" t="str">
        <f t="shared" si="0"/>
        <v>Mississippi</v>
      </c>
      <c r="E25" s="15">
        <f t="shared" si="1"/>
        <v>10771.34</v>
      </c>
    </row>
    <row r="26" spans="1:5" x14ac:dyDescent="0.35">
      <c r="A26" s="13" t="s">
        <v>1762</v>
      </c>
      <c r="B26" s="19">
        <v>5589.3519999999971</v>
      </c>
      <c r="D26" t="str">
        <f t="shared" si="0"/>
        <v>Missouri</v>
      </c>
      <c r="E26" s="15">
        <f t="shared" si="1"/>
        <v>22205.149999999998</v>
      </c>
    </row>
    <row r="27" spans="1:5" x14ac:dyDescent="0.35">
      <c r="A27" s="13" t="s">
        <v>138</v>
      </c>
      <c r="B27" s="19">
        <v>7464.9299999999985</v>
      </c>
      <c r="D27" t="str">
        <f t="shared" si="0"/>
        <v>Montana</v>
      </c>
      <c r="E27" s="15">
        <f>GETPIVOTDATA("Sales",$A$1,"State",A26)</f>
        <v>5589.3519999999971</v>
      </c>
    </row>
    <row r="28" spans="1:5" x14ac:dyDescent="0.35">
      <c r="A28" s="13" t="s">
        <v>1392</v>
      </c>
      <c r="B28" s="19">
        <v>16729.101999999999</v>
      </c>
      <c r="D28" t="str">
        <f t="shared" si="0"/>
        <v>Nebraska</v>
      </c>
      <c r="E28" s="15">
        <f t="shared" si="1"/>
        <v>7464.9299999999985</v>
      </c>
    </row>
    <row r="29" spans="1:5" x14ac:dyDescent="0.35">
      <c r="A29" s="13" t="s">
        <v>2694</v>
      </c>
      <c r="B29" s="19">
        <v>7292.5239999999994</v>
      </c>
      <c r="D29" t="str">
        <f t="shared" si="0"/>
        <v>Nevada</v>
      </c>
      <c r="E29" s="15">
        <f t="shared" si="1"/>
        <v>16729.101999999999</v>
      </c>
    </row>
    <row r="30" spans="1:5" x14ac:dyDescent="0.35">
      <c r="A30" s="13" t="s">
        <v>788</v>
      </c>
      <c r="B30" s="19">
        <v>35764.312000000013</v>
      </c>
      <c r="D30" t="str">
        <f t="shared" si="0"/>
        <v>New Hampshire</v>
      </c>
      <c r="E30" s="15">
        <f t="shared" si="1"/>
        <v>7292.5239999999994</v>
      </c>
    </row>
    <row r="31" spans="1:5" x14ac:dyDescent="0.35">
      <c r="A31" s="13" t="s">
        <v>668</v>
      </c>
      <c r="B31" s="19">
        <v>4783.5220000000008</v>
      </c>
      <c r="D31" t="str">
        <f t="shared" si="0"/>
        <v>New Jersey</v>
      </c>
      <c r="E31" s="15">
        <f t="shared" si="1"/>
        <v>35764.312000000013</v>
      </c>
    </row>
    <row r="32" spans="1:5" x14ac:dyDescent="0.35">
      <c r="A32" s="13" t="s">
        <v>267</v>
      </c>
      <c r="B32" s="19">
        <v>310876.27099999978</v>
      </c>
      <c r="D32" t="str">
        <f t="shared" si="0"/>
        <v>New Mexico</v>
      </c>
      <c r="E32" s="15">
        <f t="shared" si="1"/>
        <v>4783.5220000000008</v>
      </c>
    </row>
    <row r="33" spans="1:5" x14ac:dyDescent="0.35">
      <c r="A33" s="13" t="s">
        <v>88</v>
      </c>
      <c r="B33" s="19">
        <v>55603.163999999968</v>
      </c>
      <c r="D33" t="str">
        <f>A32</f>
        <v>New York</v>
      </c>
      <c r="E33" s="15">
        <f t="shared" si="1"/>
        <v>310876.27099999978</v>
      </c>
    </row>
    <row r="34" spans="1:5" x14ac:dyDescent="0.35">
      <c r="A34" s="13" t="s">
        <v>7449</v>
      </c>
      <c r="B34" s="19">
        <v>919.91</v>
      </c>
      <c r="D34" t="str">
        <f t="shared" si="0"/>
        <v>North Carolina</v>
      </c>
      <c r="E34" s="15">
        <f t="shared" si="1"/>
        <v>55603.163999999968</v>
      </c>
    </row>
    <row r="35" spans="1:5" x14ac:dyDescent="0.35">
      <c r="A35" s="13" t="s">
        <v>498</v>
      </c>
      <c r="B35" s="19">
        <v>78258.135999999926</v>
      </c>
      <c r="D35" t="str">
        <f t="shared" si="0"/>
        <v>North Dakota</v>
      </c>
      <c r="E35" s="15">
        <f t="shared" si="1"/>
        <v>919.91</v>
      </c>
    </row>
    <row r="36" spans="1:5" x14ac:dyDescent="0.35">
      <c r="A36" s="13" t="s">
        <v>649</v>
      </c>
      <c r="B36" s="19">
        <v>19683.390000000003</v>
      </c>
      <c r="D36" t="str">
        <f t="shared" si="0"/>
        <v>Ohio</v>
      </c>
      <c r="E36" s="15">
        <f>GETPIVOTDATA("Sales",$A$1,"State",A35)</f>
        <v>78258.135999999926</v>
      </c>
    </row>
    <row r="37" spans="1:5" x14ac:dyDescent="0.35">
      <c r="A37" s="13" t="s">
        <v>420</v>
      </c>
      <c r="B37" s="19">
        <v>17431.149999999991</v>
      </c>
      <c r="D37" t="str">
        <f t="shared" si="0"/>
        <v>Oklahoma</v>
      </c>
      <c r="E37" s="15">
        <f t="shared" si="1"/>
        <v>19683.390000000003</v>
      </c>
    </row>
    <row r="38" spans="1:5" x14ac:dyDescent="0.35">
      <c r="A38" s="13" t="s">
        <v>147</v>
      </c>
      <c r="B38" s="19">
        <v>116511.91400000003</v>
      </c>
      <c r="D38" t="str">
        <f t="shared" si="0"/>
        <v>Oregon</v>
      </c>
      <c r="E38" s="15">
        <f t="shared" si="1"/>
        <v>17431.149999999991</v>
      </c>
    </row>
    <row r="39" spans="1:5" x14ac:dyDescent="0.35">
      <c r="A39" s="13" t="s">
        <v>1399</v>
      </c>
      <c r="B39" s="19">
        <v>22627.955999999995</v>
      </c>
      <c r="D39" t="str">
        <f t="shared" si="0"/>
        <v>Pennsylvania</v>
      </c>
      <c r="E39" s="15">
        <f t="shared" si="1"/>
        <v>116511.91400000003</v>
      </c>
    </row>
    <row r="40" spans="1:5" x14ac:dyDescent="0.35">
      <c r="A40" s="13" t="s">
        <v>383</v>
      </c>
      <c r="B40" s="19">
        <v>8481.7099999999991</v>
      </c>
      <c r="D40" t="str">
        <f t="shared" si="0"/>
        <v>Rhode Island</v>
      </c>
      <c r="E40" s="15">
        <f t="shared" si="1"/>
        <v>22627.955999999995</v>
      </c>
    </row>
    <row r="41" spans="1:5" x14ac:dyDescent="0.35">
      <c r="A41" s="13" t="s">
        <v>5326</v>
      </c>
      <c r="B41" s="19">
        <v>1315.5600000000002</v>
      </c>
      <c r="D41" t="str">
        <f t="shared" si="0"/>
        <v>South Carolina</v>
      </c>
      <c r="E41" s="15">
        <f t="shared" si="1"/>
        <v>8481.7099999999991</v>
      </c>
    </row>
    <row r="42" spans="1:5" x14ac:dyDescent="0.35">
      <c r="A42" s="13" t="s">
        <v>335</v>
      </c>
      <c r="B42" s="19">
        <v>30661.872999999981</v>
      </c>
      <c r="D42" t="str">
        <f t="shared" si="0"/>
        <v>South Dakota</v>
      </c>
      <c r="E42" s="15">
        <f t="shared" si="1"/>
        <v>1315.5600000000002</v>
      </c>
    </row>
    <row r="43" spans="1:5" x14ac:dyDescent="0.35">
      <c r="A43" s="13" t="s">
        <v>104</v>
      </c>
      <c r="B43" s="19">
        <v>170188.04580000002</v>
      </c>
      <c r="D43" t="str">
        <f t="shared" si="0"/>
        <v>Tennessee</v>
      </c>
      <c r="E43" s="15">
        <f t="shared" si="1"/>
        <v>30661.872999999981</v>
      </c>
    </row>
    <row r="44" spans="1:5" x14ac:dyDescent="0.35">
      <c r="A44" s="13" t="s">
        <v>121</v>
      </c>
      <c r="B44" s="19">
        <v>11220.055999999999</v>
      </c>
      <c r="D44" t="str">
        <f t="shared" si="0"/>
        <v>Texas</v>
      </c>
      <c r="E44" s="15">
        <f t="shared" si="1"/>
        <v>170188.04580000002</v>
      </c>
    </row>
    <row r="45" spans="1:5" x14ac:dyDescent="0.35">
      <c r="A45" s="13" t="s">
        <v>5203</v>
      </c>
      <c r="B45" s="19">
        <v>8929.369999999999</v>
      </c>
      <c r="D45" t="str">
        <f>A44</f>
        <v>Utah</v>
      </c>
      <c r="E45" s="15">
        <f t="shared" si="1"/>
        <v>11220.055999999999</v>
      </c>
    </row>
    <row r="46" spans="1:5" x14ac:dyDescent="0.35">
      <c r="A46" s="13" t="s">
        <v>319</v>
      </c>
      <c r="B46" s="19">
        <v>70636.719999999987</v>
      </c>
      <c r="D46" t="str">
        <f t="shared" si="0"/>
        <v>Vermont</v>
      </c>
      <c r="E46" s="15">
        <f t="shared" si="1"/>
        <v>8929.369999999999</v>
      </c>
    </row>
    <row r="47" spans="1:5" x14ac:dyDescent="0.35">
      <c r="A47" s="13" t="s">
        <v>96</v>
      </c>
      <c r="B47" s="19">
        <v>138641.26999999993</v>
      </c>
      <c r="D47" t="str">
        <f t="shared" si="0"/>
        <v>Virginia</v>
      </c>
      <c r="E47" s="15">
        <f>GETPIVOTDATA("Sales",$A$1,"State",A46)</f>
        <v>70636.719999999987</v>
      </c>
    </row>
    <row r="48" spans="1:5" x14ac:dyDescent="0.35">
      <c r="A48" s="13" t="s">
        <v>9726</v>
      </c>
      <c r="B48" s="19">
        <v>1209.8240000000001</v>
      </c>
      <c r="D48" t="str">
        <f t="shared" si="0"/>
        <v>Washington</v>
      </c>
      <c r="E48" s="15">
        <f t="shared" si="1"/>
        <v>138641.26999999993</v>
      </c>
    </row>
    <row r="49" spans="1:5" x14ac:dyDescent="0.35">
      <c r="A49" s="13" t="s">
        <v>114</v>
      </c>
      <c r="B49" s="19">
        <v>32114.610000000019</v>
      </c>
      <c r="D49" t="str">
        <f t="shared" si="0"/>
        <v>West Virginia</v>
      </c>
      <c r="E49" s="15">
        <f t="shared" si="1"/>
        <v>1209.8240000000001</v>
      </c>
    </row>
    <row r="50" spans="1:5" x14ac:dyDescent="0.35">
      <c r="A50" s="13" t="s">
        <v>8542</v>
      </c>
      <c r="B50" s="19">
        <v>1603.1360000000002</v>
      </c>
      <c r="D50" t="str">
        <f t="shared" si="0"/>
        <v>Wisconsin</v>
      </c>
      <c r="E50" s="15">
        <f t="shared" si="1"/>
        <v>32114.610000000019</v>
      </c>
    </row>
    <row r="51" spans="1:5" x14ac:dyDescent="0.35">
      <c r="A51" s="9" t="s">
        <v>10934</v>
      </c>
      <c r="B51" s="20">
        <v>2297200.8603000003</v>
      </c>
      <c r="D51" t="str">
        <f t="shared" si="0"/>
        <v>Wyoming</v>
      </c>
      <c r="E51" s="15">
        <f t="shared" si="1"/>
        <v>1603.1360000000002</v>
      </c>
    </row>
    <row r="52" spans="1:5" x14ac:dyDescent="0.35">
      <c r="D52" t="str">
        <f>A51</f>
        <v>Grand Total</v>
      </c>
      <c r="E52" s="15">
        <f>GETPIVOTDATA("Sales",$A$1)</f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CE1A-3E8B-41D6-A2D9-A8E00A1864F3}">
  <dimension ref="A3:B9"/>
  <sheetViews>
    <sheetView topLeftCell="D1" workbookViewId="0">
      <selection activeCell="B5" sqref="B5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2" x14ac:dyDescent="0.35">
      <c r="A3" s="6" t="s">
        <v>10933</v>
      </c>
      <c r="B3" s="7" t="s">
        <v>10947</v>
      </c>
    </row>
    <row r="4" spans="1:2" x14ac:dyDescent="0.35">
      <c r="A4" s="8" t="s">
        <v>75</v>
      </c>
      <c r="B4" s="7">
        <v>203412.73300000009</v>
      </c>
    </row>
    <row r="5" spans="1:2" x14ac:dyDescent="0.35">
      <c r="A5" s="13" t="s">
        <v>56</v>
      </c>
      <c r="B5" s="19">
        <v>206965.53200000009</v>
      </c>
    </row>
    <row r="6" spans="1:2" x14ac:dyDescent="0.35">
      <c r="A6" s="13" t="s">
        <v>59</v>
      </c>
      <c r="B6" s="19">
        <v>223843.60800000012</v>
      </c>
    </row>
    <row r="7" spans="1:2" x14ac:dyDescent="0.35">
      <c r="A7" s="13" t="s">
        <v>36</v>
      </c>
      <c r="B7" s="19">
        <v>328449.1030000007</v>
      </c>
    </row>
    <row r="8" spans="1:2" x14ac:dyDescent="0.35">
      <c r="A8" s="13" t="s">
        <v>72</v>
      </c>
      <c r="B8" s="19">
        <v>330007.05400000012</v>
      </c>
    </row>
    <row r="9" spans="1:2" x14ac:dyDescent="0.35">
      <c r="A9" s="9" t="s">
        <v>10934</v>
      </c>
      <c r="B9" s="20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73706-2D4E-4F64-8D19-73CEA51F5DE7}">
  <dimension ref="A3:Q18"/>
  <sheetViews>
    <sheetView zoomScale="58" workbookViewId="0">
      <selection activeCell="B18" sqref="B18"/>
    </sheetView>
  </sheetViews>
  <sheetFormatPr defaultRowHeight="14.5" x14ac:dyDescent="0.35"/>
  <cols>
    <col min="1" max="1" width="12.36328125" bestFit="1" customWidth="1"/>
    <col min="2" max="2" width="20.6328125" customWidth="1"/>
    <col min="7" max="7" width="12.36328125" bestFit="1" customWidth="1"/>
    <col min="8" max="8" width="15.7265625" customWidth="1"/>
    <col min="9" max="9" width="11.81640625" bestFit="1" customWidth="1"/>
    <col min="10" max="10" width="12.36328125" bestFit="1" customWidth="1"/>
    <col min="11" max="11" width="14.36328125" bestFit="1" customWidth="1"/>
    <col min="13" max="13" width="12.36328125" bestFit="1" customWidth="1"/>
    <col min="14" max="14" width="15.7265625" bestFit="1" customWidth="1"/>
    <col min="16" max="16" width="12.36328125" bestFit="1" customWidth="1"/>
    <col min="17" max="17" width="20.7265625" bestFit="1" customWidth="1"/>
  </cols>
  <sheetData>
    <row r="3" spans="1:17" x14ac:dyDescent="0.35">
      <c r="A3" s="6" t="s">
        <v>10933</v>
      </c>
      <c r="B3" s="7" t="s">
        <v>10947</v>
      </c>
      <c r="G3" s="6" t="s">
        <v>10933</v>
      </c>
      <c r="H3" s="7" t="s">
        <v>10948</v>
      </c>
    </row>
    <row r="4" spans="1:17" x14ac:dyDescent="0.35">
      <c r="A4" s="8" t="s">
        <v>10935</v>
      </c>
      <c r="B4" s="7">
        <v>95365.937600000019</v>
      </c>
      <c r="G4" s="8" t="s">
        <v>10935</v>
      </c>
      <c r="H4" s="7">
        <v>9199.2699999999986</v>
      </c>
      <c r="J4" s="6" t="s">
        <v>10933</v>
      </c>
      <c r="K4" s="7" t="s">
        <v>10953</v>
      </c>
      <c r="M4" s="6" t="s">
        <v>10933</v>
      </c>
      <c r="N4" s="7" t="s">
        <v>10958</v>
      </c>
      <c r="P4" s="6" t="s">
        <v>10933</v>
      </c>
      <c r="Q4" s="7" t="s">
        <v>10959</v>
      </c>
    </row>
    <row r="5" spans="1:17" x14ac:dyDescent="0.35">
      <c r="A5" s="8" t="s">
        <v>10936</v>
      </c>
      <c r="B5" s="7">
        <v>60172.649400000024</v>
      </c>
      <c r="G5" s="8" t="s">
        <v>10936</v>
      </c>
      <c r="H5" s="7">
        <v>10288.898699999991</v>
      </c>
      <c r="J5" s="8" t="s">
        <v>10935</v>
      </c>
      <c r="K5" s="7">
        <v>1500</v>
      </c>
      <c r="M5" s="8" t="s">
        <v>10935</v>
      </c>
      <c r="N5" s="7">
        <v>387</v>
      </c>
      <c r="P5" s="8" t="s">
        <v>10935</v>
      </c>
      <c r="Q5" s="7">
        <v>9.6462848596792869E-2</v>
      </c>
    </row>
    <row r="6" spans="1:17" x14ac:dyDescent="0.35">
      <c r="A6" s="8" t="s">
        <v>10937</v>
      </c>
      <c r="B6" s="7">
        <v>199252.98399999991</v>
      </c>
      <c r="G6" s="8" t="s">
        <v>10937</v>
      </c>
      <c r="H6" s="7">
        <v>26806.573700000015</v>
      </c>
      <c r="J6" s="8" t="s">
        <v>10936</v>
      </c>
      <c r="K6" s="7">
        <v>1068</v>
      </c>
      <c r="M6" s="13" t="s">
        <v>10936</v>
      </c>
      <c r="N6" s="19">
        <v>301</v>
      </c>
      <c r="P6" s="8" t="s">
        <v>10936</v>
      </c>
      <c r="Q6" s="7">
        <v>0.17098962406664425</v>
      </c>
    </row>
    <row r="7" spans="1:17" x14ac:dyDescent="0.35">
      <c r="A7" s="8" t="s">
        <v>10938</v>
      </c>
      <c r="B7" s="7">
        <v>141851.5674</v>
      </c>
      <c r="G7" s="8" t="s">
        <v>10938</v>
      </c>
      <c r="H7" s="7">
        <v>13437.806799999998</v>
      </c>
      <c r="J7" s="8" t="s">
        <v>10937</v>
      </c>
      <c r="K7" s="7">
        <v>2491</v>
      </c>
      <c r="M7" s="13" t="s">
        <v>10937</v>
      </c>
      <c r="N7" s="19">
        <v>680</v>
      </c>
      <c r="P7" s="8" t="s">
        <v>10937</v>
      </c>
      <c r="Q7" s="7">
        <v>0.13453536886554246</v>
      </c>
    </row>
    <row r="8" spans="1:17" x14ac:dyDescent="0.35">
      <c r="A8" s="8" t="s">
        <v>10939</v>
      </c>
      <c r="B8" s="7">
        <v>156122.28669999994</v>
      </c>
      <c r="G8" s="8" t="s">
        <v>10939</v>
      </c>
      <c r="H8" s="7">
        <v>22308.51279999999</v>
      </c>
      <c r="J8" s="8" t="s">
        <v>10938</v>
      </c>
      <c r="K8" s="7">
        <v>2441</v>
      </c>
      <c r="M8" s="13" t="s">
        <v>10938</v>
      </c>
      <c r="N8" s="19">
        <v>663</v>
      </c>
      <c r="P8" s="8" t="s">
        <v>10938</v>
      </c>
      <c r="Q8" s="7">
        <v>9.4731465053942004E-2</v>
      </c>
    </row>
    <row r="9" spans="1:17" x14ac:dyDescent="0.35">
      <c r="A9" s="8" t="s">
        <v>10940</v>
      </c>
      <c r="B9" s="7">
        <v>147082.61130000011</v>
      </c>
      <c r="G9" s="8" t="s">
        <v>10940</v>
      </c>
      <c r="H9" s="7">
        <v>20899.334500000012</v>
      </c>
      <c r="J9" s="8" t="s">
        <v>10939</v>
      </c>
      <c r="K9" s="7">
        <v>2850</v>
      </c>
      <c r="M9" s="13" t="s">
        <v>10939</v>
      </c>
      <c r="N9" s="19">
        <v>750</v>
      </c>
      <c r="P9" s="8" t="s">
        <v>10939</v>
      </c>
      <c r="Q9" s="7">
        <v>0.14289127626517142</v>
      </c>
    </row>
    <row r="10" spans="1:17" x14ac:dyDescent="0.35">
      <c r="A10" s="8" t="s">
        <v>10941</v>
      </c>
      <c r="B10" s="7">
        <v>149580.83800000031</v>
      </c>
      <c r="G10" s="8" t="s">
        <v>10941</v>
      </c>
      <c r="H10" s="7">
        <v>13535.38299999998</v>
      </c>
      <c r="J10" s="8" t="s">
        <v>10940</v>
      </c>
      <c r="K10" s="7">
        <v>2644</v>
      </c>
      <c r="M10" s="13" t="s">
        <v>10940</v>
      </c>
      <c r="N10" s="19">
        <v>709</v>
      </c>
      <c r="P10" s="8" t="s">
        <v>10940</v>
      </c>
      <c r="Q10" s="7">
        <v>0.1420924901678027</v>
      </c>
    </row>
    <row r="11" spans="1:17" x14ac:dyDescent="0.35">
      <c r="A11" s="8" t="s">
        <v>10942</v>
      </c>
      <c r="B11" s="7">
        <v>159589.45099999988</v>
      </c>
      <c r="G11" s="8" t="s">
        <v>10942</v>
      </c>
      <c r="H11" s="7">
        <v>21896.715399999972</v>
      </c>
      <c r="J11" s="8" t="s">
        <v>10941</v>
      </c>
      <c r="K11" s="7">
        <v>2705</v>
      </c>
      <c r="M11" s="13" t="s">
        <v>10941</v>
      </c>
      <c r="N11" s="19">
        <v>708</v>
      </c>
      <c r="P11" s="8" t="s">
        <v>10941</v>
      </c>
      <c r="Q11" s="7">
        <v>9.0488749635163512E-2</v>
      </c>
    </row>
    <row r="12" spans="1:17" x14ac:dyDescent="0.35">
      <c r="A12" s="8" t="s">
        <v>10943</v>
      </c>
      <c r="B12" s="7">
        <v>309770.09970000025</v>
      </c>
      <c r="G12" s="8" t="s">
        <v>10943</v>
      </c>
      <c r="H12" s="7">
        <v>37293.192500000034</v>
      </c>
      <c r="J12" s="8" t="s">
        <v>10942</v>
      </c>
      <c r="K12" s="7">
        <v>2796</v>
      </c>
      <c r="M12" s="13" t="s">
        <v>10942</v>
      </c>
      <c r="N12" s="19">
        <v>710</v>
      </c>
      <c r="P12" s="8" t="s">
        <v>10942</v>
      </c>
      <c r="Q12" s="7">
        <v>0.13720653378273723</v>
      </c>
    </row>
    <row r="13" spans="1:17" x14ac:dyDescent="0.35">
      <c r="A13" s="8" t="s">
        <v>10944</v>
      </c>
      <c r="B13" s="7">
        <v>197115.20170000009</v>
      </c>
      <c r="G13" s="8" t="s">
        <v>10944</v>
      </c>
      <c r="H13" s="7">
        <v>31469.663800000035</v>
      </c>
      <c r="J13" s="8" t="s">
        <v>10943</v>
      </c>
      <c r="K13" s="7">
        <v>5073</v>
      </c>
      <c r="M13" s="13" t="s">
        <v>10943</v>
      </c>
      <c r="N13" s="19">
        <v>1386</v>
      </c>
      <c r="P13" s="8" t="s">
        <v>10943</v>
      </c>
      <c r="Q13" s="7">
        <v>0.12038990379031732</v>
      </c>
    </row>
    <row r="14" spans="1:17" x14ac:dyDescent="0.35">
      <c r="A14" s="8" t="s">
        <v>10945</v>
      </c>
      <c r="B14" s="7">
        <v>349120.07400000008</v>
      </c>
      <c r="G14" s="8" t="s">
        <v>10945</v>
      </c>
      <c r="H14" s="7">
        <v>35825.536599999927</v>
      </c>
      <c r="J14" s="8" t="s">
        <v>10944</v>
      </c>
      <c r="K14" s="7">
        <v>3095</v>
      </c>
      <c r="M14" s="13" t="s">
        <v>10944</v>
      </c>
      <c r="N14" s="19">
        <v>817</v>
      </c>
      <c r="P14" s="8" t="s">
        <v>10944</v>
      </c>
      <c r="Q14" s="7">
        <v>0.15965112547684351</v>
      </c>
    </row>
    <row r="15" spans="1:17" x14ac:dyDescent="0.35">
      <c r="A15" s="8" t="s">
        <v>10946</v>
      </c>
      <c r="B15" s="7">
        <v>332177.15950000001</v>
      </c>
      <c r="G15" s="8" t="s">
        <v>10946</v>
      </c>
      <c r="H15" s="7">
        <v>43436.13390000003</v>
      </c>
      <c r="J15" s="8" t="s">
        <v>10945</v>
      </c>
      <c r="K15" s="7">
        <v>5741</v>
      </c>
      <c r="M15" s="13" t="s">
        <v>10945</v>
      </c>
      <c r="N15" s="19">
        <v>1462</v>
      </c>
      <c r="P15" s="8" t="s">
        <v>10945</v>
      </c>
      <c r="Q15" s="7">
        <v>0.10261666191099604</v>
      </c>
    </row>
    <row r="16" spans="1:17" x14ac:dyDescent="0.35">
      <c r="A16" s="9" t="s">
        <v>10934</v>
      </c>
      <c r="B16" s="20">
        <v>2297200.8603000008</v>
      </c>
      <c r="G16" s="9" t="s">
        <v>10934</v>
      </c>
      <c r="H16" s="20">
        <v>286397.02169999998</v>
      </c>
      <c r="J16" s="8" t="s">
        <v>10946</v>
      </c>
      <c r="K16" s="7">
        <v>5469</v>
      </c>
      <c r="M16" s="13" t="s">
        <v>10946</v>
      </c>
      <c r="N16" s="19">
        <v>1421</v>
      </c>
      <c r="P16" s="8" t="s">
        <v>10946</v>
      </c>
      <c r="Q16" s="7">
        <v>0.13076195234308405</v>
      </c>
    </row>
    <row r="17" spans="2:17" x14ac:dyDescent="0.35">
      <c r="B17" s="23">
        <f>GETPIVOTDATA("Sales",$A$3)</f>
        <v>2297200.8603000008</v>
      </c>
      <c r="H17" s="24">
        <f>GETPIVOTDATA("Profit",$G$3)</f>
        <v>286397.02169999998</v>
      </c>
      <c r="J17" s="9" t="s">
        <v>10934</v>
      </c>
      <c r="K17" s="20">
        <v>37873</v>
      </c>
      <c r="M17" s="9" t="s">
        <v>10934</v>
      </c>
      <c r="N17" s="20">
        <v>9994</v>
      </c>
      <c r="P17" s="9" t="s">
        <v>10934</v>
      </c>
      <c r="Q17" s="20">
        <v>0.12467217240315856</v>
      </c>
    </row>
    <row r="18" spans="2:17" x14ac:dyDescent="0.35">
      <c r="K18" s="25">
        <f>GETPIVOTDATA("Quantity",$J$4)</f>
        <v>37873</v>
      </c>
      <c r="N18" s="25">
        <f>GETPIVOTDATA("Order ID",$M$4)</f>
        <v>9994</v>
      </c>
      <c r="Q18" s="26">
        <f>GETPIVOTDATA("PROFIT MARGIN",$P$4)</f>
        <v>0.12467217240315856</v>
      </c>
    </row>
  </sheetData>
  <pageMargins left="0.7" right="0.7" top="0.75" bottom="0.75" header="0.3" footer="0.3"/>
  <drawing r:id="rId6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2461F9D-2746-4D13-BE7A-0AE89E21B13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SPARK!B4:B15</xm:f>
              <xm:sqref>D4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9BDB8-2001-4BB2-A10B-92491B3DE356}">
  <dimension ref="A3:F13"/>
  <sheetViews>
    <sheetView workbookViewId="0">
      <selection activeCell="E9" sqref="E9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1.6328125" bestFit="1" customWidth="1"/>
    <col min="4" max="4" width="14.36328125" bestFit="1" customWidth="1"/>
    <col min="5" max="5" width="11.1796875" customWidth="1"/>
    <col min="6" max="6" width="10.6328125" customWidth="1"/>
  </cols>
  <sheetData>
    <row r="3" spans="1:6" x14ac:dyDescent="0.35">
      <c r="A3" s="6" t="s">
        <v>10933</v>
      </c>
      <c r="B3" s="5" t="s">
        <v>10947</v>
      </c>
      <c r="C3" s="29" t="s">
        <v>10948</v>
      </c>
      <c r="D3" s="29" t="s">
        <v>10953</v>
      </c>
      <c r="E3" s="29" t="s">
        <v>10958</v>
      </c>
      <c r="F3" s="10" t="s">
        <v>10959</v>
      </c>
    </row>
    <row r="4" spans="1:6" x14ac:dyDescent="0.35">
      <c r="A4" s="8" t="s">
        <v>10954</v>
      </c>
      <c r="B4" s="5">
        <v>484247.49810000096</v>
      </c>
      <c r="C4" s="29">
        <v>49543.974100000007</v>
      </c>
      <c r="D4" s="29">
        <v>7581</v>
      </c>
      <c r="E4" s="29">
        <v>1993</v>
      </c>
      <c r="F4" s="10">
        <v>0.10231126499236715</v>
      </c>
    </row>
    <row r="5" spans="1:6" x14ac:dyDescent="0.35">
      <c r="A5" s="13" t="s">
        <v>10955</v>
      </c>
      <c r="B5" s="27">
        <v>470532.50899999985</v>
      </c>
      <c r="C5" s="30">
        <v>61618.603700000051</v>
      </c>
      <c r="D5" s="30">
        <v>7979</v>
      </c>
      <c r="E5" s="30">
        <v>2102</v>
      </c>
      <c r="F5" s="28">
        <v>0.13095504034557592</v>
      </c>
    </row>
    <row r="6" spans="1:6" x14ac:dyDescent="0.35">
      <c r="A6" s="13" t="s">
        <v>10956</v>
      </c>
      <c r="B6" s="27">
        <v>608473.83000000066</v>
      </c>
      <c r="C6" s="30">
        <v>81726.930800000177</v>
      </c>
      <c r="D6" s="30">
        <v>9810</v>
      </c>
      <c r="E6" s="30">
        <v>2580</v>
      </c>
      <c r="F6" s="28">
        <v>0.13431461924993568</v>
      </c>
    </row>
    <row r="7" spans="1:6" x14ac:dyDescent="0.35">
      <c r="A7" s="31" t="s">
        <v>10957</v>
      </c>
      <c r="B7" s="32">
        <v>733947.0231999997</v>
      </c>
      <c r="C7" s="33">
        <v>93507.513099999967</v>
      </c>
      <c r="D7" s="33">
        <v>12503</v>
      </c>
      <c r="E7" s="33">
        <v>3319</v>
      </c>
      <c r="F7" s="34">
        <v>0.12740362743390987</v>
      </c>
    </row>
    <row r="9" spans="1:6" ht="18.5" x14ac:dyDescent="0.45">
      <c r="B9" s="37">
        <f>(GETPIVOTDATA("Sum of Sales",$A$3,"Years (Order Date)",2014))/(GETPIVOTDATA("Sum of Sales",$A$3,"Years (Order Date)",2013))-1</f>
        <v>0.20620967905883303</v>
      </c>
      <c r="C9" s="37">
        <f>(GETPIVOTDATA("Sum of Profit",$A$3,"Years (Order Date)",2014))/(GETPIVOTDATA("Sum of Profit",$A$3,"Years (Order Date)",2013))-1</f>
        <v>0.14414565902185772</v>
      </c>
      <c r="D9" s="37">
        <f>(GETPIVOTDATA("Sum of Quantity",$A$3,"Years (Order Date)",2014))/(GETPIVOTDATA("Sum of Quantity",$A$3,"Years (Order Date)",2013))-1</f>
        <v>0.27451580020387367</v>
      </c>
      <c r="E9" s="37">
        <f>GETPIVOTDATA("Count of Order ID",$A$3,"Years (Order Date)",2014)/(GETPIVOTDATA("Count of Order ID",$A$3,"Years (Order Date)",2013))-1</f>
        <v>0.2864341085271318</v>
      </c>
      <c r="F9" s="37">
        <f>GETPIVOTDATA("Sum of PROFIT MARGIN",$A$3,"Years (Order Date)",2014)/(GETPIVOTDATA("Sum of PROFIT MARGIN",$A$3,"Years (Order Date)",2013))-1</f>
        <v>-5.1453757264990463E-2</v>
      </c>
    </row>
    <row r="13" spans="1:6" x14ac:dyDescent="0.35">
      <c r="F13" s="35" t="s">
        <v>10960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pane ySplit="1" topLeftCell="A2" activePane="bottomLeft" state="frozen"/>
      <selection pane="bottomLeft" activeCell="C7" sqref="C7"/>
    </sheetView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0866141732283472" right="0.70866141732283472" top="0.74803149606299213" bottom="0.74803149606299213" header="0" footer="0"/>
  <pageSetup orientation="landscape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FAD5-3288-4E4B-8498-2C4B948DD35B}">
  <dimension ref="B11"/>
  <sheetViews>
    <sheetView showGridLines="0" showRowColHeaders="0" tabSelected="1" topLeftCell="A13" zoomScale="129" zoomScaleNormal="140" workbookViewId="0">
      <selection activeCell="E31" sqref="E31"/>
    </sheetView>
  </sheetViews>
  <sheetFormatPr defaultRowHeight="14.5" x14ac:dyDescent="0.35"/>
  <sheetData>
    <row r="11" spans="2:2" x14ac:dyDescent="0.35">
      <c r="B11" s="36"/>
    </row>
  </sheetData>
  <pageMargins left="0.7" right="0.7" top="0.75" bottom="0.75" header="0.3" footer="0.3"/>
  <drawing r:id="rId1"/>
  <legacyDrawing r:id="rId2"/>
  <picture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848C-F80E-4981-8966-0177095ACC2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topLeftCell="A3" workbookViewId="0"/>
  </sheetViews>
  <sheetFormatPr defaultColWidth="14.453125" defaultRowHeight="15" customHeight="1" x14ac:dyDescent="0.35"/>
  <cols>
    <col min="1" max="26" width="8.7265625" customWidth="1"/>
  </cols>
  <sheetData>
    <row r="1" spans="1:17" ht="14.25" customHeight="1" x14ac:dyDescent="0.35"/>
    <row r="2" spans="1:17" ht="14.25" customHeight="1" x14ac:dyDescent="0.35"/>
    <row r="3" spans="1:17" ht="14.25" customHeight="1" x14ac:dyDescent="0.35"/>
    <row r="4" spans="1:17" ht="14.25" customHeight="1" x14ac:dyDescent="0.35"/>
    <row r="5" spans="1:17" ht="14.25" customHeight="1" x14ac:dyDescent="0.35"/>
    <row r="6" spans="1:17" ht="14.25" customHeight="1" x14ac:dyDescent="0.35"/>
    <row r="7" spans="1:17" ht="14.25" customHeight="1" x14ac:dyDescent="0.35"/>
    <row r="8" spans="1:17" ht="14.25" customHeight="1" x14ac:dyDescent="0.35"/>
    <row r="9" spans="1:17" ht="14.25" customHeight="1" x14ac:dyDescent="0.35"/>
    <row r="10" spans="1:17" ht="14.25" customHeight="1" x14ac:dyDescent="0.35"/>
    <row r="11" spans="1:17" ht="14.25" customHeight="1" x14ac:dyDescent="0.55000000000000004">
      <c r="A11" s="4" t="s">
        <v>10932</v>
      </c>
      <c r="B11" s="2" t="e">
        <f>#REF!</f>
        <v>#REF!</v>
      </c>
      <c r="Q11" s="4"/>
    </row>
    <row r="12" spans="1:17" ht="14.25" customHeight="1" x14ac:dyDescent="0.35"/>
    <row r="13" spans="1:17" ht="14.25" customHeight="1" x14ac:dyDescent="0.35"/>
    <row r="14" spans="1:17" ht="14.25" customHeight="1" x14ac:dyDescent="0.35"/>
    <row r="15" spans="1:17" ht="14.25" customHeight="1" x14ac:dyDescent="0.35"/>
    <row r="16" spans="1:1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COMBO CHART</vt:lpstr>
      <vt:lpstr>WATERFALL CHART</vt:lpstr>
      <vt:lpstr>PIE CHART</vt:lpstr>
      <vt:lpstr>MAP CHART</vt:lpstr>
      <vt:lpstr>BAR </vt:lpstr>
      <vt:lpstr>SPARK</vt:lpstr>
      <vt:lpstr>YOY</vt:lpstr>
      <vt:lpstr>Data</vt:lpstr>
      <vt:lpstr>Sheet1</vt:lpstr>
      <vt:lpstr>Sheet2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ashish kumar</cp:lastModifiedBy>
  <dcterms:created xsi:type="dcterms:W3CDTF">2015-06-05T18:17:20Z</dcterms:created>
  <dcterms:modified xsi:type="dcterms:W3CDTF">2024-05-18T05:23:08Z</dcterms:modified>
</cp:coreProperties>
</file>