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3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Epoxy , Glasfaser, Carbon etc.</t>
        </r>
      </text>
    </comment>
    <comment ref="C32" authorId="0">
      <text>
        <r>
          <rPr>
            <sz val="10"/>
            <rFont val="Arial"/>
            <family val="2"/>
            <charset val="1"/>
          </rPr>
          <t xml:space="preserve"> Sprenger</t>
        </r>
      </text>
    </comment>
    <comment ref="C35" authorId="0">
      <text>
        <r>
          <rPr>
            <sz val="10"/>
            <rFont val="Arial"/>
            <family val="2"/>
            <charset val="1"/>
          </rPr>
          <t xml:space="preserve">Inklusive Unterbügel	</t>
        </r>
      </text>
    </comment>
    <comment ref="F21" authorId="0">
      <text>
        <r>
          <rPr>
            <sz val="10"/>
            <rFont val="Arial"/>
            <family val="2"/>
            <charset val="1"/>
          </rPr>
          <t xml:space="preserve">Lochabstand verschiedene Größen		</t>
        </r>
      </text>
    </comment>
    <comment ref="J26" authorId="0">
      <text>
        <r>
          <rPr>
            <sz val="10"/>
            <rFont val="Arial"/>
            <family val="2"/>
            <charset val="1"/>
          </rPr>
          <t xml:space="preserve">E5524501 = 5mm  ohne Kugellager	
8,90 -11,40 = 8 mm	
</t>
        </r>
      </text>
    </comment>
    <comment ref="J38" authorId="0">
      <text>
        <r>
          <rPr>
            <sz val="10"/>
            <rFont val="Arial"/>
            <family val="2"/>
            <charset val="1"/>
          </rPr>
          <t xml:space="preserve">Art.-Nr.: 155031: Holt Allen Kegelgelagert	</t>
        </r>
      </text>
    </comment>
    <comment ref="K2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Verdopplerblock</t>
        </r>
      </text>
    </comment>
    <comment ref="K3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Verdopplerblock</t>
        </r>
      </text>
    </comment>
    <comment ref="K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mit Feder und Fenderöse</t>
        </r>
      </text>
    </comment>
    <comment ref="K26" authorId="0">
      <text>
        <r>
          <rPr>
            <sz val="10"/>
            <rFont val="Arial"/>
            <family val="2"/>
            <charset val="1"/>
          </rPr>
          <t xml:space="preserve">10,60 : Micro XS Blöcke Kugellager 6 mm
3522500155 nur 6,90</t>
        </r>
      </text>
    </comment>
    <comment ref="K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Selden 6mm + Fenderöse + Feder GSE40210114R</t>
        </r>
      </text>
    </comment>
    <comment ref="K35" authorId="0">
      <text>
        <r>
          <rPr>
            <sz val="10"/>
            <rFont val="Arial"/>
            <family val="2"/>
            <charset val="1"/>
          </rPr>
          <t xml:space="preserve">Ronstan	</t>
        </r>
      </text>
    </comment>
    <comment ref="L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Kugelgelagert Selden G940210103</t>
        </r>
      </text>
    </comment>
    <comment ref="M6" authorId="0">
      <text>
        <r>
          <rPr>
            <sz val="10"/>
            <rFont val="Arial"/>
            <family val="2"/>
            <charset val="1"/>
          </rPr>
          <t xml:space="preserve">Holt</t>
        </r>
      </text>
    </comment>
    <comment ref="M9" authorId="0">
      <text>
        <r>
          <rPr>
            <sz val="10"/>
            <rFont val="Arial"/>
            <family val="2"/>
            <charset val="1"/>
          </rPr>
          <t xml:space="preserve">Holt</t>
        </r>
      </text>
    </comment>
    <comment ref="M20" authorId="0">
      <text>
        <r>
          <rPr>
            <sz val="10"/>
            <rFont val="Arial"/>
            <family val="2"/>
            <charset val="1"/>
          </rPr>
          <t xml:space="preserve">Holt	</t>
        </r>
      </text>
    </comment>
    <comment ref="M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Umlenkblock kippbar 6mm
für Tau 5 - 6mm
Seilscheibe 19mm
kugelgelagert </t>
        </r>
      </text>
    </comment>
    <comment ref="M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dies sieht anders aus. Passen die Löcher? Art.-Nr.: 153561 </t>
        </r>
      </text>
    </comment>
    <comment ref="M45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
SPRENGER
Klappbarer Umlenkblock / 6 mm / Kugellager
Art.-Nr. 44308</t>
        </r>
      </text>
    </comment>
    <comment ref="O29" authorId="0">
      <text>
        <r>
          <rPr>
            <sz val="10"/>
            <rFont val="Arial"/>
            <family val="2"/>
            <charset val="1"/>
          </rPr>
          <t xml:space="preserve">G940310109</t>
        </r>
      </text>
    </comment>
    <comment ref="P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Heck</t>
        </r>
      </text>
    </comment>
    <comment ref="P26" authorId="0">
      <text>
        <r>
          <rPr>
            <sz val="10"/>
            <rFont val="Arial"/>
            <family val="2"/>
            <charset val="1"/>
          </rPr>
          <t xml:space="preserve">3506510055</t>
        </r>
      </text>
    </comment>
    <comment ref="P27" authorId="0">
      <text>
        <r>
          <rPr>
            <sz val="10"/>
            <rFont val="Arial"/>
            <family val="2"/>
            <charset val="1"/>
          </rPr>
          <t xml:space="preserve">Nur 4 für Schwert	</t>
        </r>
      </text>
    </comment>
    <comment ref="P29" authorId="0">
      <text>
        <r>
          <rPr>
            <sz val="10"/>
            <rFont val="Arial"/>
            <family val="2"/>
            <charset val="1"/>
          </rPr>
          <t xml:space="preserve">G940210113</t>
        </r>
      </text>
    </comment>
    <comment ref="P30" authorId="0">
      <text>
        <r>
          <rPr>
            <sz val="10"/>
            <rFont val="Arial"/>
            <family val="2"/>
            <charset val="1"/>
          </rPr>
          <t xml:space="preserve">Nur 2 für Spi	</t>
        </r>
      </text>
    </comment>
    <comment ref="P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Viadana Block HK 1fach liegend 6mmArt.-Nr.: 156051</t>
        </r>
      </text>
    </comment>
    <comment ref="Q6" authorId="0">
      <text>
        <r>
          <rPr>
            <b val="true"/>
            <sz val="9"/>
            <color rgb="FF000000"/>
            <rFont val="Segoe UI"/>
            <family val="0"/>
            <charset val="1"/>
          </rPr>
          <t xml:space="preserve">am mastfuss</t>
        </r>
      </text>
    </comment>
    <comment ref="Q7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Spifall am mastfuss</t>
        </r>
      </text>
    </comment>
    <comment ref="Q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liegend mit Lasche 6mm </t>
        </r>
      </text>
    </comment>
    <comment ref="R38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6mm Art.-Nr.: 623001 </t>
        </r>
      </text>
    </comment>
    <comment ref="U29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Sprenger Micro Block 1fach + Unterbügel 6mm
für Tau 5 - 6mm
Seilscheibe: 19mm
kugelgelagert  
+ Sprenger Micro Block 1fach 6mm
für Tau 5 - 6mm
Seilscheibe: 19mm
kugelgelagert </t>
        </r>
      </text>
    </comment>
    <comment ref="V24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auf Baumnock 
Unterliekstrecker</t>
        </r>
      </text>
    </comment>
    <comment ref="V45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Stehblock / 6 mm / Gleitlager </t>
        </r>
      </text>
    </comment>
    <comment ref="W35" authorId="0">
      <text>
        <r>
          <rPr>
            <sz val="10"/>
            <color rgb="FF00000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Art.-Nr.: 425545</t>
        </r>
      </text>
    </comment>
    <comment ref="X26" authorId="0">
      <text>
        <r>
          <rPr>
            <sz val="10"/>
            <rFont val="Arial"/>
            <family val="2"/>
            <charset val="1"/>
          </rPr>
          <t xml:space="preserve">Surf:
</t>
        </r>
        <r>
          <rPr>
            <sz val="9"/>
            <color rgb="FF000000"/>
            <rFont val="Segoe UI"/>
            <family val="0"/>
            <charset val="1"/>
          </rPr>
          <t xml:space="preserve">L209001</t>
        </r>
      </text>
    </comment>
  </commentList>
</comments>
</file>

<file path=xl/sharedStrings.xml><?xml version="1.0" encoding="utf-8"?>
<sst xmlns="http://schemas.openxmlformats.org/spreadsheetml/2006/main" count="85" uniqueCount="85">
  <si>
    <t xml:space="preserve">Bereich</t>
  </si>
  <si>
    <t xml:space="preserve">Servo 11</t>
  </si>
  <si>
    <t xml:space="preserve">Kopfbügel 
Servo 11</t>
  </si>
  <si>
    <t xml:space="preserve">Frontbügel 
Servo 11</t>
  </si>
  <si>
    <t xml:space="preserve">Servo 22</t>
  </si>
  <si>
    <t xml:space="preserve">Unter?Bügel 
Servo 22</t>
  </si>
  <si>
    <t xml:space="preserve">Loops</t>
  </si>
  <si>
    <t xml:space="preserve">HK150 + 
Kopfbügel</t>
  </si>
  <si>
    <t xml:space="preserve">Umlenkrolle 
Liegend (Klavier)</t>
  </si>
  <si>
    <t xml:space="preserve">Einfach-
block 6mm
</t>
  </si>
  <si>
    <t xml:space="preserve">Doppelblock 
6mm</t>
  </si>
  <si>
    <t xml:space="preserve">Kipprolle</t>
  </si>
  <si>
    <t xml:space="preserve">Fenderösen</t>
  </si>
  <si>
    <t xml:space="preserve">liegender 
Block 8mm</t>
  </si>
  <si>
    <t xml:space="preserve">liegender 
Block 6mm</t>
  </si>
  <si>
    <t xml:space="preserve">liegender Block Mini 6mm</t>
  </si>
  <si>
    <t xml:space="preserve">Umlenk-
Öse</t>
  </si>
  <si>
    <t xml:space="preserve">Block Einfach 
8mm</t>
  </si>
  <si>
    <t xml:space="preserve">Miniblock
 Einfach</t>
  </si>
  <si>
    <t xml:space="preserve">Freitext</t>
  </si>
  <si>
    <t xml:space="preserve">A</t>
  </si>
  <si>
    <t xml:space="preserve">Cunningham </t>
  </si>
  <si>
    <t xml:space="preserve">B</t>
  </si>
  <si>
    <t xml:space="preserve">Unterliekstrecker</t>
  </si>
  <si>
    <t xml:space="preserve">Einlassrolle(Baum),
Stehende Rolle 25-30 mm Scheibe</t>
  </si>
  <si>
    <t xml:space="preserve">C</t>
  </si>
  <si>
    <t xml:space="preserve">Baumniederholer</t>
  </si>
  <si>
    <t xml:space="preserve">Karbon-Sockel für 3-Rollen-Beschlag
Karbon-Deckel für 3-Rollen-Beschlag</t>
  </si>
  <si>
    <t xml:space="preserve">D</t>
  </si>
  <si>
    <t xml:space="preserve">Barberholer</t>
  </si>
  <si>
    <t xml:space="preserve">E</t>
  </si>
  <si>
    <t xml:space="preserve">Toppnant</t>
  </si>
  <si>
    <t xml:space="preserve">F</t>
  </si>
  <si>
    <t xml:space="preserve">Spischoten/
-Fall/-Säcke</t>
  </si>
  <si>
    <t xml:space="preserve">Scnapphaken + Feder</t>
  </si>
  <si>
    <t xml:space="preserve">G</t>
  </si>
  <si>
    <t xml:space="preserve">Fockschoten</t>
  </si>
  <si>
    <t xml:space="preserve">2 x Karbonbasis
2 Alu-Bügel</t>
  </si>
  <si>
    <t xml:space="preserve">Fockfall</t>
  </si>
  <si>
    <t xml:space="preserve">Vorstag</t>
  </si>
  <si>
    <t xml:space="preserve">Mastbeschlag am Fall </t>
  </si>
  <si>
    <t xml:space="preserve">H</t>
  </si>
  <si>
    <t xml:space="preserve">Großschot</t>
  </si>
  <si>
    <t xml:space="preserve">Edelstahlsockel
Drehbasis</t>
  </si>
  <si>
    <t xml:space="preserve">I</t>
  </si>
  <si>
    <t xml:space="preserve">Schwert</t>
  </si>
  <si>
    <t xml:space="preserve">2 Rollenkästen,
2 selbstgebaute SchwertHalter (28(knick) + 235(Loch)+ 40
Stopper UV beständig</t>
  </si>
  <si>
    <t xml:space="preserve">J</t>
  </si>
  <si>
    <t xml:space="preserve">Sonstiges</t>
  </si>
  <si>
    <t xml:space="preserve">2 Beschläge (Ruder)
VorliekAbstandhalter 
2 Klampen Hängestand 
HP -E111L-1400 Harz/Härter 1 kg Transportbrett für Gurt
Metall Mastschutz statt Gummi
Ablassventil (Dreieck * 35mm)(loch ca 20mm)</t>
  </si>
  <si>
    <t xml:space="preserve">Summe benötigt</t>
  </si>
  <si>
    <t xml:space="preserve">Vorhanden (Frank)</t>
  </si>
  <si>
    <t xml:space="preserve">Drehbasis von Christoph</t>
  </si>
  <si>
    <t xml:space="preserve">Von Matthias</t>
  </si>
  <si>
    <t xml:space="preserve"> 2 Beschläge (Ruder)
Einlassrolle(Baum)
Edelstahlsockel
2 Rollenkästen 
2 x Karbonkonsole
2 x Karbonbasis(Fock)
2 Alu-Bügel(Fock)</t>
  </si>
  <si>
    <t xml:space="preserve">Von Ecki</t>
  </si>
  <si>
    <t xml:space="preserve">DIY</t>
  </si>
  <si>
    <t xml:space="preserve">2 selbstbaute Halter (28(knick) + 235(Loch)+ 40
Tansportbrett für Gurt 
Metall Mastschutz statt Gummi 
</t>
  </si>
  <si>
    <t xml:space="preserve">zu bestellen</t>
  </si>
  <si>
    <t xml:space="preserve">Mastbeschlag am Fall  
Stehende Rolle 25-30 mm Scheibe
VorliekAbstandhalter 
2 Klampen Hängestand  
HP -E111L-1400 Harz/Härter 1 kg 
Ablassventil (Dreieck * 35mm)(loch ca 20mm)</t>
  </si>
  <si>
    <t xml:space="preserve">bestellt</t>
  </si>
  <si>
    <t xml:space="preserve">geliefert</t>
  </si>
  <si>
    <t xml:space="preserve">Differenz   </t>
  </si>
  <si>
    <t xml:space="preserve">Stehende Rolle 25-30 mm Scheibe</t>
  </si>
  <si>
    <t xml:space="preserve">Mastöse
Vorstag
(für Abstand zum Fockfall bei Rollfock)</t>
  </si>
  <si>
    <t xml:space="preserve">2 Klampen </t>
  </si>
  <si>
    <t xml:space="preserve">HP -E111L Harz/Härter 1,4 kg </t>
  </si>
  <si>
    <t xml:space="preserve">Holt Allen Lenzventil HA 223 </t>
  </si>
  <si>
    <t xml:space="preserve">Schnapphaken + Feder</t>
  </si>
  <si>
    <t xml:space="preserve">Sikaflex</t>
  </si>
  <si>
    <t xml:space="preserve">Preise pro Stück:</t>
  </si>
  <si>
    <t xml:space="preserve">Segelladen.de  -  gleitlager</t>
  </si>
  <si>
    <t xml:space="preserve">Matthias</t>
  </si>
  <si>
    <t xml:space="preserve">??</t>
  </si>
  <si>
    <t xml:space="preserve">Segelladen.de  -  kugellager</t>
  </si>
  <si>
    <t xml:space="preserve">https://www.yacht-steel.com/deutsch.html</t>
  </si>
  <si>
    <t xml:space="preserve">16,66 €/Paar</t>
  </si>
  <si>
    <t xml:space="preserve">&gt; Regattashop-24: </t>
  </si>
  <si>
    <t xml:space="preserve">15,20 €/Stück</t>
  </si>
  <si>
    <t xml:space="preserve">https://bootsladen-online.de/   - gleitlager</t>
  </si>
  <si>
    <t xml:space="preserve">https://bootsladen-online.de/  
- kugellager</t>
  </si>
  <si>
    <t xml:space="preserve">https://www.hp-textiles.de/</t>
  </si>
  <si>
    <t xml:space="preserve">https://www.svb.de/</t>
  </si>
  <si>
    <t xml:space="preserve">https://seglerbedarf.de/
kugellager</t>
  </si>
  <si>
    <t xml:space="preserve">Fragen an Matthias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</si>
</sst>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\ [$€-407];[RED]\-#,##0.00\ [$€-407]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0000FF"/>
      <name val="Times New Roman"/>
      <family val="1"/>
    </font>
    <font>
      <u val="single"/>
      <sz val="10"/>
      <color rgb="FF0563C1"/>
      <name val="Arial"/>
      <family val="2"/>
      <charset val="1"/>
    </font>
    <font>
      <b val="true"/>
      <sz val="14"/>
      <name val="Arial"/>
      <family val="2"/>
      <charset val="1"/>
    </font>
    <font>
      <sz val="9"/>
      <color rgb="FF000000"/>
      <name val="Segoe UI"/>
      <family val="0"/>
      <charset val="1"/>
    </font>
    <font>
      <b val="true"/>
      <sz val="9"/>
      <color rgb="FF000000"/>
      <name val="Segoe UI"/>
      <family val="0"/>
      <charset val="1"/>
    </font>
    <font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DDD"/>
        <bgColor rgb="FFE7E6E6"/>
      </patternFill>
    </fill>
    <fill>
      <patternFill patternType="solid">
        <fgColor rgb="FFE7E6E6"/>
        <bgColor rgb="FFDDDDDD"/>
      </patternFill>
    </fill>
    <fill>
      <patternFill patternType="solid">
        <fgColor rgb="FFF8CBAD"/>
        <bgColor rgb="FFDDDDDD"/>
      </patternFill>
    </fill>
    <fill>
      <patternFill patternType="solid">
        <fgColor rgb="FFFFFFFF"/>
        <bgColor rgb="FFE7E6E6"/>
      </patternFill>
    </fill>
    <fill>
      <patternFill patternType="solid">
        <fgColor rgb="FF069A2E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069A2E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ootsladen-online.de/%20%20%20-%20gleitlager" TargetMode="External"/><Relationship Id="rId3" Type="http://schemas.openxmlformats.org/officeDocument/2006/relationships/hyperlink" Target="https://bootsladen-online.de/%20%20-%20kugellager" TargetMode="External"/><Relationship Id="rId4" Type="http://schemas.openxmlformats.org/officeDocument/2006/relationships/hyperlink" Target="https://seglerbedarf.de/kugellager" TargetMode="Externa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2" ySplit="1" topLeftCell="L26" activePane="bottomRight" state="frozen"/>
      <selection pane="topLeft" activeCell="A1" activeCellId="0" sqref="A1"/>
      <selection pane="topRight" activeCell="L1" activeCellId="0" sqref="L1"/>
      <selection pane="bottomLeft" activeCell="A26" activeCellId="0" sqref="A26"/>
      <selection pane="bottomRight" activeCell="R34" activeCellId="0" sqref="R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29.86"/>
    <col collapsed="false" customWidth="true" hidden="false" outlineLevel="0" max="3" min="3" style="0" width="8.29"/>
    <col collapsed="false" customWidth="true" hidden="false" outlineLevel="0" max="4" min="4" style="0" width="9.14"/>
    <col collapsed="false" customWidth="true" hidden="false" outlineLevel="0" max="6" min="5" style="0" width="8.71"/>
    <col collapsed="false" customWidth="true" hidden="false" outlineLevel="0" max="7" min="7" style="0" width="11.99"/>
    <col collapsed="false" customWidth="true" hidden="false" outlineLevel="0" max="9" min="8" style="0" width="7.29"/>
    <col collapsed="false" customWidth="true" hidden="false" outlineLevel="0" max="13" min="13" style="0" width="7.86"/>
    <col collapsed="false" customWidth="true" hidden="false" outlineLevel="0" max="14" min="14" style="0" width="10.29"/>
    <col collapsed="false" customWidth="true" hidden="false" outlineLevel="0" max="16" min="15" style="0" width="13.57"/>
    <col collapsed="false" customWidth="true" hidden="false" outlineLevel="0" max="19" min="18" style="0" width="9.58"/>
    <col collapsed="false" customWidth="true" hidden="false" outlineLevel="0" max="20" min="20" style="0" width="13.14"/>
    <col collapsed="false" customWidth="true" hidden="false" outlineLevel="0" max="21" min="21" style="0" width="15.15"/>
    <col collapsed="false" customWidth="true" hidden="false" outlineLevel="0" max="22" min="22" style="0" width="42.42"/>
  </cols>
  <sheetData>
    <row r="1" customFormat="false" ht="46.25" hidden="false" customHeight="false" outlineLevel="0" collapsed="false">
      <c r="B1" s="0" t="s">
        <v>0</v>
      </c>
      <c r="C1" s="0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  <c r="N1" s="0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</v>
      </c>
      <c r="D2" s="0" t="n">
        <v>2</v>
      </c>
      <c r="J2" s="0" t="n">
        <v>2</v>
      </c>
      <c r="K2" s="0" t="n">
        <v>1</v>
      </c>
      <c r="R2" s="0" t="n">
        <v>2</v>
      </c>
    </row>
    <row r="3" customFormat="false" ht="23.85" hidden="false" customHeight="false" outlineLevel="0" collapsed="false">
      <c r="A3" s="0" t="s">
        <v>22</v>
      </c>
      <c r="B3" s="1" t="s">
        <v>23</v>
      </c>
      <c r="C3" s="0" t="n">
        <v>2</v>
      </c>
      <c r="D3" s="0" t="n">
        <v>2</v>
      </c>
      <c r="J3" s="0" t="n">
        <v>2</v>
      </c>
      <c r="K3" s="0" t="n">
        <v>1</v>
      </c>
      <c r="R3" s="0" t="n">
        <v>2</v>
      </c>
      <c r="V3" s="1" t="s">
        <v>24</v>
      </c>
    </row>
    <row r="4" customFormat="false" ht="23.85" hidden="false" customHeight="false" outlineLevel="0" collapsed="false">
      <c r="A4" s="0" t="s">
        <v>25</v>
      </c>
      <c r="B4" s="1" t="s">
        <v>26</v>
      </c>
      <c r="C4" s="0" t="n">
        <v>2</v>
      </c>
      <c r="D4" s="0" t="n">
        <v>2</v>
      </c>
      <c r="J4" s="0" t="n">
        <v>2</v>
      </c>
      <c r="L4" s="0" t="n">
        <v>1</v>
      </c>
      <c r="R4" s="0" t="n">
        <v>2</v>
      </c>
      <c r="V4" s="1" t="s">
        <v>27</v>
      </c>
    </row>
    <row r="5" customFormat="false" ht="12.8" hidden="false" customHeight="false" outlineLevel="0" collapsed="false">
      <c r="A5" s="0" t="s">
        <v>28</v>
      </c>
      <c r="B5" s="0" t="s">
        <v>29</v>
      </c>
      <c r="C5" s="0" t="n">
        <v>2</v>
      </c>
      <c r="D5" s="0" t="n">
        <v>2</v>
      </c>
      <c r="H5" s="0" t="n">
        <v>2</v>
      </c>
    </row>
    <row r="6" customFormat="false" ht="12.8" hidden="false" customHeight="false" outlineLevel="0" collapsed="false">
      <c r="A6" s="0" t="s">
        <v>30</v>
      </c>
      <c r="B6" s="0" t="s">
        <v>31</v>
      </c>
      <c r="C6" s="0" t="n">
        <v>1</v>
      </c>
      <c r="D6" s="0" t="n">
        <v>1</v>
      </c>
      <c r="M6" s="0" t="n">
        <v>1</v>
      </c>
      <c r="Q6" s="0" t="n">
        <v>1</v>
      </c>
      <c r="R6" s="0" t="n">
        <v>2</v>
      </c>
    </row>
    <row r="7" customFormat="false" ht="23.85" hidden="false" customHeight="false" outlineLevel="0" collapsed="false">
      <c r="A7" s="0" t="s">
        <v>32</v>
      </c>
      <c r="B7" s="1" t="s">
        <v>33</v>
      </c>
      <c r="F7" s="0" t="n">
        <v>3</v>
      </c>
      <c r="K7" s="0" t="n">
        <v>4</v>
      </c>
      <c r="M7" s="0" t="n">
        <v>1</v>
      </c>
      <c r="N7" s="0" t="n">
        <v>12</v>
      </c>
      <c r="P7" s="0" t="n">
        <v>2</v>
      </c>
      <c r="Q7" s="0" t="n">
        <v>1</v>
      </c>
      <c r="AA7" s="0" t="s">
        <v>34</v>
      </c>
    </row>
    <row r="8" customFormat="false" ht="23.85" hidden="false" customHeight="false" outlineLevel="0" collapsed="false">
      <c r="A8" s="0" t="s">
        <v>35</v>
      </c>
      <c r="B8" s="0" t="s">
        <v>36</v>
      </c>
      <c r="I8" s="0" t="n">
        <v>2</v>
      </c>
      <c r="O8" s="0" t="n">
        <v>2</v>
      </c>
      <c r="V8" s="1" t="s">
        <v>37</v>
      </c>
    </row>
    <row r="9" customFormat="false" ht="12.8" hidden="false" customHeight="false" outlineLevel="0" collapsed="false">
      <c r="B9" s="0" t="s">
        <v>38</v>
      </c>
      <c r="M9" s="0" t="n">
        <v>1</v>
      </c>
    </row>
    <row r="10" customFormat="false" ht="12.8" hidden="false" customHeight="false" outlineLevel="0" collapsed="false">
      <c r="B10" s="0" t="s">
        <v>39</v>
      </c>
      <c r="U10" s="0" t="n">
        <v>2</v>
      </c>
      <c r="V10" s="0" t="s">
        <v>40</v>
      </c>
    </row>
    <row r="11" customFormat="false" ht="23.85" hidden="false" customHeight="false" outlineLevel="0" collapsed="false">
      <c r="A11" s="0" t="s">
        <v>41</v>
      </c>
      <c r="B11" s="0" t="s">
        <v>42</v>
      </c>
      <c r="V11" s="1" t="s">
        <v>43</v>
      </c>
    </row>
    <row r="12" customFormat="false" ht="46.25" hidden="false" customHeight="false" outlineLevel="0" collapsed="false">
      <c r="A12" s="0" t="s">
        <v>44</v>
      </c>
      <c r="B12" s="0" t="s">
        <v>45</v>
      </c>
      <c r="P12" s="0" t="n">
        <v>4</v>
      </c>
      <c r="V12" s="1" t="s">
        <v>46</v>
      </c>
    </row>
    <row r="13" customFormat="false" ht="84.05" hidden="false" customHeight="false" outlineLevel="0" collapsed="false">
      <c r="A13" s="0" t="s">
        <v>47</v>
      </c>
      <c r="B13" s="0" t="s">
        <v>48</v>
      </c>
      <c r="V13" s="1" t="s">
        <v>49</v>
      </c>
    </row>
    <row r="15" s="2" customFormat="true" ht="12.8" hidden="false" customHeight="false" outlineLevel="0" collapsed="false">
      <c r="B15" s="2" t="s">
        <v>50</v>
      </c>
      <c r="C15" s="2" t="n">
        <f aca="false">SUM(C2:C13)</f>
        <v>9</v>
      </c>
      <c r="D15" s="2" t="n">
        <f aca="false">SUM(D2:D13)</f>
        <v>9</v>
      </c>
      <c r="F15" s="2" t="n">
        <f aca="false">SUM(F2:F13)</f>
        <v>3</v>
      </c>
      <c r="G15" s="2" t="n">
        <f aca="false">SUM(G2:G13)</f>
        <v>0</v>
      </c>
      <c r="H15" s="2" t="n">
        <f aca="false">SUM(H2:H13)</f>
        <v>2</v>
      </c>
      <c r="I15" s="2" t="n">
        <f aca="false">SUM(I2:I13)</f>
        <v>2</v>
      </c>
      <c r="J15" s="2" t="n">
        <f aca="false">SUM(J2:J13)</f>
        <v>6</v>
      </c>
      <c r="K15" s="2" t="n">
        <f aca="false">SUM(K2:K13)</f>
        <v>6</v>
      </c>
      <c r="L15" s="2" t="n">
        <f aca="false">SUM(L2:L13)</f>
        <v>1</v>
      </c>
      <c r="M15" s="2" t="n">
        <f aca="false">SUM(M2:M13)</f>
        <v>3</v>
      </c>
      <c r="N15" s="2" t="n">
        <f aca="false">SUM(N2:N13)</f>
        <v>12</v>
      </c>
      <c r="O15" s="2" t="n">
        <f aca="false">SUM(O2:O13)</f>
        <v>2</v>
      </c>
      <c r="P15" s="2" t="n">
        <f aca="false">SUM(P2:P13)</f>
        <v>6</v>
      </c>
      <c r="Q15" s="2" t="n">
        <f aca="false">SUM(Q2:Q13)</f>
        <v>2</v>
      </c>
      <c r="R15" s="2" t="n">
        <f aca="false">SUM(R2:R13)</f>
        <v>8</v>
      </c>
      <c r="S15" s="2" t="n">
        <f aca="false">SUM(S2:S13)</f>
        <v>0</v>
      </c>
      <c r="T15" s="2" t="n">
        <f aca="false">SUM(T2:T13)</f>
        <v>0</v>
      </c>
      <c r="U15" s="2" t="n">
        <f aca="false">SUM(U2:U13)</f>
        <v>2</v>
      </c>
      <c r="AA15" s="2" t="n">
        <v>2</v>
      </c>
      <c r="AMJ15" s="0"/>
    </row>
    <row r="16" customFormat="false" ht="12.8" hidden="false" customHeight="false" outlineLevel="0" collapsed="false">
      <c r="B16" s="0" t="s">
        <v>51</v>
      </c>
      <c r="C16" s="0" t="n">
        <v>4</v>
      </c>
      <c r="D16" s="0" t="n">
        <v>1</v>
      </c>
      <c r="H16" s="0" t="n">
        <v>2</v>
      </c>
      <c r="K16" s="0" t="n">
        <v>2</v>
      </c>
      <c r="V16" s="0" t="s">
        <v>52</v>
      </c>
    </row>
    <row r="17" customFormat="false" ht="48.6" hidden="false" customHeight="true" outlineLevel="0" collapsed="false">
      <c r="B17" s="0" t="s">
        <v>53</v>
      </c>
      <c r="C17" s="0" t="n">
        <v>0</v>
      </c>
      <c r="M17" s="0" t="n">
        <v>1</v>
      </c>
      <c r="V17" s="1" t="s">
        <v>54</v>
      </c>
    </row>
    <row r="18" customFormat="false" ht="12.8" hidden="false" customHeight="false" outlineLevel="0" collapsed="false">
      <c r="B18" s="0" t="s">
        <v>55</v>
      </c>
      <c r="C18" s="0" t="n">
        <v>0</v>
      </c>
    </row>
    <row r="19" customFormat="false" ht="46.25" hidden="false" customHeight="false" outlineLevel="0" collapsed="false">
      <c r="B19" s="0" t="s">
        <v>56</v>
      </c>
      <c r="V19" s="1" t="s">
        <v>57</v>
      </c>
    </row>
    <row r="20" customFormat="false" ht="72.25" hidden="false" customHeight="false" outlineLevel="0" collapsed="false">
      <c r="A20" s="2"/>
      <c r="B20" s="2" t="s">
        <v>58</v>
      </c>
      <c r="C20" s="2" t="n">
        <f aca="false">C15 -(SUM(C16:C18))</f>
        <v>5</v>
      </c>
      <c r="D20" s="2" t="n">
        <f aca="false">D15 -(SUM(D16:D18))</f>
        <v>8</v>
      </c>
      <c r="E20" s="2" t="n">
        <f aca="false">E15 -(SUM(E16:E18))</f>
        <v>0</v>
      </c>
      <c r="F20" s="2" t="n">
        <f aca="false">F15 -(SUM(F16:F18))</f>
        <v>3</v>
      </c>
      <c r="G20" s="2" t="n">
        <v>3</v>
      </c>
      <c r="H20" s="2" t="n">
        <f aca="false">H15 -(SUM(H16:H18))</f>
        <v>0</v>
      </c>
      <c r="I20" s="2" t="n">
        <f aca="false">I15 -(SUM(I16:I18))</f>
        <v>2</v>
      </c>
      <c r="J20" s="2" t="n">
        <f aca="false">J15 -(SUM(J16:J18))</f>
        <v>6</v>
      </c>
      <c r="K20" s="2" t="n">
        <f aca="false">K15 -(SUM(K16:K18))</f>
        <v>4</v>
      </c>
      <c r="L20" s="2" t="n">
        <f aca="false">L15 -(SUM(L16:L18))</f>
        <v>1</v>
      </c>
      <c r="M20" s="2" t="n">
        <f aca="false">M15 -(SUM(M16:M18))</f>
        <v>2</v>
      </c>
      <c r="N20" s="2" t="n">
        <f aca="false">N15 -(SUM(N16:N18))</f>
        <v>12</v>
      </c>
      <c r="O20" s="2" t="n">
        <f aca="false">O15 -(SUM(O16:O18))</f>
        <v>2</v>
      </c>
      <c r="P20" s="2" t="n">
        <f aca="false">P15 -(SUM(P16:P18))</f>
        <v>6</v>
      </c>
      <c r="Q20" s="2" t="n">
        <f aca="false">Q15 -(SUM(Q16:Q18))</f>
        <v>2</v>
      </c>
      <c r="R20" s="2" t="n">
        <f aca="false">R15 -(SUM(R16:R18))</f>
        <v>8</v>
      </c>
      <c r="S20" s="2" t="n">
        <f aca="false">S15 -(SUM(S16:S18))</f>
        <v>0</v>
      </c>
      <c r="T20" s="2" t="n">
        <f aca="false">T15 -(SUM(T16:T18))</f>
        <v>0</v>
      </c>
      <c r="U20" s="2" t="n">
        <f aca="false">U15 -(SUM(U16:U18))</f>
        <v>2</v>
      </c>
      <c r="V20" s="3" t="s">
        <v>59</v>
      </c>
      <c r="W20" s="0" t="n">
        <v>1</v>
      </c>
      <c r="X20" s="0" t="n">
        <v>2</v>
      </c>
      <c r="Y20" s="0" t="n">
        <v>1</v>
      </c>
      <c r="Z20" s="0" t="n">
        <v>1</v>
      </c>
      <c r="AA20" s="0" t="n">
        <v>2</v>
      </c>
    </row>
    <row r="21" customFormat="false" ht="12.8" hidden="false" customHeight="false" outlineLevel="0" collapsed="false">
      <c r="B21" s="4" t="s">
        <v>60</v>
      </c>
      <c r="C21" s="0" t="n">
        <v>5</v>
      </c>
      <c r="D21" s="0" t="n">
        <v>8</v>
      </c>
      <c r="E21" s="5"/>
      <c r="H21" s="5"/>
      <c r="I21" s="0" t="n">
        <v>2</v>
      </c>
      <c r="J21" s="0" t="n">
        <v>6</v>
      </c>
      <c r="K21" s="0" t="n">
        <v>2</v>
      </c>
      <c r="L21" s="0" t="n">
        <v>1</v>
      </c>
      <c r="O21" s="0" t="n">
        <v>2</v>
      </c>
      <c r="S21" s="5"/>
      <c r="T21" s="5"/>
      <c r="U21" s="0" t="n">
        <v>2</v>
      </c>
      <c r="Y21" s="0" t="n">
        <v>1</v>
      </c>
    </row>
    <row r="22" customFormat="false" ht="12.8" hidden="false" customHeight="false" outlineLevel="0" collapsed="false">
      <c r="B22" s="0" t="s">
        <v>61</v>
      </c>
      <c r="E22" s="5"/>
      <c r="H22" s="5"/>
      <c r="S22" s="5"/>
      <c r="T22" s="5"/>
    </row>
    <row r="23" customFormat="false" ht="12.8" hidden="false" customHeight="false" outlineLevel="0" collapsed="false">
      <c r="B23" s="0" t="s">
        <v>62</v>
      </c>
      <c r="E23" s="5"/>
      <c r="H23" s="5"/>
      <c r="J23" s="6"/>
      <c r="S23" s="5"/>
      <c r="T23" s="5"/>
    </row>
    <row r="24" customFormat="false" ht="57.45" hidden="false" customHeight="false" outlineLevel="0" collapsed="false">
      <c r="E24" s="5"/>
      <c r="H24" s="5"/>
      <c r="J24" s="6"/>
      <c r="S24" s="5"/>
      <c r="T24" s="5"/>
      <c r="V24" s="0" t="s">
        <v>63</v>
      </c>
      <c r="W24" s="1" t="s">
        <v>64</v>
      </c>
      <c r="X24" s="0" t="s">
        <v>65</v>
      </c>
      <c r="Y24" s="0" t="s">
        <v>66</v>
      </c>
      <c r="Z24" s="0" t="s">
        <v>67</v>
      </c>
      <c r="AA24" s="0" t="s">
        <v>68</v>
      </c>
      <c r="AB24" s="0" t="s">
        <v>69</v>
      </c>
    </row>
    <row r="25" customFormat="false" ht="12.8" hidden="false" customHeight="false" outlineLevel="0" collapsed="false">
      <c r="B25" s="0" t="s">
        <v>70</v>
      </c>
      <c r="E25" s="5"/>
      <c r="H25" s="5"/>
      <c r="J25" s="6"/>
      <c r="Q25" s="7"/>
      <c r="R25" s="7"/>
      <c r="S25" s="5"/>
      <c r="T25" s="5"/>
    </row>
    <row r="26" customFormat="false" ht="13.35" hidden="false" customHeight="false" outlineLevel="0" collapsed="false">
      <c r="B26" s="0" t="s">
        <v>71</v>
      </c>
      <c r="C26" s="8" t="n">
        <v>15.1</v>
      </c>
      <c r="D26" s="8" t="n">
        <v>2.1</v>
      </c>
      <c r="E26" s="5" t="n">
        <v>8.7</v>
      </c>
      <c r="F26" s="8" t="n">
        <v>25.9</v>
      </c>
      <c r="G26" s="8" t="n">
        <v>4.8</v>
      </c>
      <c r="H26" s="5"/>
      <c r="I26" s="8" t="n">
        <v>56</v>
      </c>
      <c r="J26" s="9" t="n">
        <v>1.4</v>
      </c>
      <c r="K26" s="0" t="n">
        <v>7.4</v>
      </c>
      <c r="M26" s="7"/>
      <c r="N26" s="10"/>
      <c r="P26" s="1" t="n">
        <v>11.6</v>
      </c>
      <c r="Q26" s="7"/>
      <c r="R26" s="7"/>
      <c r="S26" s="5"/>
      <c r="T26" s="5"/>
      <c r="U26" s="7"/>
      <c r="X26" s="11" t="n">
        <v>1</v>
      </c>
    </row>
    <row r="27" customFormat="false" ht="12.8" hidden="false" customHeight="false" outlineLevel="0" collapsed="false">
      <c r="C27" s="11" t="n">
        <f aca="false">C26*C20</f>
        <v>75.5</v>
      </c>
      <c r="D27" s="11" t="n">
        <f aca="false">D26*D20</f>
        <v>16.8</v>
      </c>
      <c r="E27" s="5" t="n">
        <f aca="false">E26*E20</f>
        <v>0</v>
      </c>
      <c r="F27" s="0" t="n">
        <f aca="false">F26*F20</f>
        <v>77.7</v>
      </c>
      <c r="G27" s="0" t="n">
        <f aca="false">G26*G20</f>
        <v>14.4</v>
      </c>
      <c r="H27" s="5" t="n">
        <f aca="false">H26*H20</f>
        <v>0</v>
      </c>
      <c r="I27" s="7" t="n">
        <f aca="false">I26*I20</f>
        <v>112</v>
      </c>
      <c r="J27" s="12" t="n">
        <f aca="false">J26*J20</f>
        <v>8.4</v>
      </c>
      <c r="K27" s="0" t="n">
        <f aca="false">K26*K20</f>
        <v>29.6</v>
      </c>
      <c r="M27" s="7" t="n">
        <f aca="false">M26*M20</f>
        <v>0</v>
      </c>
      <c r="N27" s="6" t="n">
        <f aca="false">N26*N20</f>
        <v>0</v>
      </c>
      <c r="O27" s="0" t="n">
        <f aca="false">O26*O20</f>
        <v>0</v>
      </c>
      <c r="P27" s="13" t="n">
        <f aca="false">P26*4</f>
        <v>46.4</v>
      </c>
      <c r="Q27" s="7" t="n">
        <f aca="false">Q26*Q20</f>
        <v>0</v>
      </c>
      <c r="R27" s="7" t="n">
        <f aca="false">R26*R20</f>
        <v>0</v>
      </c>
      <c r="S27" s="5" t="n">
        <f aca="false">S26*S20</f>
        <v>0</v>
      </c>
      <c r="T27" s="5" t="n">
        <f aca="false">T26*T20</f>
        <v>0</v>
      </c>
      <c r="U27" s="7" t="n">
        <f aca="false">U26*U20</f>
        <v>0</v>
      </c>
      <c r="X27" s="13" t="n">
        <f aca="false">X26*X20</f>
        <v>2</v>
      </c>
    </row>
    <row r="28" customFormat="false" ht="12.8" hidden="false" customHeight="false" outlineLevel="0" collapsed="false">
      <c r="B28" s="0" t="s">
        <v>72</v>
      </c>
      <c r="E28" s="5"/>
      <c r="H28" s="5"/>
      <c r="J28" s="6"/>
      <c r="M28" s="7"/>
      <c r="N28" s="6" t="s">
        <v>73</v>
      </c>
      <c r="P28" s="6"/>
      <c r="Q28" s="7"/>
      <c r="R28" s="7"/>
      <c r="S28" s="5"/>
      <c r="T28" s="5"/>
      <c r="U28" s="7"/>
    </row>
    <row r="29" customFormat="false" ht="12.8" hidden="false" customHeight="false" outlineLevel="0" collapsed="false">
      <c r="B29" s="0" t="s">
        <v>74</v>
      </c>
      <c r="E29" s="5"/>
      <c r="H29" s="5"/>
      <c r="J29" s="6"/>
      <c r="K29" s="11" t="n">
        <v>13.6</v>
      </c>
      <c r="L29" s="11" t="n">
        <v>31.5</v>
      </c>
      <c r="M29" s="7" t="n">
        <v>39.9</v>
      </c>
      <c r="N29" s="6"/>
      <c r="O29" s="14" t="n">
        <v>14.5</v>
      </c>
      <c r="P29" s="11" t="n">
        <v>9.9</v>
      </c>
      <c r="Q29" s="7"/>
      <c r="R29" s="7"/>
      <c r="S29" s="5"/>
      <c r="T29" s="5"/>
      <c r="U29" s="14" t="n">
        <v>13.9</v>
      </c>
    </row>
    <row r="30" customFormat="false" ht="12.8" hidden="false" customHeight="false" outlineLevel="0" collapsed="false">
      <c r="B30" s="15"/>
      <c r="E30" s="5"/>
      <c r="H30" s="5"/>
      <c r="J30" s="6"/>
      <c r="K30" s="13" t="n">
        <f aca="false">K29*K20</f>
        <v>54.4</v>
      </c>
      <c r="L30" s="13" t="n">
        <f aca="false">L29*L20</f>
        <v>31.5</v>
      </c>
      <c r="M30" s="7" t="n">
        <f aca="false">M29*M20</f>
        <v>79.8</v>
      </c>
      <c r="N30" s="6" t="n">
        <f aca="false">N29*N20</f>
        <v>0</v>
      </c>
      <c r="O30" s="13" t="n">
        <f aca="false">O29*O20</f>
        <v>29</v>
      </c>
      <c r="P30" s="13" t="n">
        <f aca="false">P29*2</f>
        <v>19.8</v>
      </c>
      <c r="Q30" s="7"/>
      <c r="R30" s="7" t="n">
        <f aca="false">R29*R20</f>
        <v>0</v>
      </c>
      <c r="S30" s="5" t="n">
        <f aca="false">S29*S20</f>
        <v>0</v>
      </c>
      <c r="T30" s="5" t="n">
        <f aca="false">T29*T20</f>
        <v>0</v>
      </c>
      <c r="U30" s="13" t="n">
        <f aca="false">U29*U20</f>
        <v>27.8</v>
      </c>
    </row>
    <row r="31" customFormat="false" ht="12.8" hidden="false" customHeight="false" outlineLevel="0" collapsed="false">
      <c r="B31" s="15"/>
      <c r="E31" s="5"/>
      <c r="H31" s="5"/>
      <c r="J31" s="6"/>
      <c r="M31" s="7"/>
      <c r="N31" s="6"/>
      <c r="P31" s="6"/>
      <c r="Q31" s="7"/>
      <c r="R31" s="7"/>
      <c r="S31" s="5"/>
      <c r="T31" s="5"/>
      <c r="U31" s="7"/>
    </row>
    <row r="32" customFormat="false" ht="23.85" hidden="false" customHeight="false" outlineLevel="0" collapsed="false">
      <c r="B32" s="16" t="s">
        <v>75</v>
      </c>
      <c r="C32" s="0" t="n">
        <v>37</v>
      </c>
      <c r="E32" s="5"/>
      <c r="H32" s="17" t="s">
        <v>76</v>
      </c>
      <c r="J32" s="6"/>
      <c r="M32" s="7"/>
      <c r="N32" s="6"/>
      <c r="P32" s="6"/>
      <c r="Q32" s="7"/>
      <c r="R32" s="7"/>
      <c r="S32" s="17"/>
      <c r="T32" s="17"/>
      <c r="U32" s="7"/>
    </row>
    <row r="33" customFormat="false" ht="12.8" hidden="false" customHeight="false" outlineLevel="0" collapsed="false">
      <c r="B33" s="16"/>
      <c r="E33" s="5"/>
      <c r="H33" s="17"/>
      <c r="J33" s="6"/>
      <c r="M33" s="7"/>
      <c r="N33" s="6"/>
      <c r="P33" s="6"/>
      <c r="Q33" s="7"/>
      <c r="R33" s="7"/>
      <c r="S33" s="17"/>
      <c r="T33" s="17"/>
      <c r="U33" s="7"/>
    </row>
    <row r="34" customFormat="false" ht="12.8" hidden="false" customHeight="false" outlineLevel="0" collapsed="false">
      <c r="B34" s="16" t="s">
        <v>77</v>
      </c>
      <c r="E34" s="5"/>
      <c r="H34" s="17" t="s">
        <v>78</v>
      </c>
      <c r="J34" s="6"/>
      <c r="M34" s="7"/>
      <c r="N34" s="6"/>
      <c r="P34" s="6"/>
      <c r="Q34" s="7"/>
      <c r="R34" s="7"/>
      <c r="S34" s="17"/>
      <c r="T34" s="17"/>
      <c r="U34" s="7"/>
    </row>
    <row r="35" customFormat="false" ht="13.35" hidden="false" customHeight="false" outlineLevel="0" collapsed="false">
      <c r="B35" s="18" t="s">
        <v>79</v>
      </c>
      <c r="C35" s="0" t="n">
        <v>17.5</v>
      </c>
      <c r="D35" s="0" t="n">
        <v>3.9</v>
      </c>
      <c r="E35" s="5"/>
      <c r="F35" s="8" t="n">
        <v>23.9</v>
      </c>
      <c r="G35" s="8" t="n">
        <v>3.2</v>
      </c>
      <c r="H35" s="19"/>
      <c r="I35" s="8" t="n">
        <v>54</v>
      </c>
      <c r="J35" s="6"/>
      <c r="K35" s="20" t="n">
        <v>13.5</v>
      </c>
      <c r="L35" s="20"/>
      <c r="M35" s="7"/>
      <c r="N35" s="6"/>
      <c r="O35" s="20" t="n">
        <v>14.4</v>
      </c>
      <c r="P35" s="6" t="n">
        <v>14.4</v>
      </c>
      <c r="Q35" s="21"/>
      <c r="R35" s="7"/>
      <c r="S35" s="19"/>
      <c r="T35" s="19"/>
      <c r="U35" s="7"/>
      <c r="W35" s="13" t="n">
        <v>10.9</v>
      </c>
    </row>
    <row r="36" customFormat="false" ht="13.35" hidden="false" customHeight="false" outlineLevel="0" collapsed="false">
      <c r="B36" s="16"/>
      <c r="C36" s="0" t="n">
        <f aca="false">C20*C35</f>
        <v>87.5</v>
      </c>
      <c r="D36" s="0" t="n">
        <f aca="false">D20*D35</f>
        <v>31.2</v>
      </c>
      <c r="E36" s="5" t="n">
        <f aca="false">E20*E35</f>
        <v>0</v>
      </c>
      <c r="F36" s="13" t="n">
        <f aca="false">F20*F35</f>
        <v>71.7</v>
      </c>
      <c r="G36" s="13" t="n">
        <f aca="false">G20*G35</f>
        <v>9.6</v>
      </c>
      <c r="H36" s="19" t="n">
        <f aca="false">H20*H35</f>
        <v>0</v>
      </c>
      <c r="I36" s="13" t="n">
        <f aca="false">I20*I35</f>
        <v>108</v>
      </c>
      <c r="J36" s="6"/>
      <c r="K36" s="22" t="n">
        <f aca="false">K20*K35</f>
        <v>54</v>
      </c>
      <c r="L36" s="22"/>
      <c r="M36" s="7" t="n">
        <f aca="false">M20*M35</f>
        <v>0</v>
      </c>
      <c r="N36" s="6" t="n">
        <f aca="false">N20*N35</f>
        <v>0</v>
      </c>
      <c r="O36" s="22" t="n">
        <f aca="false">O20*O35</f>
        <v>28.8</v>
      </c>
      <c r="P36" s="6" t="n">
        <f aca="false">P20*P35</f>
        <v>86.4</v>
      </c>
      <c r="Q36" s="7"/>
      <c r="R36" s="7"/>
      <c r="S36" s="19"/>
      <c r="T36" s="19"/>
      <c r="U36" s="7"/>
      <c r="W36" s="13" t="n">
        <f aca="false">W35*W20</f>
        <v>10.9</v>
      </c>
    </row>
    <row r="37" customFormat="false" ht="12.8" hidden="false" customHeight="false" outlineLevel="0" collapsed="false">
      <c r="B37" s="16"/>
      <c r="E37" s="5"/>
      <c r="H37" s="5"/>
      <c r="J37" s="6"/>
      <c r="N37" s="6"/>
      <c r="P37" s="6"/>
      <c r="S37" s="5"/>
      <c r="T37" s="5"/>
      <c r="U37" s="7"/>
    </row>
    <row r="38" customFormat="false" ht="12.8" hidden="false" customHeight="false" outlineLevel="0" collapsed="false">
      <c r="B38" s="23" t="s">
        <v>80</v>
      </c>
      <c r="E38" s="5"/>
      <c r="H38" s="5"/>
      <c r="J38" s="6" t="n">
        <v>12.5</v>
      </c>
      <c r="M38" s="0" t="n">
        <v>37.2</v>
      </c>
      <c r="N38" s="6"/>
      <c r="P38" s="6" t="n">
        <v>11.3</v>
      </c>
      <c r="Q38" s="0" t="n">
        <v>18.9</v>
      </c>
      <c r="R38" s="0" t="n">
        <v>1.7</v>
      </c>
      <c r="S38" s="5"/>
      <c r="T38" s="5"/>
      <c r="Z38" s="13" t="n">
        <v>3.9</v>
      </c>
      <c r="AA38" s="13" t="n">
        <v>4.5</v>
      </c>
    </row>
    <row r="39" customFormat="false" ht="12.8" hidden="false" customHeight="false" outlineLevel="0" collapsed="false">
      <c r="J39" s="6" t="n">
        <f aca="false">J20*J38</f>
        <v>75</v>
      </c>
      <c r="K39" s="0" t="n">
        <f aca="false">K20*K38</f>
        <v>0</v>
      </c>
      <c r="L39" s="0" t="n">
        <f aca="false">L20*L38</f>
        <v>0</v>
      </c>
      <c r="M39" s="0" t="n">
        <f aca="false">M20*M38</f>
        <v>74.4</v>
      </c>
      <c r="N39" s="0" t="n">
        <f aca="false">N20*N38</f>
        <v>0</v>
      </c>
      <c r="O39" s="0" t="n">
        <f aca="false">O20*O38</f>
        <v>0</v>
      </c>
      <c r="P39" s="6" t="n">
        <f aca="false">P20*P38</f>
        <v>67.8</v>
      </c>
      <c r="Q39" s="13" t="n">
        <f aca="false">Q20*Q38</f>
        <v>37.8</v>
      </c>
      <c r="R39" s="13" t="n">
        <f aca="false">R20*R38</f>
        <v>13.6</v>
      </c>
      <c r="S39" s="5" t="n">
        <f aca="false">S20*S38</f>
        <v>0</v>
      </c>
      <c r="T39" s="5" t="n">
        <f aca="false">T20*T38</f>
        <v>0</v>
      </c>
      <c r="U39" s="0" t="n">
        <f aca="false">U20*U38</f>
        <v>0</v>
      </c>
      <c r="W39" s="0" t="n">
        <f aca="false">W20*W38</f>
        <v>0</v>
      </c>
      <c r="X39" s="0" t="n">
        <f aca="false">X20*X38</f>
        <v>0</v>
      </c>
      <c r="Y39" s="0" t="n">
        <f aca="false">Y20*Y38</f>
        <v>0</v>
      </c>
      <c r="Z39" s="13" t="n">
        <f aca="false">Z20*Z38</f>
        <v>3.9</v>
      </c>
      <c r="AA39" s="13" t="n">
        <f aca="false">AA20*AA38</f>
        <v>9</v>
      </c>
    </row>
    <row r="40" customFormat="false" ht="12.8" hidden="false" customHeight="false" outlineLevel="0" collapsed="false">
      <c r="J40" s="6"/>
      <c r="S40" s="5"/>
      <c r="T40" s="5"/>
    </row>
    <row r="41" customFormat="false" ht="12.8" hidden="false" customHeight="false" outlineLevel="0" collapsed="false">
      <c r="J41" s="6"/>
    </row>
    <row r="42" customFormat="false" ht="12.8" hidden="false" customHeight="false" outlineLevel="0" collapsed="false">
      <c r="J42" s="6"/>
    </row>
    <row r="43" customFormat="false" ht="12.8" hidden="false" customHeight="false" outlineLevel="0" collapsed="false">
      <c r="B43" s="0" t="s">
        <v>81</v>
      </c>
      <c r="J43" s="6"/>
      <c r="Y43" s="0" t="n">
        <v>26.5</v>
      </c>
    </row>
    <row r="44" customFormat="false" ht="12.8" hidden="false" customHeight="false" outlineLevel="0" collapsed="false">
      <c r="J44" s="6"/>
    </row>
    <row r="45" customFormat="false" ht="12.8" hidden="false" customHeight="false" outlineLevel="0" collapsed="false">
      <c r="B45" s="0" t="s">
        <v>82</v>
      </c>
      <c r="J45" s="6"/>
      <c r="M45" s="13" t="n">
        <v>29.95</v>
      </c>
      <c r="O45" s="0" t="n">
        <v>15.59</v>
      </c>
      <c r="V45" s="13" t="n">
        <v>12.59</v>
      </c>
    </row>
    <row r="46" customFormat="false" ht="12.8" hidden="false" customHeight="false" outlineLevel="0" collapsed="false">
      <c r="J46" s="6"/>
      <c r="M46" s="13" t="n">
        <f aca="false">M45*M20</f>
        <v>59.9</v>
      </c>
    </row>
    <row r="47" customFormat="false" ht="12.8" hidden="false" customHeight="false" outlineLevel="0" collapsed="false">
      <c r="J47" s="6"/>
      <c r="M47" s="13"/>
    </row>
    <row r="48" customFormat="false" ht="12.8" hidden="false" customHeight="false" outlineLevel="0" collapsed="false">
      <c r="J48" s="6"/>
      <c r="M48" s="13"/>
    </row>
    <row r="49" customFormat="false" ht="12.8" hidden="false" customHeight="false" outlineLevel="0" collapsed="false">
      <c r="B49" s="24" t="s">
        <v>83</v>
      </c>
      <c r="J49" s="6" t="n">
        <v>6.35</v>
      </c>
    </row>
    <row r="50" customFormat="false" ht="12.8" hidden="false" customHeight="false" outlineLevel="0" collapsed="false">
      <c r="J50" s="6" t="n">
        <f aca="false">J20*J49</f>
        <v>38.1</v>
      </c>
    </row>
    <row r="51" customFormat="false" ht="12.8" hidden="false" customHeight="false" outlineLevel="0" collapsed="false">
      <c r="J51" s="6"/>
    </row>
    <row r="52" customFormat="false" ht="12.8" hidden="false" customHeight="false" outlineLevel="0" collapsed="false">
      <c r="J52" s="13"/>
    </row>
    <row r="53" customFormat="false" ht="12.8" hidden="false" customHeight="false" outlineLevel="0" collapsed="false">
      <c r="B53" s="0" t="s">
        <v>84</v>
      </c>
    </row>
    <row r="58" customFormat="false" ht="17.35" hidden="false" customHeight="false" outlineLevel="0" collapsed="false">
      <c r="C58" s="0" t="n">
        <v>75.5</v>
      </c>
      <c r="D58" s="0" t="n">
        <v>16.8</v>
      </c>
      <c r="F58" s="0" t="n">
        <v>71.7</v>
      </c>
      <c r="G58" s="0" t="n">
        <v>9.6</v>
      </c>
      <c r="I58" s="0" t="n">
        <v>87.4</v>
      </c>
      <c r="J58" s="0" t="n">
        <v>75</v>
      </c>
      <c r="K58" s="0" t="n">
        <v>54</v>
      </c>
      <c r="L58" s="0" t="n">
        <v>31.5</v>
      </c>
      <c r="M58" s="0" t="n">
        <v>60</v>
      </c>
      <c r="O58" s="0" t="n">
        <v>72</v>
      </c>
      <c r="P58" s="0" t="n">
        <v>22</v>
      </c>
      <c r="Q58" s="0" t="n">
        <v>37.8</v>
      </c>
      <c r="R58" s="0" t="n">
        <v>13.6</v>
      </c>
      <c r="U58" s="0" t="n">
        <v>27.8</v>
      </c>
      <c r="V58" s="0" t="n">
        <v>12.59</v>
      </c>
      <c r="W58" s="0" t="n">
        <v>10.9</v>
      </c>
      <c r="X58" s="0" t="n">
        <v>2</v>
      </c>
      <c r="Z58" s="0" t="n">
        <v>3.9</v>
      </c>
      <c r="AA58" s="0" t="n">
        <v>9</v>
      </c>
      <c r="AC58" s="25" t="n">
        <f aca="false">SUM(C58:AB58)</f>
        <v>693.09</v>
      </c>
    </row>
  </sheetData>
  <hyperlinks>
    <hyperlink ref="B35" r:id="rId2" display="https://bootsladen-online.de/   - gleitlager"/>
    <hyperlink ref="B38" r:id="rId3" display="https://bootsladen-online.de/  &#10;- kugellager"/>
    <hyperlink ref="B49" r:id="rId4" display="https://seglerbedarf.de/&#10;kugellag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2021-04-19T22:54:52Z</dcterms:created>
  <dc:creator/>
  <dc:description/>
  <dc:language>de-DE</dc:language>
  <cp:lastModifiedBy/>
  <dcterms:modified xsi:type="dcterms:W3CDTF">2021-05-20T23:20:38Z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