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otsbauprojekt-Windhexe\"/>
    </mc:Choice>
  </mc:AlternateContent>
  <xr:revisionPtr revIDLastSave="0" documentId="13_ncr:1_{93671EE5-9277-4427-81E7-0E20D23680D4}" xr6:coauthVersionLast="46" xr6:coauthVersionMax="46" xr10:uidLastSave="{00000000-0000-0000-0000-000000000000}"/>
  <bookViews>
    <workbookView xWindow="-120" yWindow="-120" windowWidth="30960" windowHeight="16920" tabRatio="500" xr2:uid="{00000000-000D-0000-FFFF-FFFF00000000}"/>
  </bookViews>
  <sheets>
    <sheet name="Tabelle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D58" i="1" l="1"/>
  <c r="J50" i="1"/>
  <c r="W27" i="1"/>
  <c r="X27" i="1"/>
  <c r="Y27" i="1"/>
  <c r="W39" i="1"/>
  <c r="X39" i="1"/>
  <c r="Y39" i="1"/>
  <c r="Z39" i="1"/>
  <c r="AA39" i="1"/>
  <c r="AB39" i="1"/>
  <c r="M15" i="1"/>
  <c r="M20" i="1" s="1"/>
  <c r="M39" i="1" s="1"/>
  <c r="N15" i="1"/>
  <c r="N20" i="1" s="1"/>
  <c r="N36" i="1" s="1"/>
  <c r="O15" i="1"/>
  <c r="O20" i="1" s="1"/>
  <c r="O36" i="1" s="1"/>
  <c r="P15" i="1"/>
  <c r="P20" i="1" s="1"/>
  <c r="P39" i="1" s="1"/>
  <c r="Q15" i="1"/>
  <c r="Q20" i="1" s="1"/>
  <c r="Q27" i="1" s="1"/>
  <c r="R15" i="1"/>
  <c r="R20" i="1" s="1"/>
  <c r="R39" i="1" s="1"/>
  <c r="S15" i="1"/>
  <c r="S20" i="1" s="1"/>
  <c r="S39" i="1" s="1"/>
  <c r="T15" i="1"/>
  <c r="T20" i="1" s="1"/>
  <c r="T39" i="1" s="1"/>
  <c r="U15" i="1"/>
  <c r="U20" i="1" s="1"/>
  <c r="U27" i="1" s="1"/>
  <c r="L15" i="1"/>
  <c r="L20" i="1" s="1"/>
  <c r="L30" i="1" s="1"/>
  <c r="G36" i="1"/>
  <c r="G27" i="1"/>
  <c r="E20" i="1"/>
  <c r="E36" i="1" s="1"/>
  <c r="K15" i="1"/>
  <c r="K20" i="1" s="1"/>
  <c r="K30" i="1" s="1"/>
  <c r="J15" i="1"/>
  <c r="J20" i="1" s="1"/>
  <c r="J39" i="1" s="1"/>
  <c r="I15" i="1"/>
  <c r="I20" i="1" s="1"/>
  <c r="I36" i="1" s="1"/>
  <c r="H15" i="1"/>
  <c r="H20" i="1" s="1"/>
  <c r="G15" i="1"/>
  <c r="F15" i="1"/>
  <c r="F20" i="1" s="1"/>
  <c r="D15" i="1"/>
  <c r="D20" i="1" s="1"/>
  <c r="D27" i="1" s="1"/>
  <c r="C15" i="1"/>
  <c r="C20" i="1" s="1"/>
  <c r="L39" i="1" l="1"/>
  <c r="T30" i="1"/>
  <c r="N30" i="1"/>
  <c r="U30" i="1"/>
  <c r="Q30" i="1"/>
  <c r="M46" i="1"/>
  <c r="P30" i="1"/>
  <c r="S30" i="1"/>
  <c r="P27" i="1"/>
  <c r="R30" i="1"/>
  <c r="M30" i="1"/>
  <c r="K39" i="1"/>
  <c r="T27" i="1"/>
  <c r="U39" i="1"/>
  <c r="O39" i="1"/>
  <c r="S27" i="1"/>
  <c r="Q39" i="1"/>
  <c r="N39" i="1"/>
  <c r="R27" i="1"/>
  <c r="K27" i="1"/>
  <c r="E27" i="1"/>
  <c r="F36" i="1"/>
  <c r="F27" i="1"/>
  <c r="K36" i="1"/>
  <c r="C27" i="1"/>
  <c r="C36" i="1"/>
  <c r="H27" i="1"/>
  <c r="H36" i="1"/>
  <c r="M27" i="1"/>
  <c r="M36" i="1"/>
  <c r="I27" i="1"/>
  <c r="N27" i="1"/>
  <c r="J27" i="1"/>
  <c r="O27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Surf</author>
    <author/>
  </authors>
  <commentList>
    <comment ref="K2" authorId="0" shapeId="0" xr:uid="{4EC0B195-64DF-479B-80BD-E53B03BBE2D9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Verdopplerblock</t>
        </r>
      </text>
    </comment>
    <comment ref="K3" authorId="0" shapeId="0" xr:uid="{A9A518D0-01F7-42B1-B562-6692C0939C02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Verdopplerblock</t>
        </r>
      </text>
    </comment>
    <comment ref="M6" authorId="1" shapeId="0" xr:uid="{00000000-0006-0000-0000-000007000000}">
      <text>
        <r>
          <rPr>
            <sz val="10"/>
            <rFont val="Arial"/>
            <family val="2"/>
            <charset val="1"/>
          </rPr>
          <t>Holt</t>
        </r>
      </text>
    </comment>
    <comment ref="Q6" authorId="0" shapeId="0" xr:uid="{4FD7BDC7-369F-4497-AEF8-AD8037BEB2BC}">
      <text>
        <r>
          <rPr>
            <b/>
            <sz val="9"/>
            <color indexed="81"/>
            <rFont val="Segoe UI"/>
            <charset val="1"/>
          </rPr>
          <t>am mastfuss</t>
        </r>
      </text>
    </comment>
    <comment ref="K7" authorId="0" shapeId="0" xr:uid="{60F62DD7-7F8F-4CF3-A82B-348918974D22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mit Feder und Fenderöse</t>
        </r>
      </text>
    </comment>
    <comment ref="P7" authorId="0" shapeId="0" xr:uid="{B6B54BEF-F63B-427F-91B4-B2511D2409C5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Heck</t>
        </r>
      </text>
    </comment>
    <comment ref="Q7" authorId="0" shapeId="0" xr:uid="{8AD5041B-EE9D-44CD-8B7B-3F1318646AA5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Spifall am mastfuss</t>
        </r>
      </text>
    </comment>
    <comment ref="M9" authorId="1" shapeId="0" xr:uid="{00000000-0006-0000-0000-000008000000}">
      <text>
        <r>
          <rPr>
            <sz val="10"/>
            <rFont val="Arial"/>
            <family val="2"/>
            <charset val="1"/>
          </rPr>
          <t>Holt</t>
        </r>
      </text>
    </comment>
    <comment ref="O18" authorId="1" shapeId="0" xr:uid="{00000000-0006-0000-0000-00000A000000}">
      <text>
        <r>
          <rPr>
            <sz val="10"/>
            <rFont val="Arial"/>
            <family val="2"/>
            <charset val="1"/>
          </rPr>
          <t>Sprenger</t>
        </r>
      </text>
    </comment>
    <comment ref="M20" authorId="1" shapeId="0" xr:uid="{00000000-0006-0000-0000-000009000000}">
      <text>
        <r>
          <rPr>
            <sz val="10"/>
            <rFont val="Arial"/>
            <family val="2"/>
            <charset val="1"/>
          </rPr>
          <t xml:space="preserve">Holt	</t>
        </r>
      </text>
    </comment>
    <comment ref="V24" authorId="0" shapeId="0" xr:uid="{7D74037C-F116-456D-8280-3B4234D5D9F9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auf Baumnock 
Unterliekstrecker</t>
        </r>
      </text>
    </comment>
    <comment ref="J26" authorId="1" shapeId="0" xr:uid="{00000000-0006-0000-0000-000003000000}">
      <text>
        <r>
          <rPr>
            <sz val="10"/>
            <rFont val="Arial"/>
            <family val="2"/>
            <charset val="1"/>
          </rPr>
          <t xml:space="preserve">E5524501 = 5mm  ohne Kugellager	
8,90 -11,40 = 8 mm	
</t>
        </r>
      </text>
    </comment>
    <comment ref="K26" authorId="1" shapeId="0" xr:uid="{00000000-0006-0000-0000-000005000000}">
      <text>
        <r>
          <rPr>
            <sz val="10"/>
            <rFont val="Arial"/>
            <family val="2"/>
            <charset val="1"/>
          </rPr>
          <t>10,60 : Micro XS Blöcke Kugellager 6 mm
3522500155 nur 6,90</t>
        </r>
      </text>
    </comment>
    <comment ref="X26" authorId="0" shapeId="0" xr:uid="{9E6D2C2C-7C8A-4B2D-8C37-E3BB1CECBF14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Art.-Nr.: 425545</t>
        </r>
      </text>
    </comment>
    <comment ref="Y26" authorId="0" shapeId="0" xr:uid="{90E10F71-C6E5-45F6-9DC8-FE05C21819E0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L209001</t>
        </r>
      </text>
    </comment>
    <comment ref="K29" authorId="0" shapeId="0" xr:uid="{4BD3DD31-26BC-46D7-AC90-403CB2B0EA35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Selden 6mm + Fenderöse + Feder GSE40210114R</t>
        </r>
      </text>
    </comment>
    <comment ref="L29" authorId="0" shapeId="0" xr:uid="{E8951718-70EE-4249-9487-5C3020CB1EAE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Kugelgelagert Selden G940210103</t>
        </r>
      </text>
    </comment>
    <comment ref="M29" authorId="0" shapeId="0" xr:uid="{D2152F61-E295-408A-B3CD-CAE822A583B1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Sprenger Micro Block 1fach Umlenkblock kippbar 6mm
für Tau 5 - 6mm
Seilscheibe 19mm
kugelgelagert </t>
        </r>
      </text>
    </comment>
    <comment ref="U29" authorId="0" shapeId="0" xr:uid="{660B5AEE-1915-4EC6-81AD-9068D5F33AC7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Sprenger Micro Block 1fach + Unterbügel 6mm
für Tau 5 - 6mm
Seilscheibe: 19mm
kugelgelagert  
+ Sprenger Micro Block 1fach 6mm
für Tau 5 - 6mm
Seilscheibe: 19mm
kugelgelagert </t>
        </r>
      </text>
    </comment>
    <comment ref="C32" authorId="1" shapeId="0" xr:uid="{00000000-0006-0000-0000-000001000000}">
      <text>
        <r>
          <rPr>
            <sz val="10"/>
            <rFont val="Arial"/>
            <family val="2"/>
            <charset val="1"/>
          </rPr>
          <t xml:space="preserve"> Sprenger</t>
        </r>
      </text>
    </comment>
    <comment ref="C35" authorId="1" shapeId="0" xr:uid="{00000000-0006-0000-0000-000002000000}">
      <text>
        <r>
          <rPr>
            <sz val="10"/>
            <rFont val="Arial"/>
            <family val="2"/>
            <charset val="1"/>
          </rPr>
          <t xml:space="preserve">Inklusive Unterbügel	</t>
        </r>
      </text>
    </comment>
    <comment ref="K35" authorId="1" shapeId="0" xr:uid="{00000000-0006-0000-0000-000006000000}">
      <text>
        <r>
          <rPr>
            <sz val="10"/>
            <rFont val="Arial"/>
            <family val="2"/>
            <charset val="1"/>
          </rPr>
          <t xml:space="preserve">Ronstan	</t>
        </r>
      </text>
    </comment>
    <comment ref="J38" authorId="1" shapeId="0" xr:uid="{00000000-0006-0000-0000-000004000000}">
      <text>
        <r>
          <rPr>
            <sz val="10"/>
            <rFont val="Arial"/>
            <family val="2"/>
            <charset val="1"/>
          </rPr>
          <t xml:space="preserve">Art.-Nr.: 155031: Holt Allen Kegelgelagert	</t>
        </r>
      </text>
    </comment>
    <comment ref="M38" authorId="0" shapeId="0" xr:uid="{1DA68B59-E18E-49A9-ADE8-3BC839F20345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dies sieht anders aus. Passen die Löcher? Art.-Nr.: 153561 </t>
        </r>
      </text>
    </comment>
    <comment ref="P38" authorId="0" shapeId="0" xr:uid="{7A3B7F18-5BC1-4BFF-94AF-F45A0AC40F7B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Viadana Block HK 1fach liegend 6mmArt.-Nr.: 156051</t>
        </r>
      </text>
    </comment>
    <comment ref="Q38" authorId="0" shapeId="0" xr:uid="{12585146-E1E6-40AE-8FAD-FC761B452793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Sprenger Micro Block 1fach liegend mit Lasche 6mm </t>
        </r>
      </text>
    </comment>
    <comment ref="R38" authorId="0" shapeId="0" xr:uid="{9A208815-D59C-44A4-860B-88AAAC500A89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6mm Art.-Nr.: 623001 </t>
        </r>
      </text>
    </comment>
    <comment ref="B43" authorId="0" shapeId="0" xr:uid="{236EE2B4-800C-4597-BACE-12280BEED747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Epoxy , Glasfaser, Carbon etc.</t>
        </r>
      </text>
    </comment>
    <comment ref="M45" authorId="0" shapeId="0" xr:uid="{A3362FFF-DD7A-4D42-B9CB-96D81914E601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SPRENGER
Klappbarer Umlenkblock / 6 mm / Kugellager
Art.-Nr. 44308</t>
        </r>
      </text>
    </comment>
    <comment ref="V45" authorId="0" shapeId="0" xr:uid="{BF116525-EF4C-405A-989E-41D56289F90F}">
      <text>
        <r>
          <rPr>
            <b/>
            <sz val="9"/>
            <color indexed="81"/>
            <rFont val="Segoe UI"/>
            <charset val="1"/>
          </rPr>
          <t>Surf:</t>
        </r>
        <r>
          <rPr>
            <sz val="9"/>
            <color indexed="81"/>
            <rFont val="Segoe UI"/>
            <charset val="1"/>
          </rPr>
          <t xml:space="preserve">
Stehblock / 6 mm / Gleitlager </t>
        </r>
      </text>
    </comment>
  </commentList>
</comments>
</file>

<file path=xl/sharedStrings.xml><?xml version="1.0" encoding="utf-8"?>
<sst xmlns="http://schemas.openxmlformats.org/spreadsheetml/2006/main" count="86" uniqueCount="85">
  <si>
    <t>Bereich</t>
  </si>
  <si>
    <t>Servo 11</t>
  </si>
  <si>
    <t>Kopfbügel 
Servo 11</t>
  </si>
  <si>
    <t>Frontbügel 
Servo 11</t>
  </si>
  <si>
    <t>Servo 22</t>
  </si>
  <si>
    <t>Unter?Bügel 
Servo 22</t>
  </si>
  <si>
    <t>Loops</t>
  </si>
  <si>
    <t>HK150 + 
Kopfbügel</t>
  </si>
  <si>
    <t>Kipprolle</t>
  </si>
  <si>
    <t>Fenderösen</t>
  </si>
  <si>
    <t>liegender 
Block 8mm</t>
  </si>
  <si>
    <t>liegender Block Mini 6mm</t>
  </si>
  <si>
    <t>Umlenk-
Öse</t>
  </si>
  <si>
    <t>Block Einfach 
8mm</t>
  </si>
  <si>
    <t>Miniblock
 Einfach</t>
  </si>
  <si>
    <t>Freitext</t>
  </si>
  <si>
    <t>A</t>
  </si>
  <si>
    <t xml:space="preserve">Cunningham </t>
  </si>
  <si>
    <t>B</t>
  </si>
  <si>
    <t>Unterliekstrecker</t>
  </si>
  <si>
    <t>Einlassrolle(Baum),
Stehende Rolle 25-30 mm Scheibe</t>
  </si>
  <si>
    <t>C</t>
  </si>
  <si>
    <t>Baumniederholer</t>
  </si>
  <si>
    <t>Karbon-Sockel für 3-Rollen-Beschlag
Karbon-Deckel für 3-Rollen-Beschlag</t>
  </si>
  <si>
    <t>D</t>
  </si>
  <si>
    <t>Barberholer</t>
  </si>
  <si>
    <t>E</t>
  </si>
  <si>
    <t>Toppnant</t>
  </si>
  <si>
    <t>F</t>
  </si>
  <si>
    <t>Spischoten/
-Fall/-Säcke</t>
  </si>
  <si>
    <t>G</t>
  </si>
  <si>
    <t>Fockschoten</t>
  </si>
  <si>
    <t>2 x Karbonbasis
2 Alu-Bügel</t>
  </si>
  <si>
    <t>Fockfall</t>
  </si>
  <si>
    <t>Vorstag</t>
  </si>
  <si>
    <t xml:space="preserve">Mastbeschlag am Fall </t>
  </si>
  <si>
    <t>H</t>
  </si>
  <si>
    <t>Großschot</t>
  </si>
  <si>
    <t>Edelstahlsockel
Drehbasis</t>
  </si>
  <si>
    <t>I</t>
  </si>
  <si>
    <t>Schwert</t>
  </si>
  <si>
    <t>2 Rollenkästen,
2 selbstgebaute SchwertHalter (28(knick) + 235(Loch)+ 40
Stopper UV beständig</t>
  </si>
  <si>
    <t>J</t>
  </si>
  <si>
    <t>Sonstiges</t>
  </si>
  <si>
    <t>2 Beschläge (Ruder)
Klappe (Schott) VorliekAbstandhalter 2 Klampen Hängestand 
HP -E111L-1400 Harz/Härter 1 kg Transportbrett für Gurt
Metall Mastschutz statt Gummi
Ablassventil (Dreieck * 35mm)(loch ca 20mm)</t>
  </si>
  <si>
    <t>Summe benötigt</t>
  </si>
  <si>
    <t>Vorhanden (Frank)</t>
  </si>
  <si>
    <t>Drehbasis von Christoph</t>
  </si>
  <si>
    <t>Von Matthias</t>
  </si>
  <si>
    <t>Von Ecki</t>
  </si>
  <si>
    <t>DIY</t>
  </si>
  <si>
    <t xml:space="preserve">2 selbstbaute Halter (28(knick) + 235(Loch)+ 40
Tansportbrett für Gurt 
Metall Mastschutz statt Gummi 
</t>
  </si>
  <si>
    <t>zu bestellen</t>
  </si>
  <si>
    <t>bestellt</t>
  </si>
  <si>
    <t>geliefert</t>
  </si>
  <si>
    <t xml:space="preserve">Differenz   </t>
  </si>
  <si>
    <t>Preise pro Stück:</t>
  </si>
  <si>
    <t>Matthias</t>
  </si>
  <si>
    <t>??</t>
  </si>
  <si>
    <t>https://www.yacht-steel.com/deutsch.html</t>
  </si>
  <si>
    <t>16,66 €/Paar</t>
  </si>
  <si>
    <t xml:space="preserve">&gt; Regattashop-24: </t>
  </si>
  <si>
    <t>15,20 €/Stück</t>
  </si>
  <si>
    <t>Stehende Rolle 25-30 mm Scheibe</t>
  </si>
  <si>
    <t>Klappe (Schott)</t>
  </si>
  <si>
    <t xml:space="preserve">2 Klampen </t>
  </si>
  <si>
    <t>https://www.hp-textiles.de/</t>
  </si>
  <si>
    <t xml:space="preserve">HP -E111L Harz/Härter 1,4 kg </t>
  </si>
  <si>
    <t xml:space="preserve">Einfach-
block 6mm
</t>
  </si>
  <si>
    <t>liegender 
Block 6mm</t>
  </si>
  <si>
    <t>Segelladen.de  -  gleitlager</t>
  </si>
  <si>
    <t>Segelladen.de  -  kugellager</t>
  </si>
  <si>
    <t>Umlenkrolle 
Liegend (Klavier)</t>
  </si>
  <si>
    <t>Doppelblock 
6mm</t>
  </si>
  <si>
    <t>https://bootsladen-online.de/   - gleitlager</t>
  </si>
  <si>
    <t>https://bootsladen-online.de/  
- kugellager</t>
  </si>
  <si>
    <t>Fragen an Matthias</t>
  </si>
  <si>
    <t>Scnapphaken + Feder</t>
  </si>
  <si>
    <t xml:space="preserve">Holt Allen Lenzventil HA 223 </t>
  </si>
  <si>
    <t>Mastöse
Vorstag
(für Abstand zum Fockfall bei Rollfock)</t>
  </si>
  <si>
    <t>Mastbeschlag am Fall  
Stehende Rolle 25-30 mm Scheibe
Klappe (Schott)
VorliekAbstandhalter 
2 Klampen Hängestand  
HP -E111L-1400 Harz/Härter 1 kg 
Ablassventil (Dreieck * 35mm)(loch ca 20mm)</t>
  </si>
  <si>
    <t xml:space="preserve"> 2 Beschläge (Ruder)
Einlassrolle(Baum)
Edelstahlsockel
2 Rollenkästen 
2 x Karbonkonsole
2 x Karbonbasis(Fock)
2 Alu-Bügel(Fock)</t>
  </si>
  <si>
    <t>Sikaflex</t>
  </si>
  <si>
    <t>https://www.svb.de/</t>
  </si>
  <si>
    <t>https://seglerbedarf.de/
kugellager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</si>
</sst>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7];[Red]\-#,##0.00\ [$€-407]"/>
  </numFmts>
  <fonts count="7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u/>
      <sz val="10"/>
      <color theme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>
      <alignment wrapText="1"/>
    </xf>
    <xf numFmtId="0" fontId="0" fillId="5" borderId="0" xfId="0" applyFill="1"/>
    <xf numFmtId="0" fontId="0" fillId="5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0" fontId="0" fillId="6" borderId="0" xfId="0" applyFill="1"/>
    <xf numFmtId="0" fontId="2" fillId="6" borderId="0" xfId="0" applyFont="1" applyFill="1"/>
    <xf numFmtId="164" fontId="2" fillId="6" borderId="0" xfId="0" applyNumberFormat="1" applyFont="1" applyFill="1"/>
    <xf numFmtId="0" fontId="0" fillId="4" borderId="0" xfId="0" applyFont="1" applyFill="1"/>
    <xf numFmtId="0" fontId="6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glerbedarf.de/kugellager" TargetMode="External"/><Relationship Id="rId2" Type="http://schemas.openxmlformats.org/officeDocument/2006/relationships/hyperlink" Target="https://bootsladen-online.de/%20%20-%20kugellager" TargetMode="External"/><Relationship Id="rId1" Type="http://schemas.openxmlformats.org/officeDocument/2006/relationships/hyperlink" Target="https://bootsladen-online.de/%20%20%20-%20gleitlage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tabSelected="1" zoomScale="95" zoomScaleNormal="95" workbookViewId="0">
      <pane xSplit="2" ySplit="1" topLeftCell="C23" activePane="bottomRight" state="frozen"/>
      <selection pane="topRight" activeCell="C1" sqref="C1"/>
      <selection pane="bottomLeft" activeCell="A21" sqref="A21"/>
      <selection pane="bottomRight" activeCell="J55" sqref="J55"/>
    </sheetView>
  </sheetViews>
  <sheetFormatPr baseColWidth="10" defaultColWidth="11.5703125" defaultRowHeight="12.75" x14ac:dyDescent="0.2"/>
  <cols>
    <col min="1" max="1" width="4.7109375" customWidth="1"/>
    <col min="2" max="2" width="29.85546875" customWidth="1"/>
    <col min="3" max="3" width="8.28515625" customWidth="1"/>
    <col min="4" max="4" width="9.140625" customWidth="1"/>
    <col min="5" max="6" width="8.7109375" customWidth="1"/>
    <col min="7" max="7" width="12" customWidth="1"/>
    <col min="8" max="9" width="7.28515625" customWidth="1"/>
    <col min="13" max="13" width="7.85546875" customWidth="1"/>
    <col min="14" max="14" width="10.28515625" customWidth="1"/>
    <col min="15" max="16" width="13.5703125" customWidth="1"/>
    <col min="18" max="19" width="9.5703125" customWidth="1"/>
    <col min="20" max="20" width="13.140625" customWidth="1"/>
    <col min="21" max="21" width="15.140625" customWidth="1"/>
    <col min="22" max="22" width="42.42578125" customWidth="1"/>
  </cols>
  <sheetData>
    <row r="1" spans="1:28" ht="51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72</v>
      </c>
      <c r="K1" s="1" t="s">
        <v>68</v>
      </c>
      <c r="L1" s="1" t="s">
        <v>73</v>
      </c>
      <c r="M1" t="s">
        <v>8</v>
      </c>
      <c r="N1" t="s">
        <v>9</v>
      </c>
      <c r="O1" s="1" t="s">
        <v>10</v>
      </c>
      <c r="P1" s="1" t="s">
        <v>69</v>
      </c>
      <c r="Q1" s="1" t="s">
        <v>11</v>
      </c>
      <c r="R1" s="1" t="s">
        <v>12</v>
      </c>
      <c r="S1" s="1"/>
      <c r="T1" s="1" t="s">
        <v>13</v>
      </c>
      <c r="U1" s="1" t="s">
        <v>14</v>
      </c>
      <c r="V1" t="s">
        <v>15</v>
      </c>
    </row>
    <row r="2" spans="1:28" x14ac:dyDescent="0.2">
      <c r="A2" t="s">
        <v>16</v>
      </c>
      <c r="B2" t="s">
        <v>17</v>
      </c>
      <c r="C2">
        <v>2</v>
      </c>
      <c r="D2">
        <v>2</v>
      </c>
      <c r="J2">
        <v>2</v>
      </c>
      <c r="K2">
        <v>1</v>
      </c>
      <c r="R2">
        <v>2</v>
      </c>
    </row>
    <row r="3" spans="1:28" ht="25.5" x14ac:dyDescent="0.2">
      <c r="A3" t="s">
        <v>18</v>
      </c>
      <c r="B3" s="1" t="s">
        <v>19</v>
      </c>
      <c r="C3">
        <v>2</v>
      </c>
      <c r="D3">
        <v>2</v>
      </c>
      <c r="J3">
        <v>2</v>
      </c>
      <c r="K3">
        <v>1</v>
      </c>
      <c r="R3">
        <v>2</v>
      </c>
      <c r="V3" s="1" t="s">
        <v>20</v>
      </c>
    </row>
    <row r="4" spans="1:28" ht="25.5" x14ac:dyDescent="0.2">
      <c r="A4" t="s">
        <v>21</v>
      </c>
      <c r="B4" s="1" t="s">
        <v>22</v>
      </c>
      <c r="C4">
        <v>2</v>
      </c>
      <c r="D4">
        <v>2</v>
      </c>
      <c r="J4">
        <v>2</v>
      </c>
      <c r="L4">
        <v>1</v>
      </c>
      <c r="R4">
        <v>2</v>
      </c>
      <c r="V4" s="1" t="s">
        <v>23</v>
      </c>
    </row>
    <row r="5" spans="1:28" x14ac:dyDescent="0.2">
      <c r="A5" t="s">
        <v>24</v>
      </c>
      <c r="B5" t="s">
        <v>25</v>
      </c>
      <c r="C5">
        <v>2</v>
      </c>
      <c r="D5">
        <v>2</v>
      </c>
      <c r="H5">
        <v>2</v>
      </c>
    </row>
    <row r="6" spans="1:28" x14ac:dyDescent="0.2">
      <c r="A6" t="s">
        <v>26</v>
      </c>
      <c r="B6" t="s">
        <v>27</v>
      </c>
      <c r="C6">
        <v>1</v>
      </c>
      <c r="D6">
        <v>1</v>
      </c>
      <c r="M6">
        <v>1</v>
      </c>
      <c r="Q6">
        <v>1</v>
      </c>
      <c r="R6">
        <v>2</v>
      </c>
    </row>
    <row r="7" spans="1:28" ht="25.5" x14ac:dyDescent="0.2">
      <c r="A7" t="s">
        <v>28</v>
      </c>
      <c r="B7" s="1" t="s">
        <v>29</v>
      </c>
      <c r="F7">
        <v>3</v>
      </c>
      <c r="K7">
        <v>4</v>
      </c>
      <c r="M7">
        <v>1</v>
      </c>
      <c r="N7">
        <v>12</v>
      </c>
      <c r="P7">
        <v>2</v>
      </c>
      <c r="Q7">
        <v>1</v>
      </c>
      <c r="AB7" t="s">
        <v>77</v>
      </c>
    </row>
    <row r="8" spans="1:28" ht="25.5" x14ac:dyDescent="0.2">
      <c r="A8" t="s">
        <v>30</v>
      </c>
      <c r="B8" t="s">
        <v>31</v>
      </c>
      <c r="I8">
        <v>2</v>
      </c>
      <c r="O8">
        <v>2</v>
      </c>
      <c r="V8" s="1" t="s">
        <v>32</v>
      </c>
    </row>
    <row r="9" spans="1:28" x14ac:dyDescent="0.2">
      <c r="B9" t="s">
        <v>33</v>
      </c>
      <c r="M9">
        <v>1</v>
      </c>
    </row>
    <row r="10" spans="1:28" x14ac:dyDescent="0.2">
      <c r="B10" t="s">
        <v>34</v>
      </c>
      <c r="U10">
        <v>2</v>
      </c>
      <c r="V10" t="s">
        <v>35</v>
      </c>
    </row>
    <row r="11" spans="1:28" ht="25.5" x14ac:dyDescent="0.2">
      <c r="A11" t="s">
        <v>36</v>
      </c>
      <c r="B11" t="s">
        <v>37</v>
      </c>
      <c r="V11" s="1" t="s">
        <v>38</v>
      </c>
    </row>
    <row r="12" spans="1:28" ht="51" x14ac:dyDescent="0.2">
      <c r="A12" t="s">
        <v>39</v>
      </c>
      <c r="B12" t="s">
        <v>40</v>
      </c>
      <c r="O12">
        <v>4</v>
      </c>
      <c r="V12" s="1" t="s">
        <v>41</v>
      </c>
    </row>
    <row r="13" spans="1:28" ht="89.25" x14ac:dyDescent="0.2">
      <c r="A13" t="s">
        <v>42</v>
      </c>
      <c r="B13" t="s">
        <v>43</v>
      </c>
      <c r="V13" s="1" t="s">
        <v>44</v>
      </c>
    </row>
    <row r="15" spans="1:28" s="2" customFormat="1" x14ac:dyDescent="0.2">
      <c r="B15" s="2" t="s">
        <v>45</v>
      </c>
      <c r="C15" s="2">
        <f>SUM(C2:C13)</f>
        <v>9</v>
      </c>
      <c r="D15" s="2">
        <f>SUM(D2:D13)</f>
        <v>9</v>
      </c>
      <c r="F15" s="2">
        <f t="shared" ref="F15:U15" si="0">SUM(F2:F13)</f>
        <v>3</v>
      </c>
      <c r="G15" s="2">
        <f t="shared" si="0"/>
        <v>0</v>
      </c>
      <c r="H15" s="2">
        <f t="shared" si="0"/>
        <v>2</v>
      </c>
      <c r="I15" s="2">
        <f t="shared" si="0"/>
        <v>2</v>
      </c>
      <c r="J15" s="2">
        <f t="shared" si="0"/>
        <v>6</v>
      </c>
      <c r="K15" s="2">
        <f t="shared" si="0"/>
        <v>6</v>
      </c>
      <c r="L15" s="2">
        <f t="shared" si="0"/>
        <v>1</v>
      </c>
      <c r="M15" s="2">
        <f t="shared" si="0"/>
        <v>3</v>
      </c>
      <c r="N15" s="2">
        <f t="shared" si="0"/>
        <v>12</v>
      </c>
      <c r="O15" s="2">
        <f t="shared" si="0"/>
        <v>6</v>
      </c>
      <c r="P15" s="2">
        <f t="shared" si="0"/>
        <v>2</v>
      </c>
      <c r="Q15" s="2">
        <f t="shared" si="0"/>
        <v>2</v>
      </c>
      <c r="R15" s="2">
        <f t="shared" si="0"/>
        <v>8</v>
      </c>
      <c r="S15" s="2">
        <f t="shared" si="0"/>
        <v>0</v>
      </c>
      <c r="T15" s="2">
        <f t="shared" si="0"/>
        <v>0</v>
      </c>
      <c r="U15" s="2">
        <f t="shared" si="0"/>
        <v>2</v>
      </c>
      <c r="AB15" s="2">
        <v>2</v>
      </c>
    </row>
    <row r="16" spans="1:28" x14ac:dyDescent="0.2">
      <c r="B16" t="s">
        <v>46</v>
      </c>
      <c r="C16">
        <v>4</v>
      </c>
      <c r="D16">
        <v>1</v>
      </c>
      <c r="H16">
        <v>2</v>
      </c>
      <c r="K16">
        <v>2</v>
      </c>
      <c r="V16" t="s">
        <v>47</v>
      </c>
    </row>
    <row r="17" spans="1:29" ht="48.6" customHeight="1" x14ac:dyDescent="0.2">
      <c r="B17" t="s">
        <v>48</v>
      </c>
      <c r="C17">
        <v>0</v>
      </c>
      <c r="M17">
        <v>1</v>
      </c>
      <c r="V17" s="1" t="s">
        <v>81</v>
      </c>
    </row>
    <row r="18" spans="1:29" x14ac:dyDescent="0.2">
      <c r="B18" t="s">
        <v>49</v>
      </c>
      <c r="C18">
        <v>0</v>
      </c>
      <c r="O18">
        <v>1</v>
      </c>
    </row>
    <row r="19" spans="1:29" ht="51" x14ac:dyDescent="0.2">
      <c r="B19" t="s">
        <v>50</v>
      </c>
      <c r="V19" s="1" t="s">
        <v>51</v>
      </c>
    </row>
    <row r="20" spans="1:29" ht="89.25" x14ac:dyDescent="0.2">
      <c r="A20" s="2"/>
      <c r="B20" s="2" t="s">
        <v>52</v>
      </c>
      <c r="C20" s="2">
        <f>C15 -(SUM(C16:C18))</f>
        <v>5</v>
      </c>
      <c r="D20" s="2">
        <f>D15 -(SUM(D16:D18))</f>
        <v>8</v>
      </c>
      <c r="E20" s="2">
        <f>E15 -(SUM(E16:E18))</f>
        <v>0</v>
      </c>
      <c r="F20" s="2">
        <f>F15 -(SUM(F16:F18))</f>
        <v>3</v>
      </c>
      <c r="G20" s="2">
        <v>3</v>
      </c>
      <c r="H20" s="2">
        <f t="shared" ref="H20:U20" si="1">H15 -(SUM(H16:H18))</f>
        <v>0</v>
      </c>
      <c r="I20" s="2">
        <f t="shared" si="1"/>
        <v>2</v>
      </c>
      <c r="J20" s="2">
        <f t="shared" si="1"/>
        <v>6</v>
      </c>
      <c r="K20" s="2">
        <f t="shared" si="1"/>
        <v>4</v>
      </c>
      <c r="L20" s="2">
        <f t="shared" si="1"/>
        <v>1</v>
      </c>
      <c r="M20" s="2">
        <f t="shared" si="1"/>
        <v>2</v>
      </c>
      <c r="N20" s="2">
        <f t="shared" si="1"/>
        <v>12</v>
      </c>
      <c r="O20" s="2">
        <f t="shared" si="1"/>
        <v>5</v>
      </c>
      <c r="P20" s="2">
        <f t="shared" si="1"/>
        <v>2</v>
      </c>
      <c r="Q20" s="2">
        <f t="shared" si="1"/>
        <v>2</v>
      </c>
      <c r="R20" s="2">
        <f t="shared" si="1"/>
        <v>8</v>
      </c>
      <c r="S20" s="2">
        <f t="shared" si="1"/>
        <v>0</v>
      </c>
      <c r="T20" s="2">
        <f t="shared" si="1"/>
        <v>0</v>
      </c>
      <c r="U20" s="2">
        <f t="shared" si="1"/>
        <v>2</v>
      </c>
      <c r="V20" s="3" t="s">
        <v>80</v>
      </c>
      <c r="X20">
        <v>1</v>
      </c>
      <c r="Y20">
        <v>2</v>
      </c>
      <c r="Z20">
        <v>1</v>
      </c>
      <c r="AA20">
        <v>1</v>
      </c>
      <c r="AB20">
        <v>2</v>
      </c>
    </row>
    <row r="21" spans="1:29" x14ac:dyDescent="0.2">
      <c r="B21" s="4" t="s">
        <v>53</v>
      </c>
      <c r="E21" s="17"/>
      <c r="H21" s="17"/>
      <c r="S21" s="17"/>
      <c r="T21" s="17"/>
      <c r="Z21">
        <v>1</v>
      </c>
    </row>
    <row r="22" spans="1:29" x14ac:dyDescent="0.2">
      <c r="B22" t="s">
        <v>54</v>
      </c>
      <c r="E22" s="17"/>
      <c r="H22" s="17"/>
      <c r="S22" s="17"/>
      <c r="T22" s="17"/>
    </row>
    <row r="23" spans="1:29" x14ac:dyDescent="0.2">
      <c r="B23" t="s">
        <v>55</v>
      </c>
      <c r="E23" s="17"/>
      <c r="H23" s="17"/>
      <c r="J23" s="9"/>
      <c r="S23" s="17"/>
      <c r="T23" s="17"/>
    </row>
    <row r="24" spans="1:29" ht="63.75" x14ac:dyDescent="0.2">
      <c r="E24" s="17"/>
      <c r="H24" s="17"/>
      <c r="J24" s="9"/>
      <c r="S24" s="17"/>
      <c r="T24" s="17"/>
      <c r="V24" t="s">
        <v>63</v>
      </c>
      <c r="W24" t="s">
        <v>64</v>
      </c>
      <c r="X24" s="14" t="s">
        <v>79</v>
      </c>
      <c r="Y24" t="s">
        <v>65</v>
      </c>
      <c r="Z24" t="s">
        <v>67</v>
      </c>
      <c r="AA24" t="s">
        <v>78</v>
      </c>
      <c r="AB24" t="s">
        <v>77</v>
      </c>
      <c r="AC24" t="s">
        <v>82</v>
      </c>
    </row>
    <row r="25" spans="1:29" x14ac:dyDescent="0.2">
      <c r="B25" t="s">
        <v>56</v>
      </c>
      <c r="E25" s="17"/>
      <c r="H25" s="17"/>
      <c r="J25" s="9"/>
      <c r="Q25" s="15"/>
      <c r="R25" s="15"/>
      <c r="S25" s="17"/>
      <c r="T25" s="17"/>
    </row>
    <row r="26" spans="1:29" x14ac:dyDescent="0.2">
      <c r="B26" t="s">
        <v>70</v>
      </c>
      <c r="C26" s="11">
        <v>15.1</v>
      </c>
      <c r="D26" s="11">
        <v>2.1</v>
      </c>
      <c r="E26" s="17">
        <v>8.6999999999999993</v>
      </c>
      <c r="F26" s="11">
        <v>25.9</v>
      </c>
      <c r="G26" s="11">
        <v>4.8</v>
      </c>
      <c r="H26" s="17"/>
      <c r="I26" s="11">
        <v>43.7</v>
      </c>
      <c r="J26" s="20">
        <v>1.4</v>
      </c>
      <c r="K26">
        <v>7.4</v>
      </c>
      <c r="M26" s="15"/>
      <c r="N26" s="20"/>
      <c r="P26" s="9"/>
      <c r="Q26" s="15"/>
      <c r="R26" s="15"/>
      <c r="S26" s="17"/>
      <c r="T26" s="17"/>
      <c r="U26" s="15"/>
      <c r="W26" s="9"/>
      <c r="X26" s="7">
        <v>10.9</v>
      </c>
      <c r="Y26" s="7">
        <v>1</v>
      </c>
    </row>
    <row r="27" spans="1:29" x14ac:dyDescent="0.2">
      <c r="C27" s="7">
        <f t="shared" ref="C27:O27" si="2">C26*C20</f>
        <v>75.5</v>
      </c>
      <c r="D27" s="7">
        <f t="shared" si="2"/>
        <v>16.8</v>
      </c>
      <c r="E27" s="17">
        <f t="shared" si="2"/>
        <v>0</v>
      </c>
      <c r="F27">
        <f t="shared" si="2"/>
        <v>77.699999999999989</v>
      </c>
      <c r="G27">
        <f t="shared" si="2"/>
        <v>14.399999999999999</v>
      </c>
      <c r="H27" s="17">
        <f t="shared" si="2"/>
        <v>0</v>
      </c>
      <c r="I27" s="7">
        <f t="shared" si="2"/>
        <v>87.4</v>
      </c>
      <c r="J27" s="20">
        <f t="shared" si="2"/>
        <v>8.3999999999999986</v>
      </c>
      <c r="K27">
        <f>K26*K20</f>
        <v>29.6</v>
      </c>
      <c r="M27" s="15">
        <f t="shared" si="2"/>
        <v>0</v>
      </c>
      <c r="N27" s="9">
        <f t="shared" si="2"/>
        <v>0</v>
      </c>
      <c r="O27">
        <f t="shared" si="2"/>
        <v>0</v>
      </c>
      <c r="P27" s="9">
        <f t="shared" ref="P27" si="3">P26*P20</f>
        <v>0</v>
      </c>
      <c r="Q27" s="15">
        <f t="shared" ref="Q27" si="4">Q26*Q20</f>
        <v>0</v>
      </c>
      <c r="R27" s="15">
        <f t="shared" ref="R27" si="5">R26*R20</f>
        <v>0</v>
      </c>
      <c r="S27" s="17">
        <f t="shared" ref="S27" si="6">S26*S20</f>
        <v>0</v>
      </c>
      <c r="T27" s="17">
        <f t="shared" ref="T27" si="7">T26*T20</f>
        <v>0</v>
      </c>
      <c r="U27" s="15">
        <f t="shared" ref="U27" si="8">U26*U20</f>
        <v>0</v>
      </c>
      <c r="W27" s="9">
        <f t="shared" ref="W27" si="9">W26*W20</f>
        <v>0</v>
      </c>
      <c r="X27" s="7">
        <f t="shared" ref="X27" si="10">X26*X20</f>
        <v>10.9</v>
      </c>
      <c r="Y27" s="7">
        <f t="shared" ref="Y27" si="11">Y26*Y20</f>
        <v>2</v>
      </c>
    </row>
    <row r="28" spans="1:29" x14ac:dyDescent="0.2">
      <c r="B28" t="s">
        <v>57</v>
      </c>
      <c r="E28" s="17"/>
      <c r="H28" s="17"/>
      <c r="J28" s="9"/>
      <c r="M28" s="15"/>
      <c r="N28" s="9" t="s">
        <v>58</v>
      </c>
      <c r="P28" s="9"/>
      <c r="Q28" s="15"/>
      <c r="R28" s="15"/>
      <c r="S28" s="17"/>
      <c r="T28" s="17"/>
      <c r="U28" s="15"/>
      <c r="W28" s="9"/>
    </row>
    <row r="29" spans="1:29" x14ac:dyDescent="0.2">
      <c r="B29" t="s">
        <v>71</v>
      </c>
      <c r="E29" s="17"/>
      <c r="H29" s="17"/>
      <c r="J29" s="9"/>
      <c r="K29">
        <v>13.6</v>
      </c>
      <c r="L29">
        <v>31.5</v>
      </c>
      <c r="M29" s="15">
        <v>39.9</v>
      </c>
      <c r="N29" s="9"/>
      <c r="P29" s="9"/>
      <c r="Q29" s="15"/>
      <c r="R29" s="15"/>
      <c r="S29" s="17"/>
      <c r="T29" s="17"/>
      <c r="U29" s="15">
        <v>13.9</v>
      </c>
      <c r="W29" s="9"/>
    </row>
    <row r="30" spans="1:29" x14ac:dyDescent="0.2">
      <c r="B30" s="5"/>
      <c r="E30" s="17"/>
      <c r="H30" s="17"/>
      <c r="J30" s="9"/>
      <c r="K30" s="7">
        <f>K29*K20</f>
        <v>54.4</v>
      </c>
      <c r="L30" s="7">
        <f>L29*L20</f>
        <v>31.5</v>
      </c>
      <c r="M30" s="15">
        <f>M29*M20</f>
        <v>79.8</v>
      </c>
      <c r="N30" s="9">
        <f t="shared" ref="N30:U30" si="12">N29*N20</f>
        <v>0</v>
      </c>
      <c r="O30" s="15"/>
      <c r="P30" s="15">
        <f t="shared" si="12"/>
        <v>0</v>
      </c>
      <c r="Q30" s="15">
        <f t="shared" si="12"/>
        <v>0</v>
      </c>
      <c r="R30" s="15">
        <f t="shared" si="12"/>
        <v>0</v>
      </c>
      <c r="S30" s="17">
        <f t="shared" si="12"/>
        <v>0</v>
      </c>
      <c r="T30" s="17">
        <f t="shared" si="12"/>
        <v>0</v>
      </c>
      <c r="U30" s="7">
        <f t="shared" si="12"/>
        <v>27.8</v>
      </c>
      <c r="W30" s="9"/>
    </row>
    <row r="31" spans="1:29" x14ac:dyDescent="0.2">
      <c r="B31" s="5"/>
      <c r="E31" s="17"/>
      <c r="H31" s="17"/>
      <c r="J31" s="9"/>
      <c r="M31" s="15"/>
      <c r="N31" s="9"/>
      <c r="P31" s="9"/>
      <c r="Q31" s="15"/>
      <c r="R31" s="15"/>
      <c r="S31" s="17"/>
      <c r="T31" s="17"/>
      <c r="U31" s="15"/>
      <c r="W31" s="9"/>
    </row>
    <row r="32" spans="1:29" ht="25.5" x14ac:dyDescent="0.2">
      <c r="B32" s="6" t="s">
        <v>59</v>
      </c>
      <c r="C32">
        <v>37</v>
      </c>
      <c r="E32" s="17"/>
      <c r="H32" s="18" t="s">
        <v>60</v>
      </c>
      <c r="J32" s="9"/>
      <c r="M32" s="15"/>
      <c r="N32" s="9"/>
      <c r="P32" s="9"/>
      <c r="Q32" s="15"/>
      <c r="R32" s="15"/>
      <c r="S32" s="18"/>
      <c r="T32" s="18"/>
      <c r="U32" s="15"/>
      <c r="W32" s="9"/>
    </row>
    <row r="33" spans="2:28" x14ac:dyDescent="0.2">
      <c r="B33" s="6"/>
      <c r="E33" s="17"/>
      <c r="H33" s="18"/>
      <c r="J33" s="9"/>
      <c r="M33" s="15"/>
      <c r="N33" s="9"/>
      <c r="P33" s="9"/>
      <c r="Q33" s="15"/>
      <c r="R33" s="15"/>
      <c r="S33" s="18"/>
      <c r="T33" s="18"/>
      <c r="U33" s="15"/>
      <c r="W33" s="9"/>
    </row>
    <row r="34" spans="2:28" x14ac:dyDescent="0.2">
      <c r="B34" s="6" t="s">
        <v>61</v>
      </c>
      <c r="E34" s="17"/>
      <c r="H34" s="18" t="s">
        <v>62</v>
      </c>
      <c r="J34" s="9"/>
      <c r="M34" s="15"/>
      <c r="N34" s="9"/>
      <c r="P34" s="9"/>
      <c r="Q34" s="15"/>
      <c r="R34" s="15"/>
      <c r="S34" s="18"/>
      <c r="T34" s="18"/>
      <c r="U34" s="15"/>
      <c r="W34" s="9"/>
    </row>
    <row r="35" spans="2:28" ht="25.5" x14ac:dyDescent="0.2">
      <c r="B35" s="6" t="s">
        <v>74</v>
      </c>
      <c r="C35">
        <v>17.5</v>
      </c>
      <c r="D35">
        <v>3.9</v>
      </c>
      <c r="E35" s="17"/>
      <c r="F35" s="11">
        <v>23.9</v>
      </c>
      <c r="G35" s="11">
        <v>3.2</v>
      </c>
      <c r="H35" s="19"/>
      <c r="I35" s="11">
        <v>43.9</v>
      </c>
      <c r="J35" s="9"/>
      <c r="K35" s="12">
        <v>13.5</v>
      </c>
      <c r="L35" s="12"/>
      <c r="M35" s="15"/>
      <c r="N35" s="9"/>
      <c r="O35" s="12">
        <v>14.4</v>
      </c>
      <c r="P35" s="10"/>
      <c r="Q35" s="16"/>
      <c r="R35" s="15"/>
      <c r="S35" s="19"/>
      <c r="T35" s="19"/>
      <c r="U35" s="15"/>
      <c r="W35" s="9"/>
    </row>
    <row r="36" spans="2:28" x14ac:dyDescent="0.2">
      <c r="B36" s="6"/>
      <c r="C36">
        <f t="shared" ref="C36:O36" si="13">C20*C35</f>
        <v>87.5</v>
      </c>
      <c r="D36">
        <f t="shared" si="13"/>
        <v>31.2</v>
      </c>
      <c r="E36" s="17">
        <f t="shared" si="13"/>
        <v>0</v>
      </c>
      <c r="F36" s="7">
        <f t="shared" si="13"/>
        <v>71.699999999999989</v>
      </c>
      <c r="G36" s="7">
        <f t="shared" si="13"/>
        <v>9.6000000000000014</v>
      </c>
      <c r="H36" s="19">
        <f t="shared" si="13"/>
        <v>0</v>
      </c>
      <c r="I36">
        <f t="shared" si="13"/>
        <v>87.8</v>
      </c>
      <c r="J36" s="9"/>
      <c r="K36" s="8">
        <f t="shared" si="13"/>
        <v>54</v>
      </c>
      <c r="L36" s="8"/>
      <c r="M36" s="15">
        <f t="shared" si="13"/>
        <v>0</v>
      </c>
      <c r="N36" s="9">
        <f t="shared" si="13"/>
        <v>0</v>
      </c>
      <c r="O36" s="8">
        <f t="shared" si="13"/>
        <v>72</v>
      </c>
      <c r="P36" s="10"/>
      <c r="Q36" s="15"/>
      <c r="R36" s="15"/>
      <c r="S36" s="19"/>
      <c r="T36" s="19"/>
      <c r="U36" s="15"/>
      <c r="W36" s="9"/>
    </row>
    <row r="37" spans="2:28" x14ac:dyDescent="0.2">
      <c r="B37" s="6"/>
      <c r="E37" s="17"/>
      <c r="H37" s="17"/>
      <c r="J37" s="9"/>
      <c r="N37" s="9"/>
      <c r="P37" s="9"/>
      <c r="S37" s="17"/>
      <c r="T37" s="17"/>
      <c r="U37" s="15"/>
      <c r="W37" s="9"/>
    </row>
    <row r="38" spans="2:28" ht="25.5" x14ac:dyDescent="0.2">
      <c r="B38" s="6" t="s">
        <v>75</v>
      </c>
      <c r="E38" s="17"/>
      <c r="H38" s="17"/>
      <c r="J38" s="9">
        <v>12.5</v>
      </c>
      <c r="M38">
        <v>37.200000000000003</v>
      </c>
      <c r="N38" s="9"/>
      <c r="P38" s="9">
        <v>11.3</v>
      </c>
      <c r="Q38">
        <v>18.899999999999999</v>
      </c>
      <c r="R38">
        <v>1.7</v>
      </c>
      <c r="S38" s="17"/>
      <c r="T38" s="17"/>
      <c r="W38" s="9"/>
      <c r="AA38" s="7">
        <v>3.9</v>
      </c>
      <c r="AB38" s="7">
        <v>4.5</v>
      </c>
    </row>
    <row r="39" spans="2:28" x14ac:dyDescent="0.2">
      <c r="J39" s="9">
        <f>J20*J38</f>
        <v>75</v>
      </c>
      <c r="K39">
        <f t="shared" ref="K39:U39" si="14">K20*K38</f>
        <v>0</v>
      </c>
      <c r="L39">
        <f t="shared" si="14"/>
        <v>0</v>
      </c>
      <c r="M39">
        <f t="shared" si="14"/>
        <v>74.400000000000006</v>
      </c>
      <c r="N39">
        <f t="shared" si="14"/>
        <v>0</v>
      </c>
      <c r="O39">
        <f t="shared" si="14"/>
        <v>0</v>
      </c>
      <c r="P39" s="9">
        <f t="shared" si="14"/>
        <v>22.6</v>
      </c>
      <c r="Q39" s="7">
        <f t="shared" si="14"/>
        <v>37.799999999999997</v>
      </c>
      <c r="R39" s="7">
        <f t="shared" si="14"/>
        <v>13.6</v>
      </c>
      <c r="S39" s="17">
        <f t="shared" si="14"/>
        <v>0</v>
      </c>
      <c r="T39" s="17">
        <f t="shared" si="14"/>
        <v>0</v>
      </c>
      <c r="U39">
        <f t="shared" si="14"/>
        <v>0</v>
      </c>
      <c r="W39" s="9">
        <f t="shared" ref="W39" si="15">W20*W38</f>
        <v>0</v>
      </c>
      <c r="X39">
        <f t="shared" ref="X39" si="16">X20*X38</f>
        <v>0</v>
      </c>
      <c r="Y39">
        <f t="shared" ref="Y39" si="17">Y20*Y38</f>
        <v>0</v>
      </c>
      <c r="Z39">
        <f t="shared" ref="Z39" si="18">Z20*Z38</f>
        <v>0</v>
      </c>
      <c r="AA39" s="7">
        <f t="shared" ref="AA39" si="19">AA20*AA38</f>
        <v>3.9</v>
      </c>
      <c r="AB39" s="7">
        <f t="shared" ref="AB39" si="20">AB20*AB38</f>
        <v>9</v>
      </c>
    </row>
    <row r="40" spans="2:28" x14ac:dyDescent="0.2">
      <c r="J40" s="9"/>
      <c r="S40" s="17"/>
      <c r="T40" s="17"/>
    </row>
    <row r="41" spans="2:28" x14ac:dyDescent="0.2">
      <c r="J41" s="9"/>
    </row>
    <row r="42" spans="2:28" x14ac:dyDescent="0.2">
      <c r="J42" s="9"/>
    </row>
    <row r="43" spans="2:28" x14ac:dyDescent="0.2">
      <c r="B43" t="s">
        <v>66</v>
      </c>
      <c r="J43" s="9"/>
      <c r="Z43">
        <v>26.5</v>
      </c>
    </row>
    <row r="44" spans="2:28" x14ac:dyDescent="0.2">
      <c r="J44" s="9"/>
    </row>
    <row r="45" spans="2:28" x14ac:dyDescent="0.2">
      <c r="B45" t="s">
        <v>83</v>
      </c>
      <c r="J45" s="9"/>
      <c r="M45" s="7">
        <v>29.95</v>
      </c>
      <c r="O45">
        <v>15.59</v>
      </c>
      <c r="V45" s="7">
        <v>12.59</v>
      </c>
    </row>
    <row r="46" spans="2:28" x14ac:dyDescent="0.2">
      <c r="J46" s="9"/>
      <c r="M46" s="7">
        <f>M45*M20</f>
        <v>59.9</v>
      </c>
    </row>
    <row r="47" spans="2:28" x14ac:dyDescent="0.2">
      <c r="J47" s="9"/>
      <c r="M47" s="7"/>
    </row>
    <row r="48" spans="2:28" x14ac:dyDescent="0.2">
      <c r="J48" s="9"/>
      <c r="M48" s="7"/>
    </row>
    <row r="49" spans="2:30" ht="25.5" x14ac:dyDescent="0.2">
      <c r="B49" s="13" t="s">
        <v>84</v>
      </c>
      <c r="J49" s="9">
        <v>6.35</v>
      </c>
    </row>
    <row r="50" spans="2:30" x14ac:dyDescent="0.2">
      <c r="J50" s="9">
        <f>J20*J49</f>
        <v>38.099999999999994</v>
      </c>
    </row>
    <row r="51" spans="2:30" x14ac:dyDescent="0.2">
      <c r="J51" s="9"/>
    </row>
    <row r="52" spans="2:30" x14ac:dyDescent="0.2">
      <c r="J52" s="7"/>
    </row>
    <row r="53" spans="2:30" x14ac:dyDescent="0.2">
      <c r="B53" t="s">
        <v>76</v>
      </c>
    </row>
    <row r="58" spans="2:30" ht="18" x14ac:dyDescent="0.25">
      <c r="C58">
        <v>75.5</v>
      </c>
      <c r="D58">
        <v>16.8</v>
      </c>
      <c r="F58">
        <v>71.7</v>
      </c>
      <c r="G58">
        <v>9.6</v>
      </c>
      <c r="I58">
        <v>87.4</v>
      </c>
      <c r="J58">
        <v>75</v>
      </c>
      <c r="K58">
        <v>54</v>
      </c>
      <c r="L58">
        <v>31.5</v>
      </c>
      <c r="M58">
        <v>60</v>
      </c>
      <c r="O58">
        <v>72</v>
      </c>
      <c r="P58">
        <v>22</v>
      </c>
      <c r="Q58">
        <v>37.799999999999997</v>
      </c>
      <c r="R58">
        <v>13.6</v>
      </c>
      <c r="U58">
        <v>27.8</v>
      </c>
      <c r="V58">
        <v>12.59</v>
      </c>
      <c r="X58">
        <v>10.9</v>
      </c>
      <c r="Y58">
        <v>2</v>
      </c>
      <c r="AA58">
        <v>3.9</v>
      </c>
      <c r="AB58">
        <v>9</v>
      </c>
      <c r="AD58" s="21">
        <f>SUM(C58:AC58)</f>
        <v>693.08999999999992</v>
      </c>
    </row>
  </sheetData>
  <hyperlinks>
    <hyperlink ref="B35" r:id="rId1" xr:uid="{00000000-0004-0000-0000-000001000000}"/>
    <hyperlink ref="B38" r:id="rId2" xr:uid="{7B3D8088-9B58-4C88-BF60-1C87D860B020}"/>
    <hyperlink ref="B49" r:id="rId3" xr:uid="{2678F8C3-BB74-43E7-834E-13EAAFD57612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Roman,Standard"&amp;12&amp;A</oddHeader>
    <oddFooter>&amp;C&amp;"Times New Roman,Standard"&amp;12Seite &amp;P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Surf</cp:lastModifiedBy>
  <cp:revision>8</cp:revision>
  <dcterms:created xsi:type="dcterms:W3CDTF">2021-04-19T22:54:52Z</dcterms:created>
  <dcterms:modified xsi:type="dcterms:W3CDTF">2021-05-14T16:34:18Z</dcterms:modified>
  <dc:language>de-DE</dc:language>
</cp:coreProperties>
</file>