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ria\Documents\1_Scripts_Python\Marmitas_em_Acao\dados\"/>
    </mc:Choice>
  </mc:AlternateContent>
  <xr:revisionPtr revIDLastSave="0" documentId="13_ncr:1_{4F644F0A-7E72-4F7B-980F-B407B0D9BA82}" xr6:coauthVersionLast="47" xr6:coauthVersionMax="47" xr10:uidLastSave="{00000000-0000-0000-0000-000000000000}"/>
  <bookViews>
    <workbookView xWindow="16354" yWindow="-103" windowWidth="22149" windowHeight="13200" xr2:uid="{00000000-000D-0000-FFFF-FFFF00000000}"/>
  </bookViews>
  <sheets>
    <sheet name="Respostas a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1" i="1" l="1"/>
  <c r="J941" i="1"/>
  <c r="I941" i="1"/>
  <c r="H941" i="1"/>
  <c r="G941" i="1"/>
  <c r="F941" i="1"/>
  <c r="E941" i="1"/>
  <c r="K940" i="1"/>
  <c r="J940" i="1"/>
  <c r="I940" i="1"/>
  <c r="H940" i="1"/>
  <c r="G940" i="1"/>
  <c r="F940" i="1"/>
  <c r="E940" i="1"/>
  <c r="K939" i="1"/>
  <c r="J939" i="1"/>
  <c r="I939" i="1"/>
  <c r="H939" i="1"/>
  <c r="G939" i="1"/>
  <c r="E939" i="1"/>
  <c r="K938" i="1"/>
  <c r="J938" i="1"/>
  <c r="I938" i="1"/>
  <c r="H938" i="1"/>
  <c r="G938" i="1"/>
  <c r="F938" i="1"/>
  <c r="E938" i="1"/>
  <c r="K937" i="1"/>
  <c r="J937" i="1"/>
  <c r="I937" i="1"/>
  <c r="H937" i="1"/>
  <c r="G937" i="1"/>
  <c r="F937" i="1"/>
  <c r="E937" i="1"/>
  <c r="K936" i="1"/>
  <c r="J936" i="1"/>
  <c r="I936" i="1"/>
  <c r="H936" i="1"/>
  <c r="G936" i="1"/>
  <c r="F936" i="1"/>
  <c r="E936" i="1"/>
  <c r="K935" i="1"/>
  <c r="J935" i="1"/>
  <c r="I935" i="1"/>
  <c r="H935" i="1"/>
  <c r="G935" i="1"/>
  <c r="F935" i="1"/>
  <c r="E935" i="1"/>
  <c r="K934" i="1"/>
  <c r="J934" i="1"/>
  <c r="I934" i="1"/>
  <c r="H934" i="1"/>
  <c r="G934" i="1"/>
  <c r="E934" i="1"/>
  <c r="K931" i="1"/>
  <c r="J931" i="1"/>
  <c r="I931" i="1"/>
  <c r="H931" i="1"/>
  <c r="G931" i="1"/>
  <c r="F931" i="1"/>
  <c r="E931" i="1"/>
  <c r="K930" i="1"/>
  <c r="J930" i="1"/>
  <c r="I930" i="1"/>
  <c r="H930" i="1"/>
  <c r="G930" i="1"/>
  <c r="F930" i="1"/>
  <c r="E930" i="1"/>
  <c r="K929" i="1"/>
  <c r="J929" i="1"/>
  <c r="I929" i="1"/>
  <c r="H929" i="1"/>
  <c r="G929" i="1"/>
  <c r="F929" i="1"/>
  <c r="E929" i="1"/>
  <c r="K928" i="1"/>
  <c r="J928" i="1"/>
  <c r="I928" i="1"/>
  <c r="H928" i="1"/>
  <c r="G928" i="1"/>
  <c r="F928" i="1"/>
  <c r="E928" i="1"/>
  <c r="K927" i="1"/>
  <c r="J927" i="1"/>
  <c r="I927" i="1"/>
  <c r="H927" i="1"/>
  <c r="G927" i="1"/>
  <c r="F927" i="1"/>
  <c r="E927" i="1"/>
  <c r="K926" i="1"/>
  <c r="J926" i="1"/>
  <c r="I926" i="1"/>
  <c r="H926" i="1"/>
  <c r="G926" i="1"/>
  <c r="F926" i="1"/>
  <c r="E926" i="1"/>
  <c r="K925" i="1"/>
  <c r="J925" i="1"/>
  <c r="I925" i="1"/>
  <c r="H925" i="1"/>
  <c r="G925" i="1"/>
  <c r="E925" i="1"/>
  <c r="K924" i="1"/>
  <c r="J924" i="1"/>
  <c r="I924" i="1"/>
  <c r="H924" i="1"/>
  <c r="G924" i="1"/>
  <c r="F924" i="1"/>
  <c r="E924" i="1"/>
  <c r="K923" i="1"/>
  <c r="J923" i="1"/>
  <c r="I923" i="1"/>
  <c r="H923" i="1"/>
  <c r="G923" i="1"/>
  <c r="F923" i="1"/>
  <c r="E923" i="1"/>
  <c r="K922" i="1"/>
  <c r="J922" i="1"/>
  <c r="I922" i="1"/>
  <c r="H922" i="1"/>
  <c r="G922" i="1"/>
  <c r="E922" i="1"/>
  <c r="K921" i="1"/>
  <c r="J921" i="1"/>
  <c r="I921" i="1"/>
  <c r="H921" i="1"/>
  <c r="G921" i="1"/>
  <c r="F921" i="1"/>
  <c r="E921" i="1"/>
  <c r="K918" i="1"/>
  <c r="J918" i="1"/>
  <c r="I918" i="1"/>
  <c r="H918" i="1"/>
  <c r="G918" i="1"/>
  <c r="E918" i="1"/>
  <c r="K917" i="1"/>
  <c r="J917" i="1"/>
  <c r="I917" i="1"/>
  <c r="H917" i="1"/>
  <c r="G917" i="1"/>
  <c r="F917" i="1"/>
  <c r="E917" i="1"/>
  <c r="K916" i="1"/>
  <c r="J916" i="1"/>
  <c r="I916" i="1"/>
  <c r="H916" i="1"/>
  <c r="G916" i="1"/>
  <c r="F916" i="1"/>
  <c r="E916" i="1"/>
  <c r="K915" i="1"/>
  <c r="J915" i="1"/>
  <c r="I915" i="1"/>
  <c r="H915" i="1"/>
  <c r="G915" i="1"/>
  <c r="F915" i="1"/>
  <c r="E915" i="1"/>
  <c r="K914" i="1"/>
  <c r="J914" i="1"/>
  <c r="I914" i="1"/>
  <c r="H914" i="1"/>
  <c r="G914" i="1"/>
  <c r="F914" i="1"/>
  <c r="E914" i="1"/>
  <c r="K913" i="1"/>
  <c r="J913" i="1"/>
  <c r="I913" i="1"/>
  <c r="H913" i="1"/>
  <c r="F913" i="1"/>
  <c r="E913" i="1"/>
  <c r="K912" i="1"/>
  <c r="J912" i="1"/>
  <c r="I912" i="1"/>
  <c r="H912" i="1"/>
  <c r="G912" i="1"/>
  <c r="F912" i="1"/>
  <c r="E912" i="1"/>
  <c r="K911" i="1"/>
  <c r="J911" i="1"/>
  <c r="I911" i="1"/>
  <c r="H911" i="1"/>
  <c r="G911" i="1"/>
  <c r="F911" i="1"/>
  <c r="E911" i="1"/>
  <c r="K910" i="1"/>
  <c r="J910" i="1"/>
  <c r="I910" i="1"/>
  <c r="H910" i="1"/>
  <c r="G910" i="1"/>
  <c r="F910" i="1"/>
  <c r="E910" i="1"/>
  <c r="K909" i="1"/>
  <c r="J909" i="1"/>
  <c r="I909" i="1"/>
  <c r="H909" i="1"/>
  <c r="G909" i="1"/>
  <c r="F909" i="1"/>
  <c r="E909" i="1"/>
  <c r="K908" i="1"/>
  <c r="J908" i="1"/>
  <c r="I908" i="1"/>
  <c r="H908" i="1"/>
  <c r="G908" i="1"/>
  <c r="F908" i="1"/>
  <c r="E908" i="1"/>
  <c r="K907" i="1"/>
  <c r="J907" i="1"/>
  <c r="I907" i="1"/>
  <c r="H907" i="1"/>
  <c r="G907" i="1"/>
  <c r="F907" i="1"/>
  <c r="E907" i="1"/>
  <c r="K906" i="1"/>
  <c r="J906" i="1"/>
  <c r="I906" i="1"/>
  <c r="H906" i="1"/>
  <c r="G906" i="1"/>
  <c r="F906" i="1"/>
  <c r="E906" i="1"/>
  <c r="K905" i="1"/>
  <c r="J905" i="1"/>
  <c r="I905" i="1"/>
  <c r="H905" i="1"/>
  <c r="G905" i="1"/>
  <c r="F905" i="1"/>
  <c r="E905" i="1"/>
  <c r="K904" i="1"/>
  <c r="J904" i="1"/>
  <c r="I904" i="1"/>
  <c r="H904" i="1"/>
  <c r="G904" i="1"/>
  <c r="E904" i="1"/>
  <c r="K903" i="1"/>
  <c r="J903" i="1"/>
  <c r="I903" i="1"/>
  <c r="H903" i="1"/>
  <c r="G903" i="1"/>
  <c r="F903" i="1"/>
  <c r="E903" i="1"/>
  <c r="K902" i="1"/>
  <c r="J902" i="1"/>
  <c r="I902" i="1"/>
  <c r="H902" i="1"/>
  <c r="G902" i="1"/>
  <c r="F902" i="1"/>
  <c r="E902" i="1"/>
  <c r="J899" i="1"/>
  <c r="I899" i="1"/>
  <c r="H899" i="1"/>
  <c r="G899" i="1"/>
  <c r="F899" i="1"/>
  <c r="E899" i="1"/>
  <c r="K898" i="1"/>
  <c r="J898" i="1"/>
  <c r="I898" i="1"/>
  <c r="H898" i="1"/>
  <c r="G898" i="1"/>
  <c r="E898" i="1"/>
  <c r="K897" i="1"/>
  <c r="J897" i="1"/>
  <c r="I897" i="1"/>
  <c r="H897" i="1"/>
  <c r="G897" i="1"/>
  <c r="E897" i="1"/>
  <c r="K896" i="1"/>
  <c r="J896" i="1"/>
  <c r="I896" i="1"/>
  <c r="H896" i="1"/>
  <c r="G896" i="1"/>
  <c r="E896" i="1"/>
  <c r="K895" i="1"/>
  <c r="J895" i="1"/>
  <c r="I895" i="1"/>
  <c r="H895" i="1"/>
  <c r="G895" i="1"/>
  <c r="F895" i="1"/>
  <c r="E895" i="1"/>
  <c r="K894" i="1"/>
  <c r="J894" i="1"/>
  <c r="I894" i="1"/>
  <c r="H894" i="1"/>
  <c r="G894" i="1"/>
  <c r="F894" i="1"/>
  <c r="E894" i="1"/>
  <c r="K893" i="1"/>
  <c r="J893" i="1"/>
  <c r="I893" i="1"/>
  <c r="H893" i="1"/>
  <c r="G893" i="1"/>
  <c r="F893" i="1"/>
  <c r="E893" i="1"/>
  <c r="K892" i="1"/>
  <c r="J892" i="1"/>
  <c r="I892" i="1"/>
  <c r="H892" i="1"/>
  <c r="G892" i="1"/>
  <c r="F892" i="1"/>
  <c r="E892" i="1"/>
  <c r="K891" i="1"/>
  <c r="J891" i="1"/>
  <c r="I891" i="1"/>
  <c r="H891" i="1"/>
  <c r="G891" i="1"/>
  <c r="F891" i="1"/>
  <c r="E891" i="1"/>
  <c r="K890" i="1"/>
  <c r="J890" i="1"/>
  <c r="I890" i="1"/>
  <c r="H890" i="1"/>
  <c r="G890" i="1"/>
  <c r="F890" i="1"/>
  <c r="E890" i="1"/>
  <c r="K889" i="1"/>
  <c r="J889" i="1"/>
  <c r="I889" i="1"/>
  <c r="H889" i="1"/>
  <c r="G889" i="1"/>
  <c r="F889" i="1"/>
  <c r="E889" i="1"/>
  <c r="K888" i="1"/>
  <c r="J888" i="1"/>
  <c r="I888" i="1"/>
  <c r="H888" i="1"/>
  <c r="G888" i="1"/>
  <c r="E888" i="1"/>
  <c r="K887" i="1"/>
  <c r="J887" i="1"/>
  <c r="I887" i="1"/>
  <c r="H887" i="1"/>
  <c r="G887" i="1"/>
  <c r="F887" i="1"/>
  <c r="E887" i="1"/>
  <c r="K886" i="1"/>
  <c r="J886" i="1"/>
  <c r="I886" i="1"/>
  <c r="H886" i="1"/>
  <c r="G886" i="1"/>
  <c r="F886" i="1"/>
  <c r="E886" i="1"/>
  <c r="K885" i="1"/>
  <c r="J885" i="1"/>
  <c r="I885" i="1"/>
  <c r="H885" i="1"/>
  <c r="G885" i="1"/>
  <c r="F885" i="1"/>
  <c r="E885" i="1"/>
  <c r="K884" i="1"/>
  <c r="J884" i="1"/>
  <c r="I884" i="1"/>
  <c r="H884" i="1"/>
  <c r="G884" i="1"/>
  <c r="F884" i="1"/>
  <c r="E884" i="1"/>
  <c r="K883" i="1"/>
  <c r="J883" i="1"/>
  <c r="I883" i="1"/>
  <c r="H883" i="1"/>
  <c r="G883" i="1"/>
  <c r="F883" i="1"/>
  <c r="E883" i="1"/>
  <c r="K882" i="1"/>
  <c r="J882" i="1"/>
  <c r="I882" i="1"/>
  <c r="H882" i="1"/>
  <c r="G882" i="1"/>
  <c r="F882" i="1"/>
  <c r="E882" i="1"/>
  <c r="K879" i="1"/>
  <c r="J879" i="1"/>
  <c r="I879" i="1"/>
  <c r="H879" i="1"/>
  <c r="G879" i="1"/>
  <c r="F879" i="1"/>
  <c r="E879" i="1"/>
  <c r="K878" i="1"/>
  <c r="J878" i="1"/>
  <c r="I878" i="1"/>
  <c r="H878" i="1"/>
  <c r="G878" i="1"/>
  <c r="F878" i="1"/>
  <c r="E878" i="1"/>
  <c r="K877" i="1"/>
  <c r="J877" i="1"/>
  <c r="I877" i="1"/>
  <c r="H877" i="1"/>
  <c r="G877" i="1"/>
  <c r="F877" i="1"/>
  <c r="E877" i="1"/>
  <c r="K876" i="1"/>
  <c r="J876" i="1"/>
  <c r="I876" i="1"/>
  <c r="H876" i="1"/>
  <c r="G876" i="1"/>
  <c r="F876" i="1"/>
  <c r="E876" i="1"/>
  <c r="K875" i="1"/>
  <c r="J875" i="1"/>
  <c r="I875" i="1"/>
  <c r="H875" i="1"/>
  <c r="G875" i="1"/>
  <c r="F875" i="1"/>
  <c r="E875" i="1"/>
  <c r="K874" i="1"/>
  <c r="J874" i="1"/>
  <c r="I874" i="1"/>
  <c r="H874" i="1"/>
  <c r="G874" i="1"/>
  <c r="E874" i="1"/>
  <c r="K873" i="1"/>
  <c r="J873" i="1"/>
  <c r="I873" i="1"/>
  <c r="H873" i="1"/>
  <c r="G873" i="1"/>
  <c r="F873" i="1"/>
  <c r="E873" i="1"/>
  <c r="K872" i="1"/>
  <c r="J872" i="1"/>
  <c r="I872" i="1"/>
  <c r="H872" i="1"/>
  <c r="G872" i="1"/>
  <c r="F872" i="1"/>
  <c r="E872" i="1"/>
  <c r="K871" i="1"/>
  <c r="J871" i="1"/>
  <c r="I871" i="1"/>
  <c r="H871" i="1"/>
  <c r="G871" i="1"/>
  <c r="F871" i="1"/>
  <c r="E871" i="1"/>
  <c r="K870" i="1"/>
  <c r="J870" i="1"/>
  <c r="I870" i="1"/>
  <c r="H870" i="1"/>
  <c r="G870" i="1"/>
  <c r="F870" i="1"/>
  <c r="E870" i="1"/>
  <c r="K869" i="1"/>
  <c r="J869" i="1"/>
  <c r="I869" i="1"/>
  <c r="H869" i="1"/>
  <c r="G869" i="1"/>
  <c r="F869" i="1"/>
  <c r="E869" i="1"/>
  <c r="K868" i="1"/>
  <c r="J868" i="1"/>
  <c r="I868" i="1"/>
  <c r="H868" i="1"/>
  <c r="G868" i="1"/>
  <c r="E868" i="1"/>
  <c r="K867" i="1"/>
  <c r="J867" i="1"/>
  <c r="I867" i="1"/>
  <c r="H867" i="1"/>
  <c r="G867" i="1"/>
  <c r="F867" i="1"/>
  <c r="E867" i="1"/>
  <c r="K866" i="1"/>
  <c r="J866" i="1"/>
  <c r="I866" i="1"/>
  <c r="H866" i="1"/>
  <c r="G866" i="1"/>
  <c r="F866" i="1"/>
  <c r="E866" i="1"/>
  <c r="K865" i="1"/>
  <c r="J865" i="1"/>
  <c r="I865" i="1"/>
  <c r="H865" i="1"/>
  <c r="G865" i="1"/>
  <c r="F865" i="1"/>
  <c r="E865" i="1"/>
  <c r="K864" i="1"/>
  <c r="J864" i="1"/>
  <c r="I864" i="1"/>
  <c r="H864" i="1"/>
  <c r="G864" i="1"/>
  <c r="E864" i="1"/>
  <c r="K861" i="1"/>
  <c r="J861" i="1"/>
  <c r="I861" i="1"/>
  <c r="H861" i="1"/>
  <c r="G861" i="1"/>
  <c r="F861" i="1"/>
  <c r="E861" i="1"/>
  <c r="K860" i="1"/>
  <c r="J860" i="1"/>
  <c r="I860" i="1"/>
  <c r="H860" i="1"/>
  <c r="G860" i="1"/>
  <c r="F860" i="1"/>
  <c r="E860" i="1"/>
  <c r="K859" i="1"/>
  <c r="J859" i="1"/>
  <c r="I859" i="1"/>
  <c r="H859" i="1"/>
  <c r="G859" i="1"/>
  <c r="F859" i="1"/>
  <c r="E859" i="1"/>
  <c r="K858" i="1"/>
  <c r="J858" i="1"/>
  <c r="I858" i="1"/>
  <c r="H858" i="1"/>
  <c r="G858" i="1"/>
  <c r="F858" i="1"/>
  <c r="E858" i="1"/>
  <c r="K857" i="1"/>
  <c r="J857" i="1"/>
  <c r="I857" i="1"/>
  <c r="H857" i="1"/>
  <c r="G857" i="1"/>
  <c r="F857" i="1"/>
  <c r="E857" i="1"/>
  <c r="K856" i="1"/>
  <c r="J856" i="1"/>
  <c r="I856" i="1"/>
  <c r="H856" i="1"/>
  <c r="G856" i="1"/>
  <c r="F856" i="1"/>
  <c r="E856" i="1"/>
  <c r="K855" i="1"/>
  <c r="J855" i="1"/>
  <c r="I855" i="1"/>
  <c r="H855" i="1"/>
  <c r="G855" i="1"/>
  <c r="F855" i="1"/>
  <c r="E855" i="1"/>
  <c r="K854" i="1"/>
  <c r="J854" i="1"/>
  <c r="I854" i="1"/>
  <c r="H854" i="1"/>
  <c r="G854" i="1"/>
  <c r="F854" i="1"/>
  <c r="E854" i="1"/>
  <c r="K853" i="1"/>
  <c r="J853" i="1"/>
  <c r="I853" i="1"/>
  <c r="H853" i="1"/>
  <c r="G853" i="1"/>
  <c r="E853" i="1"/>
  <c r="K852" i="1"/>
  <c r="J852" i="1"/>
  <c r="I852" i="1"/>
  <c r="H852" i="1"/>
  <c r="G852" i="1"/>
  <c r="F852" i="1"/>
  <c r="E852" i="1"/>
  <c r="K851" i="1"/>
  <c r="J851" i="1"/>
  <c r="I851" i="1"/>
  <c r="H851" i="1"/>
  <c r="G851" i="1"/>
  <c r="F851" i="1"/>
  <c r="E851" i="1"/>
  <c r="K850" i="1"/>
  <c r="J850" i="1"/>
  <c r="I850" i="1"/>
  <c r="H850" i="1"/>
  <c r="G850" i="1"/>
  <c r="F850" i="1"/>
  <c r="E850" i="1"/>
  <c r="K849" i="1"/>
  <c r="J849" i="1"/>
  <c r="I849" i="1"/>
  <c r="H849" i="1"/>
  <c r="G849" i="1"/>
  <c r="F849" i="1"/>
  <c r="E849" i="1"/>
  <c r="K848" i="1"/>
  <c r="J848" i="1"/>
  <c r="I848" i="1"/>
  <c r="H848" i="1"/>
  <c r="G848" i="1"/>
  <c r="F848" i="1"/>
  <c r="E848" i="1"/>
  <c r="K847" i="1"/>
  <c r="J847" i="1"/>
  <c r="I847" i="1"/>
  <c r="H847" i="1"/>
  <c r="G847" i="1"/>
  <c r="F847" i="1"/>
  <c r="E847" i="1"/>
  <c r="K846" i="1"/>
  <c r="J846" i="1"/>
  <c r="I846" i="1"/>
  <c r="H846" i="1"/>
  <c r="G846" i="1"/>
  <c r="F846" i="1"/>
  <c r="E846" i="1"/>
  <c r="K845" i="1"/>
  <c r="J845" i="1"/>
  <c r="I845" i="1"/>
  <c r="H845" i="1"/>
  <c r="G845" i="1"/>
  <c r="F845" i="1"/>
  <c r="E845" i="1"/>
  <c r="K842" i="1"/>
  <c r="J842" i="1"/>
  <c r="I842" i="1"/>
  <c r="H842" i="1"/>
  <c r="G842" i="1"/>
  <c r="F842" i="1"/>
  <c r="E842" i="1"/>
  <c r="K841" i="1"/>
  <c r="J841" i="1"/>
  <c r="I841" i="1"/>
  <c r="H841" i="1"/>
  <c r="G841" i="1"/>
  <c r="F841" i="1"/>
  <c r="E841" i="1"/>
  <c r="K840" i="1"/>
  <c r="J840" i="1"/>
  <c r="I840" i="1"/>
  <c r="H840" i="1"/>
  <c r="G840" i="1"/>
  <c r="E840" i="1"/>
  <c r="K839" i="1"/>
  <c r="J839" i="1"/>
  <c r="I839" i="1"/>
  <c r="H839" i="1"/>
  <c r="G839" i="1"/>
  <c r="F839" i="1"/>
  <c r="E839" i="1"/>
  <c r="K838" i="1"/>
  <c r="J838" i="1"/>
  <c r="I838" i="1"/>
  <c r="H838" i="1"/>
  <c r="G838" i="1"/>
  <c r="F838" i="1"/>
  <c r="E838" i="1"/>
  <c r="K837" i="1"/>
  <c r="J837" i="1"/>
  <c r="I837" i="1"/>
  <c r="H837" i="1"/>
  <c r="G837" i="1"/>
  <c r="F837" i="1"/>
  <c r="E837" i="1"/>
  <c r="K836" i="1"/>
  <c r="J836" i="1"/>
  <c r="I836" i="1"/>
  <c r="H836" i="1"/>
  <c r="G836" i="1"/>
  <c r="F836" i="1"/>
  <c r="E836" i="1"/>
  <c r="K835" i="1"/>
  <c r="J835" i="1"/>
  <c r="I835" i="1"/>
  <c r="H835" i="1"/>
  <c r="G835" i="1"/>
  <c r="F835" i="1"/>
  <c r="E835" i="1"/>
  <c r="K834" i="1"/>
  <c r="J834" i="1"/>
  <c r="I834" i="1"/>
  <c r="H834" i="1"/>
  <c r="G834" i="1"/>
  <c r="F834" i="1"/>
  <c r="E834" i="1"/>
  <c r="K833" i="1"/>
  <c r="J833" i="1"/>
  <c r="I833" i="1"/>
  <c r="H833" i="1"/>
  <c r="G833" i="1"/>
  <c r="F833" i="1"/>
  <c r="E833" i="1"/>
  <c r="K832" i="1"/>
  <c r="J832" i="1"/>
  <c r="I832" i="1"/>
  <c r="H832" i="1"/>
  <c r="G832" i="1"/>
  <c r="F832" i="1"/>
  <c r="E832" i="1"/>
  <c r="K831" i="1"/>
  <c r="J831" i="1"/>
  <c r="I831" i="1"/>
  <c r="H831" i="1"/>
  <c r="G831" i="1"/>
  <c r="F831" i="1"/>
  <c r="E831" i="1"/>
  <c r="K830" i="1"/>
  <c r="J830" i="1"/>
  <c r="I830" i="1"/>
  <c r="H830" i="1"/>
  <c r="G830" i="1"/>
  <c r="E830" i="1"/>
  <c r="K829" i="1"/>
  <c r="J829" i="1"/>
  <c r="I829" i="1"/>
  <c r="H829" i="1"/>
  <c r="G829" i="1"/>
  <c r="F829" i="1"/>
  <c r="E829" i="1"/>
  <c r="K828" i="1"/>
  <c r="J828" i="1"/>
  <c r="I828" i="1"/>
  <c r="H828" i="1"/>
  <c r="G828" i="1"/>
  <c r="E828" i="1"/>
  <c r="K827" i="1"/>
  <c r="J827" i="1"/>
  <c r="I827" i="1"/>
  <c r="H827" i="1"/>
  <c r="G827" i="1"/>
  <c r="F827" i="1"/>
  <c r="E827" i="1"/>
  <c r="K826" i="1"/>
  <c r="J826" i="1"/>
  <c r="I826" i="1"/>
  <c r="H826" i="1"/>
  <c r="G826" i="1"/>
  <c r="E826" i="1"/>
  <c r="K825" i="1"/>
  <c r="J825" i="1"/>
  <c r="I825" i="1"/>
  <c r="H825" i="1"/>
  <c r="G825" i="1"/>
  <c r="F825" i="1"/>
  <c r="E825" i="1"/>
  <c r="K822" i="1"/>
  <c r="J822" i="1"/>
  <c r="I822" i="1"/>
  <c r="H822" i="1"/>
  <c r="G822" i="1"/>
  <c r="F822" i="1"/>
  <c r="E822" i="1"/>
  <c r="K821" i="1"/>
  <c r="J821" i="1"/>
  <c r="I821" i="1"/>
  <c r="H821" i="1"/>
  <c r="G821" i="1"/>
  <c r="E821" i="1"/>
  <c r="K820" i="1"/>
  <c r="J820" i="1"/>
  <c r="I820" i="1"/>
  <c r="H820" i="1"/>
  <c r="G820" i="1"/>
  <c r="F820" i="1"/>
  <c r="E820" i="1"/>
  <c r="K819" i="1"/>
  <c r="J819" i="1"/>
  <c r="I819" i="1"/>
  <c r="H819" i="1"/>
  <c r="G819" i="1"/>
  <c r="F819" i="1"/>
  <c r="E819" i="1"/>
  <c r="K818" i="1"/>
  <c r="J818" i="1"/>
  <c r="I818" i="1"/>
  <c r="H818" i="1"/>
  <c r="G818" i="1"/>
  <c r="F818" i="1"/>
  <c r="E818" i="1"/>
  <c r="K817" i="1"/>
  <c r="J817" i="1"/>
  <c r="I817" i="1"/>
  <c r="H817" i="1"/>
  <c r="G817" i="1"/>
  <c r="F817" i="1"/>
  <c r="E817" i="1"/>
  <c r="K816" i="1"/>
  <c r="J816" i="1"/>
  <c r="I816" i="1"/>
  <c r="H816" i="1"/>
  <c r="G816" i="1"/>
  <c r="F816" i="1"/>
  <c r="E816" i="1"/>
  <c r="K815" i="1"/>
  <c r="J815" i="1"/>
  <c r="I815" i="1"/>
  <c r="H815" i="1"/>
  <c r="G815" i="1"/>
  <c r="F815" i="1"/>
  <c r="E815" i="1"/>
  <c r="K814" i="1"/>
  <c r="J814" i="1"/>
  <c r="I814" i="1"/>
  <c r="H814" i="1"/>
  <c r="G814" i="1"/>
  <c r="F814" i="1"/>
  <c r="E814" i="1"/>
  <c r="K813" i="1"/>
  <c r="J813" i="1"/>
  <c r="I813" i="1"/>
  <c r="H813" i="1"/>
  <c r="G813" i="1"/>
  <c r="E813" i="1"/>
  <c r="K812" i="1"/>
  <c r="J812" i="1"/>
  <c r="I812" i="1"/>
  <c r="H812" i="1"/>
  <c r="G812" i="1"/>
  <c r="F812" i="1"/>
  <c r="E812" i="1"/>
  <c r="K811" i="1"/>
  <c r="J811" i="1"/>
  <c r="I811" i="1"/>
  <c r="H811" i="1"/>
  <c r="G811" i="1"/>
  <c r="F811" i="1"/>
  <c r="E811" i="1"/>
  <c r="K810" i="1"/>
  <c r="J810" i="1"/>
  <c r="I810" i="1"/>
  <c r="H810" i="1"/>
  <c r="G810" i="1"/>
  <c r="F810" i="1"/>
  <c r="E810" i="1"/>
  <c r="K809" i="1"/>
  <c r="J809" i="1"/>
  <c r="I809" i="1"/>
  <c r="H809" i="1"/>
  <c r="G809" i="1"/>
  <c r="E809" i="1"/>
  <c r="K808" i="1"/>
  <c r="J808" i="1"/>
  <c r="I808" i="1"/>
  <c r="H808" i="1"/>
  <c r="G808" i="1"/>
  <c r="F808" i="1"/>
  <c r="E808" i="1"/>
  <c r="K807" i="1"/>
  <c r="J807" i="1"/>
  <c r="I807" i="1"/>
  <c r="H807" i="1"/>
  <c r="G807" i="1"/>
  <c r="F807" i="1"/>
  <c r="E807" i="1"/>
  <c r="K804" i="1"/>
  <c r="J804" i="1"/>
  <c r="I804" i="1"/>
  <c r="H804" i="1"/>
  <c r="G804" i="1"/>
  <c r="E804" i="1"/>
  <c r="K803" i="1"/>
  <c r="J803" i="1"/>
  <c r="I803" i="1"/>
  <c r="H803" i="1"/>
  <c r="G803" i="1"/>
  <c r="F803" i="1"/>
  <c r="E803" i="1"/>
  <c r="K802" i="1"/>
  <c r="J802" i="1"/>
  <c r="I802" i="1"/>
  <c r="H802" i="1"/>
  <c r="G802" i="1"/>
  <c r="F802" i="1"/>
  <c r="E802" i="1"/>
  <c r="K801" i="1"/>
  <c r="J801" i="1"/>
  <c r="I801" i="1"/>
  <c r="H801" i="1"/>
  <c r="G801" i="1"/>
  <c r="E801" i="1"/>
  <c r="K800" i="1"/>
  <c r="J800" i="1"/>
  <c r="I800" i="1"/>
  <c r="H800" i="1"/>
  <c r="G800" i="1"/>
  <c r="F800" i="1"/>
  <c r="E800" i="1"/>
  <c r="K799" i="1"/>
  <c r="J799" i="1"/>
  <c r="I799" i="1"/>
  <c r="H799" i="1"/>
  <c r="G799" i="1"/>
  <c r="F799" i="1"/>
  <c r="E799" i="1"/>
  <c r="K798" i="1"/>
  <c r="J798" i="1"/>
  <c r="I798" i="1"/>
  <c r="H798" i="1"/>
  <c r="G798" i="1"/>
  <c r="F798" i="1"/>
  <c r="E798" i="1"/>
  <c r="K797" i="1"/>
  <c r="J797" i="1"/>
  <c r="I797" i="1"/>
  <c r="H797" i="1"/>
  <c r="G797" i="1"/>
  <c r="F797" i="1"/>
  <c r="E797" i="1"/>
  <c r="K796" i="1"/>
  <c r="J796" i="1"/>
  <c r="I796" i="1"/>
  <c r="H796" i="1"/>
  <c r="G796" i="1"/>
  <c r="F796" i="1"/>
  <c r="E796" i="1"/>
  <c r="K795" i="1"/>
  <c r="J795" i="1"/>
  <c r="I795" i="1"/>
  <c r="H795" i="1"/>
  <c r="G795" i="1"/>
  <c r="F795" i="1"/>
  <c r="E795" i="1"/>
  <c r="K794" i="1"/>
  <c r="J794" i="1"/>
  <c r="I794" i="1"/>
  <c r="H794" i="1"/>
  <c r="G794" i="1"/>
  <c r="F794" i="1"/>
  <c r="E794" i="1"/>
  <c r="K793" i="1"/>
  <c r="J793" i="1"/>
  <c r="I793" i="1"/>
  <c r="H793" i="1"/>
  <c r="G793" i="1"/>
  <c r="E793" i="1"/>
  <c r="K792" i="1"/>
  <c r="J792" i="1"/>
  <c r="I792" i="1"/>
  <c r="H792" i="1"/>
  <c r="G792" i="1"/>
  <c r="F792" i="1"/>
  <c r="E792" i="1"/>
  <c r="K791" i="1"/>
  <c r="J791" i="1"/>
  <c r="I791" i="1"/>
  <c r="H791" i="1"/>
  <c r="G791" i="1"/>
  <c r="F791" i="1"/>
  <c r="E791" i="1"/>
  <c r="K790" i="1"/>
  <c r="J790" i="1"/>
  <c r="I790" i="1"/>
  <c r="H790" i="1"/>
  <c r="G790" i="1"/>
  <c r="F790" i="1"/>
  <c r="E790" i="1"/>
  <c r="K789" i="1"/>
  <c r="J789" i="1"/>
  <c r="I789" i="1"/>
  <c r="H789" i="1"/>
  <c r="G789" i="1"/>
  <c r="F789" i="1"/>
  <c r="E789" i="1"/>
  <c r="K788" i="1"/>
  <c r="J788" i="1"/>
  <c r="I788" i="1"/>
  <c r="H788" i="1"/>
  <c r="G788" i="1"/>
  <c r="E788" i="1"/>
  <c r="K787" i="1"/>
  <c r="J787" i="1"/>
  <c r="I787" i="1"/>
  <c r="H787" i="1"/>
  <c r="G787" i="1"/>
  <c r="F787" i="1"/>
  <c r="E787" i="1"/>
  <c r="K784" i="1"/>
  <c r="J784" i="1"/>
  <c r="I784" i="1"/>
  <c r="H784" i="1"/>
  <c r="G784" i="1"/>
  <c r="F784" i="1"/>
  <c r="E784" i="1"/>
  <c r="K783" i="1"/>
  <c r="J783" i="1"/>
  <c r="I783" i="1"/>
  <c r="H783" i="1"/>
  <c r="G783" i="1"/>
  <c r="E783" i="1"/>
  <c r="K782" i="1"/>
  <c r="J782" i="1"/>
  <c r="I782" i="1"/>
  <c r="H782" i="1"/>
  <c r="G782" i="1"/>
  <c r="E782" i="1"/>
  <c r="K781" i="1"/>
  <c r="J781" i="1"/>
  <c r="I781" i="1"/>
  <c r="H781" i="1"/>
  <c r="G781" i="1"/>
  <c r="E781" i="1"/>
  <c r="K780" i="1"/>
  <c r="J780" i="1"/>
  <c r="I780" i="1"/>
  <c r="H780" i="1"/>
  <c r="G780" i="1"/>
  <c r="E780" i="1"/>
  <c r="K779" i="1"/>
  <c r="J779" i="1"/>
  <c r="I779" i="1"/>
  <c r="H779" i="1"/>
  <c r="G779" i="1"/>
  <c r="F779" i="1"/>
  <c r="E779" i="1"/>
  <c r="K778" i="1"/>
  <c r="J778" i="1"/>
  <c r="I778" i="1"/>
  <c r="H778" i="1"/>
  <c r="G778" i="1"/>
  <c r="F778" i="1"/>
  <c r="E778" i="1"/>
  <c r="K777" i="1"/>
  <c r="J777" i="1"/>
  <c r="I777" i="1"/>
  <c r="H777" i="1"/>
  <c r="G777" i="1"/>
  <c r="F777" i="1"/>
  <c r="E777" i="1"/>
  <c r="K776" i="1"/>
  <c r="J776" i="1"/>
  <c r="I776" i="1"/>
  <c r="H776" i="1"/>
  <c r="G776" i="1"/>
  <c r="F776" i="1"/>
  <c r="E776" i="1"/>
  <c r="K775" i="1"/>
  <c r="J775" i="1"/>
  <c r="I775" i="1"/>
  <c r="H775" i="1"/>
  <c r="G775" i="1"/>
  <c r="F775" i="1"/>
  <c r="E775" i="1"/>
  <c r="K774" i="1"/>
  <c r="J774" i="1"/>
  <c r="I774" i="1"/>
  <c r="H774" i="1"/>
  <c r="G774" i="1"/>
  <c r="F774" i="1"/>
  <c r="K773" i="1"/>
  <c r="J773" i="1"/>
  <c r="I773" i="1"/>
  <c r="H773" i="1"/>
  <c r="G773" i="1"/>
  <c r="F773" i="1"/>
  <c r="E773" i="1"/>
  <c r="K772" i="1"/>
  <c r="J772" i="1"/>
  <c r="I772" i="1"/>
  <c r="H772" i="1"/>
  <c r="G772" i="1"/>
  <c r="F772" i="1"/>
  <c r="E772" i="1"/>
  <c r="J771" i="1"/>
  <c r="I771" i="1"/>
  <c r="H771" i="1"/>
  <c r="G771" i="1"/>
  <c r="F771" i="1"/>
  <c r="E771" i="1"/>
  <c r="K770" i="1"/>
  <c r="J770" i="1"/>
  <c r="I770" i="1"/>
  <c r="H770" i="1"/>
  <c r="G770" i="1"/>
  <c r="E770" i="1"/>
  <c r="K769" i="1"/>
  <c r="J769" i="1"/>
  <c r="I769" i="1"/>
  <c r="H769" i="1"/>
  <c r="G769" i="1"/>
  <c r="F769" i="1"/>
  <c r="E769" i="1"/>
  <c r="K768" i="1"/>
  <c r="J768" i="1"/>
  <c r="I768" i="1"/>
  <c r="H768" i="1"/>
  <c r="G768" i="1"/>
  <c r="F768" i="1"/>
  <c r="E768" i="1"/>
  <c r="K767" i="1"/>
  <c r="J767" i="1"/>
  <c r="I767" i="1"/>
  <c r="H767" i="1"/>
  <c r="G767" i="1"/>
  <c r="F767" i="1"/>
  <c r="E767" i="1"/>
  <c r="K764" i="1"/>
  <c r="J764" i="1"/>
  <c r="I764" i="1"/>
  <c r="H764" i="1"/>
  <c r="G764" i="1"/>
  <c r="F764" i="1"/>
  <c r="E764" i="1"/>
  <c r="K763" i="1"/>
  <c r="J763" i="1"/>
  <c r="I763" i="1"/>
  <c r="H763" i="1"/>
  <c r="G763" i="1"/>
  <c r="F763" i="1"/>
  <c r="E763" i="1"/>
  <c r="K762" i="1"/>
  <c r="J762" i="1"/>
  <c r="I762" i="1"/>
  <c r="H762" i="1"/>
  <c r="G762" i="1"/>
  <c r="F762" i="1"/>
  <c r="E762" i="1"/>
  <c r="K761" i="1"/>
  <c r="J761" i="1"/>
  <c r="I761" i="1"/>
  <c r="H761" i="1"/>
  <c r="G761" i="1"/>
  <c r="E761" i="1"/>
  <c r="K760" i="1"/>
  <c r="J760" i="1"/>
  <c r="I760" i="1"/>
  <c r="H760" i="1"/>
  <c r="G760" i="1"/>
  <c r="F760" i="1"/>
  <c r="E760" i="1"/>
  <c r="K759" i="1"/>
  <c r="J759" i="1"/>
  <c r="I759" i="1"/>
  <c r="H759" i="1"/>
  <c r="G759" i="1"/>
  <c r="F759" i="1"/>
  <c r="E759" i="1"/>
  <c r="K758" i="1"/>
  <c r="J758" i="1"/>
  <c r="I758" i="1"/>
  <c r="H758" i="1"/>
  <c r="G758" i="1"/>
  <c r="F758" i="1"/>
  <c r="E758" i="1"/>
  <c r="K757" i="1"/>
  <c r="J757" i="1"/>
  <c r="I757" i="1"/>
  <c r="H757" i="1"/>
  <c r="G757" i="1"/>
  <c r="F757" i="1"/>
  <c r="E757" i="1"/>
  <c r="K756" i="1"/>
  <c r="J756" i="1"/>
  <c r="I756" i="1"/>
  <c r="H756" i="1"/>
  <c r="G756" i="1"/>
  <c r="F756" i="1"/>
  <c r="E756" i="1"/>
  <c r="K755" i="1"/>
  <c r="J755" i="1"/>
  <c r="I755" i="1"/>
  <c r="H755" i="1"/>
  <c r="G755" i="1"/>
  <c r="F755" i="1"/>
  <c r="E755" i="1"/>
  <c r="K754" i="1"/>
  <c r="J754" i="1"/>
  <c r="I754" i="1"/>
  <c r="H754" i="1"/>
  <c r="G754" i="1"/>
  <c r="F754" i="1"/>
  <c r="E754" i="1"/>
  <c r="K753" i="1"/>
  <c r="J753" i="1"/>
  <c r="I753" i="1"/>
  <c r="H753" i="1"/>
  <c r="G753" i="1"/>
  <c r="E753" i="1"/>
  <c r="J752" i="1"/>
  <c r="I752" i="1"/>
  <c r="H752" i="1"/>
  <c r="G752" i="1"/>
  <c r="F752" i="1"/>
  <c r="E752" i="1"/>
  <c r="K751" i="1"/>
  <c r="J751" i="1"/>
  <c r="I751" i="1"/>
  <c r="H751" i="1"/>
  <c r="G751" i="1"/>
  <c r="F751" i="1"/>
  <c r="E751" i="1"/>
  <c r="K750" i="1"/>
  <c r="J750" i="1"/>
  <c r="I750" i="1"/>
  <c r="H750" i="1"/>
  <c r="G750" i="1"/>
  <c r="F750" i="1"/>
  <c r="E750" i="1"/>
  <c r="K749" i="1"/>
  <c r="J749" i="1"/>
  <c r="I749" i="1"/>
  <c r="H749" i="1"/>
  <c r="G749" i="1"/>
  <c r="F749" i="1"/>
  <c r="K746" i="1"/>
  <c r="J746" i="1"/>
  <c r="I746" i="1"/>
  <c r="H746" i="1"/>
  <c r="G746" i="1"/>
  <c r="F746" i="1"/>
  <c r="E746" i="1"/>
  <c r="K745" i="1"/>
  <c r="J745" i="1"/>
  <c r="I745" i="1"/>
  <c r="H745" i="1"/>
  <c r="G745" i="1"/>
  <c r="E745" i="1"/>
  <c r="K744" i="1"/>
  <c r="J744" i="1"/>
  <c r="I744" i="1"/>
  <c r="H744" i="1"/>
  <c r="G744" i="1"/>
  <c r="F744" i="1"/>
  <c r="E744" i="1"/>
  <c r="K743" i="1"/>
  <c r="J743" i="1"/>
  <c r="I743" i="1"/>
  <c r="H743" i="1"/>
  <c r="G743" i="1"/>
  <c r="F743" i="1"/>
  <c r="E743" i="1"/>
  <c r="K742" i="1"/>
  <c r="J742" i="1"/>
  <c r="I742" i="1"/>
  <c r="H742" i="1"/>
  <c r="G742" i="1"/>
  <c r="F742" i="1"/>
  <c r="E742" i="1"/>
  <c r="K741" i="1"/>
  <c r="J741" i="1"/>
  <c r="I741" i="1"/>
  <c r="H741" i="1"/>
  <c r="G741" i="1"/>
  <c r="F741" i="1"/>
  <c r="E741" i="1"/>
  <c r="K740" i="1"/>
  <c r="J740" i="1"/>
  <c r="I740" i="1"/>
  <c r="H740" i="1"/>
  <c r="G740" i="1"/>
  <c r="E740" i="1"/>
  <c r="K739" i="1"/>
  <c r="J739" i="1"/>
  <c r="I739" i="1"/>
  <c r="H739" i="1"/>
  <c r="G739" i="1"/>
  <c r="E739" i="1"/>
  <c r="K738" i="1"/>
  <c r="J738" i="1"/>
  <c r="I738" i="1"/>
  <c r="H738" i="1"/>
  <c r="G738" i="1"/>
  <c r="E738" i="1"/>
  <c r="K735" i="1"/>
  <c r="J735" i="1"/>
  <c r="I735" i="1"/>
  <c r="H735" i="1"/>
  <c r="G735" i="1"/>
  <c r="E735" i="1"/>
  <c r="K734" i="1"/>
  <c r="J734" i="1"/>
  <c r="I734" i="1"/>
  <c r="H734" i="1"/>
  <c r="G734" i="1"/>
  <c r="F734" i="1"/>
  <c r="E734" i="1"/>
  <c r="K733" i="1"/>
  <c r="J733" i="1"/>
  <c r="I733" i="1"/>
  <c r="H733" i="1"/>
  <c r="G733" i="1"/>
  <c r="E733" i="1"/>
  <c r="K732" i="1"/>
  <c r="J732" i="1"/>
  <c r="I732" i="1"/>
  <c r="H732" i="1"/>
  <c r="G732" i="1"/>
  <c r="F732" i="1"/>
  <c r="E732" i="1"/>
  <c r="K731" i="1"/>
  <c r="J731" i="1"/>
  <c r="I731" i="1"/>
  <c r="H731" i="1"/>
  <c r="G731" i="1"/>
  <c r="F731" i="1"/>
  <c r="E731" i="1"/>
  <c r="K730" i="1"/>
  <c r="J730" i="1"/>
  <c r="I730" i="1"/>
  <c r="H730" i="1"/>
  <c r="G730" i="1"/>
  <c r="F730" i="1"/>
  <c r="E730" i="1"/>
  <c r="K729" i="1"/>
  <c r="J729" i="1"/>
  <c r="I729" i="1"/>
  <c r="H729" i="1"/>
  <c r="G729" i="1"/>
  <c r="F729" i="1"/>
  <c r="E729" i="1"/>
  <c r="K728" i="1"/>
  <c r="J728" i="1"/>
  <c r="I728" i="1"/>
  <c r="H728" i="1"/>
  <c r="G728" i="1"/>
  <c r="E728" i="1"/>
  <c r="K727" i="1"/>
  <c r="J727" i="1"/>
  <c r="I727" i="1"/>
  <c r="H727" i="1"/>
  <c r="G727" i="1"/>
  <c r="F727" i="1"/>
  <c r="E727" i="1"/>
  <c r="K726" i="1"/>
  <c r="J726" i="1"/>
  <c r="I726" i="1"/>
  <c r="H726" i="1"/>
  <c r="G726" i="1"/>
  <c r="F726" i="1"/>
  <c r="E726" i="1"/>
  <c r="K725" i="1"/>
  <c r="J725" i="1"/>
  <c r="I725" i="1"/>
  <c r="H725" i="1"/>
  <c r="G725" i="1"/>
  <c r="E725" i="1"/>
  <c r="K724" i="1"/>
  <c r="J724" i="1"/>
  <c r="I724" i="1"/>
  <c r="H724" i="1"/>
  <c r="G724" i="1"/>
  <c r="F724" i="1"/>
  <c r="E724" i="1"/>
  <c r="K721" i="1"/>
  <c r="J721" i="1"/>
  <c r="I721" i="1"/>
  <c r="H721" i="1"/>
  <c r="G721" i="1"/>
  <c r="F721" i="1"/>
  <c r="E721" i="1"/>
  <c r="K720" i="1"/>
  <c r="J720" i="1"/>
  <c r="I720" i="1"/>
  <c r="H720" i="1"/>
  <c r="G720" i="1"/>
  <c r="F720" i="1"/>
  <c r="E720" i="1"/>
  <c r="K719" i="1"/>
  <c r="J719" i="1"/>
  <c r="I719" i="1"/>
  <c r="H719" i="1"/>
  <c r="G719" i="1"/>
  <c r="F719" i="1"/>
  <c r="E719" i="1"/>
  <c r="K718" i="1"/>
  <c r="J718" i="1"/>
  <c r="I718" i="1"/>
  <c r="H718" i="1"/>
  <c r="G718" i="1"/>
  <c r="E718" i="1"/>
  <c r="K717" i="1"/>
  <c r="J717" i="1"/>
  <c r="I717" i="1"/>
  <c r="H717" i="1"/>
  <c r="G717" i="1"/>
  <c r="F717" i="1"/>
  <c r="E717" i="1"/>
  <c r="K716" i="1"/>
  <c r="J716" i="1"/>
  <c r="I716" i="1"/>
  <c r="H716" i="1"/>
  <c r="G716" i="1"/>
  <c r="E716" i="1"/>
  <c r="K715" i="1"/>
  <c r="J715" i="1"/>
  <c r="I715" i="1"/>
  <c r="H715" i="1"/>
  <c r="G715" i="1"/>
  <c r="F715" i="1"/>
  <c r="E715" i="1"/>
  <c r="K714" i="1"/>
  <c r="J714" i="1"/>
  <c r="I714" i="1"/>
  <c r="H714" i="1"/>
  <c r="G714" i="1"/>
  <c r="F714" i="1"/>
  <c r="E714" i="1"/>
  <c r="K713" i="1"/>
  <c r="J713" i="1"/>
  <c r="I713" i="1"/>
  <c r="H713" i="1"/>
  <c r="G713" i="1"/>
  <c r="F713" i="1"/>
  <c r="E713" i="1"/>
  <c r="J712" i="1"/>
  <c r="I712" i="1"/>
  <c r="H712" i="1"/>
  <c r="G712" i="1"/>
  <c r="F712" i="1"/>
  <c r="E712" i="1"/>
  <c r="K711" i="1"/>
  <c r="J711" i="1"/>
  <c r="I711" i="1"/>
  <c r="H711" i="1"/>
  <c r="G711" i="1"/>
  <c r="F711" i="1"/>
  <c r="E711" i="1"/>
  <c r="K710" i="1"/>
  <c r="J710" i="1"/>
  <c r="I710" i="1"/>
  <c r="H710" i="1"/>
  <c r="G710" i="1"/>
  <c r="F710" i="1"/>
  <c r="E710" i="1"/>
  <c r="K709" i="1"/>
  <c r="J709" i="1"/>
  <c r="I709" i="1"/>
  <c r="H709" i="1"/>
  <c r="G709" i="1"/>
  <c r="F709" i="1"/>
  <c r="E709" i="1"/>
  <c r="K708" i="1"/>
  <c r="J708" i="1"/>
  <c r="I708" i="1"/>
  <c r="H708" i="1"/>
  <c r="G708" i="1"/>
  <c r="F708" i="1"/>
  <c r="E708" i="1"/>
  <c r="K705" i="1"/>
  <c r="J705" i="1"/>
  <c r="I705" i="1"/>
  <c r="H705" i="1"/>
  <c r="G705" i="1"/>
  <c r="E705" i="1"/>
  <c r="K704" i="1"/>
  <c r="J704" i="1"/>
  <c r="I704" i="1"/>
  <c r="H704" i="1"/>
  <c r="G704" i="1"/>
  <c r="F704" i="1"/>
  <c r="E704" i="1"/>
  <c r="K703" i="1"/>
  <c r="J703" i="1"/>
  <c r="I703" i="1"/>
  <c r="H703" i="1"/>
  <c r="G703" i="1"/>
  <c r="F703" i="1"/>
  <c r="E703" i="1"/>
  <c r="K702" i="1"/>
  <c r="J702" i="1"/>
  <c r="I702" i="1"/>
  <c r="H702" i="1"/>
  <c r="G702" i="1"/>
  <c r="F702" i="1"/>
  <c r="E702" i="1"/>
  <c r="K701" i="1"/>
  <c r="J701" i="1"/>
  <c r="I701" i="1"/>
  <c r="H701" i="1"/>
  <c r="G701" i="1"/>
  <c r="F701" i="1"/>
  <c r="E701" i="1"/>
  <c r="K700" i="1"/>
  <c r="J700" i="1"/>
  <c r="I700" i="1"/>
  <c r="H700" i="1"/>
  <c r="G700" i="1"/>
  <c r="F700" i="1"/>
  <c r="E700" i="1"/>
  <c r="K699" i="1"/>
  <c r="J699" i="1"/>
  <c r="I699" i="1"/>
  <c r="H699" i="1"/>
  <c r="G699" i="1"/>
  <c r="E699" i="1"/>
  <c r="K698" i="1"/>
  <c r="J698" i="1"/>
  <c r="I698" i="1"/>
  <c r="H698" i="1"/>
  <c r="G698" i="1"/>
  <c r="F698" i="1"/>
  <c r="E698" i="1"/>
  <c r="K697" i="1"/>
  <c r="J697" i="1"/>
  <c r="I697" i="1"/>
  <c r="H697" i="1"/>
  <c r="G697" i="1"/>
  <c r="F697" i="1"/>
  <c r="E697" i="1"/>
  <c r="K696" i="1"/>
  <c r="J696" i="1"/>
  <c r="I696" i="1"/>
  <c r="H696" i="1"/>
  <c r="G696" i="1"/>
  <c r="F696" i="1"/>
  <c r="E696" i="1"/>
  <c r="K695" i="1"/>
  <c r="J695" i="1"/>
  <c r="I695" i="1"/>
  <c r="H695" i="1"/>
  <c r="G695" i="1"/>
  <c r="F695" i="1"/>
  <c r="E695" i="1"/>
  <c r="K694" i="1"/>
  <c r="J694" i="1"/>
  <c r="I694" i="1"/>
  <c r="H694" i="1"/>
  <c r="G694" i="1"/>
  <c r="E694" i="1"/>
  <c r="K693" i="1"/>
  <c r="J693" i="1"/>
  <c r="I693" i="1"/>
  <c r="H693" i="1"/>
  <c r="G693" i="1"/>
  <c r="F693" i="1"/>
  <c r="E693" i="1"/>
  <c r="K692" i="1"/>
  <c r="J692" i="1"/>
  <c r="I692" i="1"/>
  <c r="H692" i="1"/>
  <c r="G692" i="1"/>
  <c r="E692" i="1"/>
  <c r="K691" i="1"/>
  <c r="J691" i="1"/>
  <c r="I691" i="1"/>
  <c r="H691" i="1"/>
  <c r="G691" i="1"/>
  <c r="F691" i="1"/>
  <c r="E691" i="1"/>
  <c r="K690" i="1"/>
  <c r="J690" i="1"/>
  <c r="I690" i="1"/>
  <c r="H690" i="1"/>
  <c r="G690" i="1"/>
  <c r="F690" i="1"/>
  <c r="E690" i="1"/>
  <c r="K689" i="1"/>
  <c r="J689" i="1"/>
  <c r="I689" i="1"/>
  <c r="H689" i="1"/>
  <c r="G689" i="1"/>
  <c r="F689" i="1"/>
  <c r="E689" i="1"/>
  <c r="K688" i="1"/>
  <c r="J688" i="1"/>
  <c r="I688" i="1"/>
  <c r="H688" i="1"/>
  <c r="G688" i="1"/>
  <c r="E688" i="1"/>
  <c r="K685" i="1"/>
  <c r="J685" i="1"/>
  <c r="I685" i="1"/>
  <c r="H685" i="1"/>
  <c r="G685" i="1"/>
  <c r="F685" i="1"/>
  <c r="E685" i="1"/>
  <c r="J684" i="1"/>
  <c r="I684" i="1"/>
  <c r="H684" i="1"/>
  <c r="G684" i="1"/>
  <c r="F684" i="1"/>
  <c r="E684" i="1"/>
  <c r="K683" i="1"/>
  <c r="J683" i="1"/>
  <c r="I683" i="1"/>
  <c r="H683" i="1"/>
  <c r="G683" i="1"/>
  <c r="F683" i="1"/>
  <c r="E683" i="1"/>
  <c r="K682" i="1"/>
  <c r="J682" i="1"/>
  <c r="I682" i="1"/>
  <c r="H682" i="1"/>
  <c r="G682" i="1"/>
  <c r="F682" i="1"/>
  <c r="E682" i="1"/>
  <c r="K681" i="1"/>
  <c r="J681" i="1"/>
  <c r="I681" i="1"/>
  <c r="H681" i="1"/>
  <c r="G681" i="1"/>
  <c r="F681" i="1"/>
  <c r="E681" i="1"/>
  <c r="K680" i="1"/>
  <c r="J680" i="1"/>
  <c r="I680" i="1"/>
  <c r="H680" i="1"/>
  <c r="G680" i="1"/>
  <c r="F680" i="1"/>
  <c r="E680" i="1"/>
  <c r="K679" i="1"/>
  <c r="J679" i="1"/>
  <c r="I679" i="1"/>
  <c r="H679" i="1"/>
  <c r="G679" i="1"/>
  <c r="F679" i="1"/>
  <c r="E679" i="1"/>
  <c r="K678" i="1"/>
  <c r="J678" i="1"/>
  <c r="I678" i="1"/>
  <c r="H678" i="1"/>
  <c r="G678" i="1"/>
  <c r="F678" i="1"/>
  <c r="E678" i="1"/>
  <c r="J677" i="1"/>
  <c r="I677" i="1"/>
  <c r="H677" i="1"/>
  <c r="G677" i="1"/>
  <c r="F677" i="1"/>
  <c r="E677" i="1"/>
  <c r="J676" i="1"/>
  <c r="I676" i="1"/>
  <c r="H676" i="1"/>
  <c r="G676" i="1"/>
  <c r="E676" i="1"/>
  <c r="K675" i="1"/>
  <c r="J675" i="1"/>
  <c r="I675" i="1"/>
  <c r="H675" i="1"/>
  <c r="G675" i="1"/>
  <c r="F675" i="1"/>
  <c r="E675" i="1"/>
  <c r="K674" i="1"/>
  <c r="J674" i="1"/>
  <c r="I674" i="1"/>
  <c r="H674" i="1"/>
  <c r="G674" i="1"/>
  <c r="E674" i="1"/>
  <c r="K673" i="1"/>
  <c r="J673" i="1"/>
  <c r="I673" i="1"/>
  <c r="H673" i="1"/>
  <c r="G673" i="1"/>
  <c r="F673" i="1"/>
  <c r="E673" i="1"/>
  <c r="J672" i="1"/>
  <c r="I672" i="1"/>
  <c r="H672" i="1"/>
  <c r="G672" i="1"/>
  <c r="F672" i="1"/>
  <c r="E672" i="1"/>
  <c r="K671" i="1"/>
  <c r="J671" i="1"/>
  <c r="I671" i="1"/>
  <c r="H671" i="1"/>
  <c r="G671" i="1"/>
  <c r="E671" i="1"/>
  <c r="K670" i="1"/>
  <c r="J670" i="1"/>
  <c r="I670" i="1"/>
  <c r="H670" i="1"/>
  <c r="G670" i="1"/>
  <c r="E670" i="1"/>
  <c r="K669" i="1"/>
  <c r="J669" i="1"/>
  <c r="I669" i="1"/>
  <c r="H669" i="1"/>
  <c r="G669" i="1"/>
  <c r="F669" i="1"/>
  <c r="E669" i="1"/>
  <c r="K666" i="1"/>
  <c r="J666" i="1"/>
  <c r="I666" i="1"/>
  <c r="H666" i="1"/>
  <c r="G666" i="1"/>
  <c r="E666" i="1"/>
  <c r="K665" i="1"/>
  <c r="J665" i="1"/>
  <c r="I665" i="1"/>
  <c r="H665" i="1"/>
  <c r="G665" i="1"/>
  <c r="E665" i="1"/>
  <c r="K664" i="1"/>
  <c r="J664" i="1"/>
  <c r="I664" i="1"/>
  <c r="H664" i="1"/>
  <c r="G664" i="1"/>
  <c r="F664" i="1"/>
  <c r="E664" i="1"/>
  <c r="K663" i="1"/>
  <c r="J663" i="1"/>
  <c r="I663" i="1"/>
  <c r="H663" i="1"/>
  <c r="G663" i="1"/>
  <c r="E663" i="1"/>
  <c r="J662" i="1"/>
  <c r="I662" i="1"/>
  <c r="H662" i="1"/>
  <c r="G662" i="1"/>
  <c r="F662" i="1"/>
  <c r="E662" i="1"/>
  <c r="K661" i="1"/>
  <c r="J661" i="1"/>
  <c r="I661" i="1"/>
  <c r="H661" i="1"/>
  <c r="G661" i="1"/>
  <c r="F661" i="1"/>
  <c r="E661" i="1"/>
  <c r="K660" i="1"/>
  <c r="J660" i="1"/>
  <c r="I660" i="1"/>
  <c r="H660" i="1"/>
  <c r="G660" i="1"/>
  <c r="E660" i="1"/>
  <c r="K659" i="1"/>
  <c r="J659" i="1"/>
  <c r="I659" i="1"/>
  <c r="H659" i="1"/>
  <c r="G659" i="1"/>
  <c r="F659" i="1"/>
  <c r="E659" i="1"/>
  <c r="K658" i="1"/>
  <c r="J658" i="1"/>
  <c r="I658" i="1"/>
  <c r="H658" i="1"/>
  <c r="G658" i="1"/>
  <c r="F658" i="1"/>
  <c r="E658" i="1"/>
  <c r="K657" i="1"/>
  <c r="J657" i="1"/>
  <c r="I657" i="1"/>
  <c r="H657" i="1"/>
  <c r="G657" i="1"/>
  <c r="F657" i="1"/>
  <c r="E657" i="1"/>
  <c r="K656" i="1"/>
  <c r="J656" i="1"/>
  <c r="I656" i="1"/>
  <c r="H656" i="1"/>
  <c r="G656" i="1"/>
  <c r="F656" i="1"/>
  <c r="E656" i="1"/>
  <c r="J655" i="1"/>
  <c r="I655" i="1"/>
  <c r="H655" i="1"/>
  <c r="G655" i="1"/>
  <c r="F655" i="1"/>
  <c r="E655" i="1"/>
  <c r="K654" i="1"/>
  <c r="J654" i="1"/>
  <c r="I654" i="1"/>
  <c r="H654" i="1"/>
  <c r="G654" i="1"/>
  <c r="F654" i="1"/>
  <c r="E654" i="1"/>
  <c r="J653" i="1"/>
  <c r="I653" i="1"/>
  <c r="H653" i="1"/>
  <c r="G653" i="1"/>
  <c r="E653" i="1"/>
  <c r="K652" i="1"/>
  <c r="J652" i="1"/>
  <c r="I652" i="1"/>
  <c r="H652" i="1"/>
  <c r="G652" i="1"/>
  <c r="F652" i="1"/>
  <c r="E652" i="1"/>
  <c r="K651" i="1"/>
  <c r="J651" i="1"/>
  <c r="I651" i="1"/>
  <c r="H651" i="1"/>
  <c r="G651" i="1"/>
  <c r="E651" i="1"/>
  <c r="K650" i="1"/>
  <c r="J650" i="1"/>
  <c r="I650" i="1"/>
  <c r="H650" i="1"/>
  <c r="G650" i="1"/>
  <c r="F650" i="1"/>
  <c r="E650" i="1"/>
  <c r="K647" i="1"/>
  <c r="J647" i="1"/>
  <c r="I647" i="1"/>
  <c r="H647" i="1"/>
  <c r="G647" i="1"/>
  <c r="F647" i="1"/>
  <c r="E647" i="1"/>
  <c r="K646" i="1"/>
  <c r="J646" i="1"/>
  <c r="I646" i="1"/>
  <c r="H646" i="1"/>
  <c r="G646" i="1"/>
  <c r="F646" i="1"/>
  <c r="E646" i="1"/>
  <c r="J645" i="1"/>
  <c r="I645" i="1"/>
  <c r="H645" i="1"/>
  <c r="G645" i="1"/>
  <c r="F645" i="1"/>
  <c r="E645" i="1"/>
  <c r="K644" i="1"/>
  <c r="J644" i="1"/>
  <c r="I644" i="1"/>
  <c r="H644" i="1"/>
  <c r="G644" i="1"/>
  <c r="F644" i="1"/>
  <c r="E644" i="1"/>
  <c r="K643" i="1"/>
  <c r="J643" i="1"/>
  <c r="I643" i="1"/>
  <c r="H643" i="1"/>
  <c r="G643" i="1"/>
  <c r="F643" i="1"/>
  <c r="E643" i="1"/>
  <c r="J642" i="1"/>
  <c r="I642" i="1"/>
  <c r="H642" i="1"/>
  <c r="G642" i="1"/>
  <c r="F642" i="1"/>
  <c r="E642" i="1"/>
  <c r="K641" i="1"/>
  <c r="J641" i="1"/>
  <c r="I641" i="1"/>
  <c r="H641" i="1"/>
  <c r="G641" i="1"/>
  <c r="F641" i="1"/>
  <c r="E641" i="1"/>
  <c r="K640" i="1"/>
  <c r="J640" i="1"/>
  <c r="I640" i="1"/>
  <c r="H640" i="1"/>
  <c r="G640" i="1"/>
  <c r="K639" i="1"/>
  <c r="J639" i="1"/>
  <c r="I639" i="1"/>
  <c r="H639" i="1"/>
  <c r="G639" i="1"/>
  <c r="E639" i="1"/>
  <c r="K638" i="1"/>
  <c r="J638" i="1"/>
  <c r="I638" i="1"/>
  <c r="H638" i="1"/>
  <c r="G638" i="1"/>
  <c r="F638" i="1"/>
  <c r="E638" i="1"/>
  <c r="J637" i="1"/>
  <c r="I637" i="1"/>
  <c r="H637" i="1"/>
  <c r="G637" i="1"/>
  <c r="E637" i="1"/>
  <c r="K636" i="1"/>
  <c r="J636" i="1"/>
  <c r="I636" i="1"/>
  <c r="H636" i="1"/>
  <c r="G636" i="1"/>
  <c r="F636" i="1"/>
  <c r="E636" i="1"/>
  <c r="K635" i="1"/>
  <c r="J635" i="1"/>
  <c r="I635" i="1"/>
  <c r="H635" i="1"/>
  <c r="G635" i="1"/>
  <c r="E635" i="1"/>
  <c r="K634" i="1"/>
  <c r="J634" i="1"/>
  <c r="I634" i="1"/>
  <c r="H634" i="1"/>
  <c r="G634" i="1"/>
  <c r="F634" i="1"/>
  <c r="E634" i="1"/>
  <c r="K633" i="1"/>
  <c r="J633" i="1"/>
  <c r="I633" i="1"/>
  <c r="H633" i="1"/>
  <c r="G633" i="1"/>
  <c r="F633" i="1"/>
  <c r="E633" i="1"/>
  <c r="J632" i="1"/>
  <c r="I632" i="1"/>
  <c r="H632" i="1"/>
  <c r="G632" i="1"/>
  <c r="F632" i="1"/>
  <c r="E632" i="1"/>
  <c r="K631" i="1"/>
  <c r="J631" i="1"/>
  <c r="I631" i="1"/>
  <c r="H631" i="1"/>
  <c r="G631" i="1"/>
  <c r="F631" i="1"/>
  <c r="E631" i="1"/>
  <c r="K630" i="1"/>
  <c r="J630" i="1"/>
  <c r="I630" i="1"/>
  <c r="H630" i="1"/>
  <c r="G630" i="1"/>
  <c r="F630" i="1"/>
  <c r="E630" i="1"/>
  <c r="K629" i="1"/>
  <c r="J629" i="1"/>
  <c r="I629" i="1"/>
  <c r="H629" i="1"/>
  <c r="G629" i="1"/>
  <c r="E629" i="1"/>
  <c r="K626" i="1"/>
  <c r="J626" i="1"/>
  <c r="I626" i="1"/>
  <c r="H626" i="1"/>
  <c r="G626" i="1"/>
  <c r="F626" i="1"/>
  <c r="E626" i="1"/>
  <c r="K625" i="1"/>
  <c r="J625" i="1"/>
  <c r="I625" i="1"/>
  <c r="H625" i="1"/>
  <c r="G625" i="1"/>
  <c r="E625" i="1"/>
  <c r="K624" i="1"/>
  <c r="J624" i="1"/>
  <c r="I624" i="1"/>
  <c r="H624" i="1"/>
  <c r="G624" i="1"/>
  <c r="E624" i="1"/>
  <c r="K623" i="1"/>
  <c r="J623" i="1"/>
  <c r="I623" i="1"/>
  <c r="H623" i="1"/>
  <c r="G623" i="1"/>
  <c r="F623" i="1"/>
  <c r="E623" i="1"/>
  <c r="K622" i="1"/>
  <c r="J622" i="1"/>
  <c r="I622" i="1"/>
  <c r="H622" i="1"/>
  <c r="G622" i="1"/>
  <c r="F622" i="1"/>
  <c r="E622" i="1"/>
  <c r="K621" i="1"/>
  <c r="J621" i="1"/>
  <c r="I621" i="1"/>
  <c r="H621" i="1"/>
  <c r="G621" i="1"/>
  <c r="F621" i="1"/>
  <c r="E621" i="1"/>
  <c r="K620" i="1"/>
  <c r="J620" i="1"/>
  <c r="I620" i="1"/>
  <c r="H620" i="1"/>
  <c r="G620" i="1"/>
  <c r="F620" i="1"/>
  <c r="E620" i="1"/>
  <c r="K619" i="1"/>
  <c r="J619" i="1"/>
  <c r="I619" i="1"/>
  <c r="H619" i="1"/>
  <c r="G619" i="1"/>
  <c r="F619" i="1"/>
  <c r="E619" i="1"/>
  <c r="K618" i="1"/>
  <c r="I618" i="1"/>
  <c r="H618" i="1"/>
  <c r="G618" i="1"/>
  <c r="E618" i="1"/>
  <c r="K617" i="1"/>
  <c r="I617" i="1"/>
  <c r="H617" i="1"/>
  <c r="G617" i="1"/>
  <c r="E617" i="1"/>
  <c r="K616" i="1"/>
  <c r="J616" i="1"/>
  <c r="I616" i="1"/>
  <c r="H616" i="1"/>
  <c r="G616" i="1"/>
  <c r="E616" i="1"/>
  <c r="J615" i="1"/>
  <c r="I615" i="1"/>
  <c r="H615" i="1"/>
  <c r="G615" i="1"/>
  <c r="F615" i="1"/>
  <c r="E615" i="1"/>
  <c r="K614" i="1"/>
  <c r="J614" i="1"/>
  <c r="I614" i="1"/>
  <c r="H614" i="1"/>
  <c r="G614" i="1"/>
  <c r="E614" i="1"/>
  <c r="K613" i="1"/>
  <c r="J613" i="1"/>
  <c r="I613" i="1"/>
  <c r="H613" i="1"/>
  <c r="G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K608" i="1"/>
  <c r="J608" i="1"/>
  <c r="I608" i="1"/>
  <c r="H608" i="1"/>
  <c r="G608" i="1"/>
  <c r="F608" i="1"/>
  <c r="E608" i="1"/>
  <c r="K607" i="1"/>
  <c r="J607" i="1"/>
  <c r="I607" i="1"/>
  <c r="H607" i="1"/>
  <c r="G607" i="1"/>
  <c r="F607" i="1"/>
  <c r="E607" i="1"/>
  <c r="K606" i="1"/>
  <c r="J606" i="1"/>
  <c r="I606" i="1"/>
  <c r="H606" i="1"/>
  <c r="G606" i="1"/>
  <c r="E606" i="1"/>
  <c r="K605" i="1"/>
  <c r="J605" i="1"/>
  <c r="I605" i="1"/>
  <c r="G605" i="1"/>
  <c r="F605" i="1"/>
  <c r="E605" i="1"/>
  <c r="K604" i="1"/>
  <c r="J604" i="1"/>
  <c r="I604" i="1"/>
  <c r="H604" i="1"/>
  <c r="G604" i="1"/>
  <c r="F604" i="1"/>
  <c r="E604" i="1"/>
  <c r="K603" i="1"/>
  <c r="J603" i="1"/>
  <c r="I603" i="1"/>
  <c r="H603" i="1"/>
  <c r="G603" i="1"/>
  <c r="E603" i="1"/>
  <c r="K602" i="1"/>
  <c r="J602" i="1"/>
  <c r="I602" i="1"/>
  <c r="H602" i="1"/>
  <c r="G602" i="1"/>
  <c r="F602" i="1"/>
  <c r="E602" i="1"/>
  <c r="K601" i="1"/>
  <c r="J601" i="1"/>
  <c r="I601" i="1"/>
  <c r="H601" i="1"/>
  <c r="G601" i="1"/>
  <c r="F601" i="1"/>
  <c r="E601" i="1"/>
  <c r="K600" i="1"/>
  <c r="J600" i="1"/>
  <c r="I600" i="1"/>
  <c r="H600" i="1"/>
  <c r="G600" i="1"/>
  <c r="F600" i="1"/>
  <c r="E600" i="1"/>
  <c r="K599" i="1"/>
  <c r="J599" i="1"/>
  <c r="I599" i="1"/>
  <c r="H599" i="1"/>
  <c r="G599" i="1"/>
  <c r="E599" i="1"/>
  <c r="K598" i="1"/>
  <c r="J598" i="1"/>
  <c r="I598" i="1"/>
  <c r="H598" i="1"/>
  <c r="G598" i="1"/>
  <c r="E598" i="1"/>
  <c r="K597" i="1"/>
  <c r="J597" i="1"/>
  <c r="I597" i="1"/>
  <c r="H597" i="1"/>
  <c r="G597" i="1"/>
  <c r="F597" i="1"/>
  <c r="E597" i="1"/>
  <c r="J596" i="1"/>
  <c r="I596" i="1"/>
  <c r="H596" i="1"/>
  <c r="G596" i="1"/>
  <c r="F596" i="1"/>
  <c r="E596" i="1"/>
  <c r="K595" i="1"/>
  <c r="J595" i="1"/>
  <c r="I595" i="1"/>
  <c r="H595" i="1"/>
  <c r="G595" i="1"/>
  <c r="E595" i="1"/>
  <c r="K594" i="1"/>
  <c r="J594" i="1"/>
  <c r="I594" i="1"/>
  <c r="H594" i="1"/>
  <c r="G594" i="1"/>
  <c r="F594" i="1"/>
  <c r="E594" i="1"/>
  <c r="K593" i="1"/>
  <c r="J593" i="1"/>
  <c r="I593" i="1"/>
  <c r="H593" i="1"/>
  <c r="G593" i="1"/>
  <c r="F593" i="1"/>
  <c r="E593" i="1"/>
  <c r="K592" i="1"/>
  <c r="J592" i="1"/>
  <c r="I592" i="1"/>
  <c r="H592" i="1"/>
  <c r="G592" i="1"/>
  <c r="F592" i="1"/>
  <c r="E592" i="1"/>
  <c r="K591" i="1"/>
  <c r="J591" i="1"/>
  <c r="I591" i="1"/>
  <c r="H591" i="1"/>
  <c r="G591" i="1"/>
  <c r="F591" i="1"/>
  <c r="E591" i="1"/>
  <c r="K588" i="1"/>
  <c r="J588" i="1"/>
  <c r="I588" i="1"/>
  <c r="H588" i="1"/>
  <c r="G588" i="1"/>
  <c r="F588" i="1"/>
  <c r="E588" i="1"/>
  <c r="K587" i="1"/>
  <c r="J587" i="1"/>
  <c r="I587" i="1"/>
  <c r="H587" i="1"/>
  <c r="G587" i="1"/>
  <c r="F587" i="1"/>
  <c r="E587" i="1"/>
  <c r="K586" i="1"/>
  <c r="J586" i="1"/>
  <c r="I586" i="1"/>
  <c r="H586" i="1"/>
  <c r="G586" i="1"/>
  <c r="E586" i="1"/>
  <c r="K585" i="1"/>
  <c r="J585" i="1"/>
  <c r="I585" i="1"/>
  <c r="H585" i="1"/>
  <c r="G585" i="1"/>
  <c r="F585" i="1"/>
  <c r="E585" i="1"/>
  <c r="K584" i="1"/>
  <c r="J584" i="1"/>
  <c r="I584" i="1"/>
  <c r="H584" i="1"/>
  <c r="G584" i="1"/>
  <c r="F584" i="1"/>
  <c r="E584" i="1"/>
  <c r="K583" i="1"/>
  <c r="J583" i="1"/>
  <c r="I583" i="1"/>
  <c r="H583" i="1"/>
  <c r="G583" i="1"/>
  <c r="F583" i="1"/>
  <c r="E583" i="1"/>
  <c r="K582" i="1"/>
  <c r="J582" i="1"/>
  <c r="I582" i="1"/>
  <c r="H582" i="1"/>
  <c r="G582" i="1"/>
  <c r="E582" i="1"/>
  <c r="K581" i="1"/>
  <c r="J581" i="1"/>
  <c r="I581" i="1"/>
  <c r="H581" i="1"/>
  <c r="G581" i="1"/>
  <c r="E581" i="1"/>
  <c r="K580" i="1"/>
  <c r="J580" i="1"/>
  <c r="I580" i="1"/>
  <c r="H580" i="1"/>
  <c r="G580" i="1"/>
  <c r="F580" i="1"/>
  <c r="E580" i="1"/>
  <c r="K579" i="1"/>
  <c r="J579" i="1"/>
  <c r="I579" i="1"/>
  <c r="H579" i="1"/>
  <c r="G579" i="1"/>
  <c r="F579" i="1"/>
  <c r="E579" i="1"/>
  <c r="K578" i="1"/>
  <c r="J578" i="1"/>
  <c r="I578" i="1"/>
  <c r="H578" i="1"/>
  <c r="G578" i="1"/>
  <c r="F578" i="1"/>
  <c r="E578" i="1"/>
  <c r="K577" i="1"/>
  <c r="J577" i="1"/>
  <c r="I577" i="1"/>
  <c r="H577" i="1"/>
  <c r="G577" i="1"/>
  <c r="E577" i="1"/>
  <c r="K576" i="1"/>
  <c r="J576" i="1"/>
  <c r="I576" i="1"/>
  <c r="H576" i="1"/>
  <c r="G576" i="1"/>
  <c r="E576" i="1"/>
  <c r="K575" i="1"/>
  <c r="J575" i="1"/>
  <c r="I575" i="1"/>
  <c r="H575" i="1"/>
  <c r="G575" i="1"/>
  <c r="E575" i="1"/>
  <c r="K574" i="1"/>
  <c r="J574" i="1"/>
  <c r="I574" i="1"/>
  <c r="H574" i="1"/>
  <c r="G574" i="1"/>
  <c r="F574" i="1"/>
  <c r="E574" i="1"/>
  <c r="K573" i="1"/>
  <c r="J573" i="1"/>
  <c r="I573" i="1"/>
  <c r="H573" i="1"/>
  <c r="G573" i="1"/>
  <c r="F573" i="1"/>
  <c r="E573" i="1"/>
  <c r="K572" i="1"/>
  <c r="J572" i="1"/>
  <c r="I572" i="1"/>
  <c r="H572" i="1"/>
  <c r="G572" i="1"/>
  <c r="F572" i="1"/>
  <c r="E572" i="1"/>
  <c r="K571" i="1"/>
  <c r="J571" i="1"/>
  <c r="I571" i="1"/>
  <c r="H571" i="1"/>
  <c r="G571" i="1"/>
  <c r="F571" i="1"/>
  <c r="E571" i="1"/>
  <c r="K568" i="1"/>
  <c r="J568" i="1"/>
  <c r="I568" i="1"/>
  <c r="H568" i="1"/>
  <c r="G568" i="1"/>
  <c r="F568" i="1"/>
  <c r="E568" i="1"/>
  <c r="K567" i="1"/>
  <c r="J567" i="1"/>
  <c r="I567" i="1"/>
  <c r="H567" i="1"/>
  <c r="G567" i="1"/>
  <c r="F567" i="1"/>
  <c r="E567" i="1"/>
  <c r="K566" i="1"/>
  <c r="J566" i="1"/>
  <c r="I566" i="1"/>
  <c r="H566" i="1"/>
  <c r="G566" i="1"/>
  <c r="F566" i="1"/>
  <c r="E566" i="1"/>
  <c r="K565" i="1"/>
  <c r="J565" i="1"/>
  <c r="I565" i="1"/>
  <c r="H565" i="1"/>
  <c r="G565" i="1"/>
  <c r="F565" i="1"/>
  <c r="E565" i="1"/>
  <c r="K564" i="1"/>
  <c r="J564" i="1"/>
  <c r="I564" i="1"/>
  <c r="H564" i="1"/>
  <c r="G564" i="1"/>
  <c r="E564" i="1"/>
  <c r="K563" i="1"/>
  <c r="J563" i="1"/>
  <c r="I563" i="1"/>
  <c r="H563" i="1"/>
  <c r="G563" i="1"/>
  <c r="E563" i="1"/>
  <c r="K562" i="1"/>
  <c r="J562" i="1"/>
  <c r="I562" i="1"/>
  <c r="H562" i="1"/>
  <c r="G562" i="1"/>
  <c r="E562" i="1"/>
  <c r="K561" i="1"/>
  <c r="J561" i="1"/>
  <c r="I561" i="1"/>
  <c r="H561" i="1"/>
  <c r="G561" i="1"/>
  <c r="F561" i="1"/>
  <c r="E561" i="1"/>
  <c r="K560" i="1"/>
  <c r="J560" i="1"/>
  <c r="I560" i="1"/>
  <c r="H560" i="1"/>
  <c r="G560" i="1"/>
  <c r="E560" i="1"/>
  <c r="K559" i="1"/>
  <c r="J559" i="1"/>
  <c r="I559" i="1"/>
  <c r="H559" i="1"/>
  <c r="G559" i="1"/>
  <c r="F559" i="1"/>
  <c r="E559" i="1"/>
  <c r="K558" i="1"/>
  <c r="J558" i="1"/>
  <c r="I558" i="1"/>
  <c r="H558" i="1"/>
  <c r="G558" i="1"/>
  <c r="F558" i="1"/>
  <c r="E558" i="1"/>
  <c r="K557" i="1"/>
  <c r="J557" i="1"/>
  <c r="I557" i="1"/>
  <c r="H557" i="1"/>
  <c r="G557" i="1"/>
  <c r="F557" i="1"/>
  <c r="E557" i="1"/>
  <c r="J556" i="1"/>
  <c r="I556" i="1"/>
  <c r="H556" i="1"/>
  <c r="G556" i="1"/>
  <c r="F556" i="1"/>
  <c r="E556" i="1"/>
  <c r="K555" i="1"/>
  <c r="J555" i="1"/>
  <c r="I555" i="1"/>
  <c r="H555" i="1"/>
  <c r="G555" i="1"/>
  <c r="F555" i="1"/>
  <c r="E555" i="1"/>
  <c r="K554" i="1"/>
  <c r="J554" i="1"/>
  <c r="I554" i="1"/>
  <c r="H554" i="1"/>
  <c r="G554" i="1"/>
  <c r="F554" i="1"/>
  <c r="E554" i="1"/>
  <c r="K553" i="1"/>
  <c r="J553" i="1"/>
  <c r="I553" i="1"/>
  <c r="H553" i="1"/>
  <c r="G553" i="1"/>
  <c r="E553" i="1"/>
  <c r="K552" i="1"/>
  <c r="J552" i="1"/>
  <c r="I552" i="1"/>
  <c r="H552" i="1"/>
  <c r="G552" i="1"/>
  <c r="E552" i="1"/>
  <c r="K551" i="1"/>
  <c r="J551" i="1"/>
  <c r="I551" i="1"/>
  <c r="H551" i="1"/>
  <c r="G551" i="1"/>
  <c r="F551" i="1"/>
  <c r="E551" i="1"/>
  <c r="K550" i="1"/>
  <c r="J550" i="1"/>
  <c r="I550" i="1"/>
  <c r="H550" i="1"/>
  <c r="G550" i="1"/>
  <c r="F550" i="1"/>
  <c r="E550" i="1"/>
  <c r="K547" i="1"/>
  <c r="J547" i="1"/>
  <c r="I547" i="1"/>
  <c r="H547" i="1"/>
  <c r="G547" i="1"/>
  <c r="E547" i="1"/>
  <c r="K546" i="1"/>
  <c r="J546" i="1"/>
  <c r="I546" i="1"/>
  <c r="H546" i="1"/>
  <c r="G546" i="1"/>
  <c r="E546" i="1"/>
  <c r="K545" i="1"/>
  <c r="J545" i="1"/>
  <c r="I545" i="1"/>
  <c r="H545" i="1"/>
  <c r="G545" i="1"/>
  <c r="E545" i="1"/>
  <c r="K544" i="1"/>
  <c r="J544" i="1"/>
  <c r="I544" i="1"/>
  <c r="H544" i="1"/>
  <c r="G544" i="1"/>
  <c r="E544" i="1"/>
  <c r="K543" i="1"/>
  <c r="J543" i="1"/>
  <c r="I543" i="1"/>
  <c r="H543" i="1"/>
  <c r="G543" i="1"/>
  <c r="E543" i="1"/>
  <c r="K542" i="1"/>
  <c r="J542" i="1"/>
  <c r="I542" i="1"/>
  <c r="H542" i="1"/>
  <c r="G542" i="1"/>
  <c r="E542" i="1"/>
  <c r="K541" i="1"/>
  <c r="J541" i="1"/>
  <c r="I541" i="1"/>
  <c r="H541" i="1"/>
  <c r="G541" i="1"/>
  <c r="E541" i="1"/>
  <c r="K540" i="1"/>
  <c r="J540" i="1"/>
  <c r="I540" i="1"/>
  <c r="H540" i="1"/>
  <c r="G540" i="1"/>
  <c r="E540" i="1"/>
  <c r="K539" i="1"/>
  <c r="J539" i="1"/>
  <c r="I539" i="1"/>
  <c r="H539" i="1"/>
  <c r="G539" i="1"/>
  <c r="E539" i="1"/>
  <c r="K538" i="1"/>
  <c r="J538" i="1"/>
  <c r="I538" i="1"/>
  <c r="H538" i="1"/>
  <c r="G538" i="1"/>
  <c r="E538" i="1"/>
  <c r="K537" i="1"/>
  <c r="J537" i="1"/>
  <c r="I537" i="1"/>
  <c r="H537" i="1"/>
  <c r="G537" i="1"/>
  <c r="E537" i="1"/>
  <c r="K534" i="1"/>
  <c r="J534" i="1"/>
  <c r="I534" i="1"/>
  <c r="H534" i="1"/>
  <c r="G534" i="1"/>
  <c r="F534" i="1"/>
  <c r="E534" i="1"/>
  <c r="K533" i="1"/>
  <c r="J533" i="1"/>
  <c r="I533" i="1"/>
  <c r="H533" i="1"/>
  <c r="G533" i="1"/>
  <c r="F533" i="1"/>
  <c r="E533" i="1"/>
  <c r="K532" i="1"/>
  <c r="J532" i="1"/>
  <c r="I532" i="1"/>
  <c r="H532" i="1"/>
  <c r="G532" i="1"/>
  <c r="E532" i="1"/>
  <c r="J531" i="1"/>
  <c r="I531" i="1"/>
  <c r="H531" i="1"/>
  <c r="G531" i="1"/>
  <c r="F531" i="1"/>
  <c r="E531" i="1"/>
  <c r="K530" i="1"/>
  <c r="J530" i="1"/>
  <c r="I530" i="1"/>
  <c r="H530" i="1"/>
  <c r="G530" i="1"/>
  <c r="F530" i="1"/>
  <c r="E530" i="1"/>
  <c r="J529" i="1"/>
  <c r="I529" i="1"/>
  <c r="H529" i="1"/>
  <c r="G529" i="1"/>
  <c r="F529" i="1"/>
  <c r="E529" i="1"/>
  <c r="K528" i="1"/>
  <c r="J528" i="1"/>
  <c r="I528" i="1"/>
  <c r="H528" i="1"/>
  <c r="G528" i="1"/>
  <c r="E528" i="1"/>
  <c r="J527" i="1"/>
  <c r="I527" i="1"/>
  <c r="H527" i="1"/>
  <c r="G527" i="1"/>
  <c r="F527" i="1"/>
  <c r="E527" i="1"/>
  <c r="K526" i="1"/>
  <c r="J526" i="1"/>
  <c r="I526" i="1"/>
  <c r="H526" i="1"/>
  <c r="G526" i="1"/>
  <c r="F526" i="1"/>
  <c r="E526" i="1"/>
  <c r="K525" i="1"/>
  <c r="J525" i="1"/>
  <c r="I525" i="1"/>
  <c r="H525" i="1"/>
  <c r="G525" i="1"/>
  <c r="E525" i="1"/>
  <c r="K524" i="1"/>
  <c r="J524" i="1"/>
  <c r="I524" i="1"/>
  <c r="H524" i="1"/>
  <c r="G524" i="1"/>
  <c r="E524" i="1"/>
  <c r="K521" i="1"/>
  <c r="J521" i="1"/>
  <c r="I521" i="1"/>
  <c r="H521" i="1"/>
  <c r="G521" i="1"/>
  <c r="F521" i="1"/>
  <c r="J520" i="1"/>
  <c r="I520" i="1"/>
  <c r="H520" i="1"/>
  <c r="G520" i="1"/>
  <c r="F520" i="1"/>
  <c r="E520" i="1"/>
  <c r="K519" i="1"/>
  <c r="J519" i="1"/>
  <c r="I519" i="1"/>
  <c r="H519" i="1"/>
  <c r="G519" i="1"/>
  <c r="F519" i="1"/>
  <c r="E519" i="1"/>
  <c r="K518" i="1"/>
  <c r="J518" i="1"/>
  <c r="I518" i="1"/>
  <c r="H518" i="1"/>
  <c r="G518" i="1"/>
  <c r="F518" i="1"/>
  <c r="K517" i="1"/>
  <c r="J517" i="1"/>
  <c r="I517" i="1"/>
  <c r="H517" i="1"/>
  <c r="G517" i="1"/>
  <c r="F517" i="1"/>
  <c r="E517" i="1"/>
  <c r="K516" i="1"/>
  <c r="J516" i="1"/>
  <c r="I516" i="1"/>
  <c r="H516" i="1"/>
  <c r="G516" i="1"/>
  <c r="F516" i="1"/>
  <c r="E516" i="1"/>
  <c r="K515" i="1"/>
  <c r="J515" i="1"/>
  <c r="I515" i="1"/>
  <c r="H515" i="1"/>
  <c r="G515" i="1"/>
  <c r="F515" i="1"/>
  <c r="E515" i="1"/>
  <c r="K514" i="1"/>
  <c r="J514" i="1"/>
  <c r="I514" i="1"/>
  <c r="H514" i="1"/>
  <c r="G514" i="1"/>
  <c r="E514" i="1"/>
  <c r="K511" i="1"/>
  <c r="J511" i="1"/>
  <c r="I511" i="1"/>
  <c r="H511" i="1"/>
  <c r="G511" i="1"/>
  <c r="F511" i="1"/>
  <c r="E511" i="1"/>
  <c r="K510" i="1"/>
  <c r="J510" i="1"/>
  <c r="I510" i="1"/>
  <c r="H510" i="1"/>
  <c r="G510" i="1"/>
  <c r="F510" i="1"/>
  <c r="E510" i="1"/>
  <c r="K509" i="1"/>
  <c r="J509" i="1"/>
  <c r="I509" i="1"/>
  <c r="H509" i="1"/>
  <c r="G509" i="1"/>
  <c r="F509" i="1"/>
  <c r="E509" i="1"/>
  <c r="K508" i="1"/>
  <c r="J508" i="1"/>
  <c r="I508" i="1"/>
  <c r="H508" i="1"/>
  <c r="G508" i="1"/>
  <c r="F508" i="1"/>
  <c r="E508" i="1"/>
  <c r="K507" i="1"/>
  <c r="J507" i="1"/>
  <c r="I507" i="1"/>
  <c r="H507" i="1"/>
  <c r="G507" i="1"/>
  <c r="F507" i="1"/>
  <c r="E507" i="1"/>
  <c r="K506" i="1"/>
  <c r="J506" i="1"/>
  <c r="I506" i="1"/>
  <c r="H506" i="1"/>
  <c r="G506" i="1"/>
  <c r="F506" i="1"/>
  <c r="E506" i="1"/>
  <c r="K505" i="1"/>
  <c r="J505" i="1"/>
  <c r="I505" i="1"/>
  <c r="H505" i="1"/>
  <c r="G505" i="1"/>
  <c r="F505" i="1"/>
  <c r="E505" i="1"/>
  <c r="K504" i="1"/>
  <c r="J504" i="1"/>
  <c r="I504" i="1"/>
  <c r="H504" i="1"/>
  <c r="G504" i="1"/>
  <c r="F504" i="1"/>
  <c r="E504" i="1"/>
  <c r="K503" i="1"/>
  <c r="J503" i="1"/>
  <c r="I503" i="1"/>
  <c r="H503" i="1"/>
  <c r="G503" i="1"/>
  <c r="F503" i="1"/>
  <c r="E503" i="1"/>
  <c r="K502" i="1"/>
  <c r="J502" i="1"/>
  <c r="I502" i="1"/>
  <c r="H502" i="1"/>
  <c r="G502" i="1"/>
  <c r="F502" i="1"/>
  <c r="E502" i="1"/>
  <c r="K501" i="1"/>
  <c r="J501" i="1"/>
  <c r="I501" i="1"/>
  <c r="H501" i="1"/>
  <c r="G501" i="1"/>
  <c r="F501" i="1"/>
  <c r="E501" i="1"/>
  <c r="K500" i="1"/>
  <c r="J500" i="1"/>
  <c r="I500" i="1"/>
  <c r="H500" i="1"/>
  <c r="G500" i="1"/>
  <c r="F500" i="1"/>
  <c r="E500" i="1"/>
  <c r="K499" i="1"/>
  <c r="J499" i="1"/>
  <c r="I499" i="1"/>
  <c r="H499" i="1"/>
  <c r="G499" i="1"/>
  <c r="F499" i="1"/>
  <c r="E499" i="1"/>
  <c r="K498" i="1"/>
  <c r="J498" i="1"/>
  <c r="I498" i="1"/>
  <c r="H498" i="1"/>
  <c r="G498" i="1"/>
  <c r="F498" i="1"/>
  <c r="E498" i="1"/>
  <c r="K497" i="1"/>
  <c r="J497" i="1"/>
  <c r="I497" i="1"/>
  <c r="H497" i="1"/>
  <c r="G497" i="1"/>
  <c r="F497" i="1"/>
  <c r="E497" i="1"/>
  <c r="K496" i="1"/>
  <c r="J496" i="1"/>
  <c r="I496" i="1"/>
  <c r="H496" i="1"/>
  <c r="G496" i="1"/>
  <c r="F496" i="1"/>
  <c r="E496" i="1"/>
  <c r="K495" i="1"/>
  <c r="J495" i="1"/>
  <c r="I495" i="1"/>
  <c r="H495" i="1"/>
  <c r="G495" i="1"/>
  <c r="F495" i="1"/>
  <c r="E495" i="1"/>
  <c r="K492" i="1"/>
  <c r="J492" i="1"/>
  <c r="I492" i="1"/>
  <c r="H492" i="1"/>
  <c r="G492" i="1"/>
  <c r="F492" i="1"/>
  <c r="E492" i="1"/>
  <c r="K491" i="1"/>
  <c r="J491" i="1"/>
  <c r="I491" i="1"/>
  <c r="H491" i="1"/>
  <c r="G491" i="1"/>
  <c r="F491" i="1"/>
  <c r="E491" i="1"/>
  <c r="K490" i="1"/>
  <c r="J490" i="1"/>
  <c r="I490" i="1"/>
  <c r="H490" i="1"/>
  <c r="G490" i="1"/>
  <c r="F490" i="1"/>
  <c r="E490" i="1"/>
  <c r="K489" i="1"/>
  <c r="J489" i="1"/>
  <c r="I489" i="1"/>
  <c r="H489" i="1"/>
  <c r="G489" i="1"/>
  <c r="F489" i="1"/>
  <c r="E489" i="1"/>
  <c r="K488" i="1"/>
  <c r="J488" i="1"/>
  <c r="I488" i="1"/>
  <c r="H488" i="1"/>
  <c r="G488" i="1"/>
  <c r="F488" i="1"/>
  <c r="E488" i="1"/>
  <c r="K487" i="1"/>
  <c r="J487" i="1"/>
  <c r="I487" i="1"/>
  <c r="H487" i="1"/>
  <c r="G487" i="1"/>
  <c r="F487" i="1"/>
  <c r="E487" i="1"/>
  <c r="K486" i="1"/>
  <c r="J486" i="1"/>
  <c r="I486" i="1"/>
  <c r="H486" i="1"/>
  <c r="G486" i="1"/>
  <c r="F486" i="1"/>
  <c r="E486" i="1"/>
  <c r="K485" i="1"/>
  <c r="J485" i="1"/>
  <c r="I485" i="1"/>
  <c r="H485" i="1"/>
  <c r="G485" i="1"/>
  <c r="F485" i="1"/>
  <c r="E485" i="1"/>
  <c r="K484" i="1"/>
  <c r="J484" i="1"/>
  <c r="I484" i="1"/>
  <c r="H484" i="1"/>
  <c r="G484" i="1"/>
  <c r="F484" i="1"/>
  <c r="E484" i="1"/>
  <c r="K483" i="1"/>
  <c r="J483" i="1"/>
  <c r="I483" i="1"/>
  <c r="H483" i="1"/>
  <c r="G483" i="1"/>
  <c r="F483" i="1"/>
  <c r="E483" i="1"/>
  <c r="K482" i="1"/>
  <c r="J482" i="1"/>
  <c r="I482" i="1"/>
  <c r="H482" i="1"/>
  <c r="G482" i="1"/>
  <c r="F482" i="1"/>
  <c r="E482" i="1"/>
  <c r="K481" i="1"/>
  <c r="J481" i="1"/>
  <c r="I481" i="1"/>
  <c r="H481" i="1"/>
  <c r="G481" i="1"/>
  <c r="F481" i="1"/>
  <c r="E481" i="1"/>
  <c r="K480" i="1"/>
  <c r="J480" i="1"/>
  <c r="I480" i="1"/>
  <c r="H480" i="1"/>
  <c r="G480" i="1"/>
  <c r="F480" i="1"/>
  <c r="E480" i="1"/>
  <c r="K479" i="1"/>
  <c r="J479" i="1"/>
  <c r="I479" i="1"/>
  <c r="H479" i="1"/>
  <c r="G479" i="1"/>
  <c r="F479" i="1"/>
  <c r="E479" i="1"/>
  <c r="K478" i="1"/>
  <c r="J478" i="1"/>
  <c r="I478" i="1"/>
  <c r="H478" i="1"/>
  <c r="G478" i="1"/>
  <c r="F478" i="1"/>
  <c r="E478" i="1"/>
  <c r="K477" i="1"/>
  <c r="J477" i="1"/>
  <c r="I477" i="1"/>
  <c r="H477" i="1"/>
  <c r="G477" i="1"/>
  <c r="F477" i="1"/>
  <c r="E477" i="1"/>
  <c r="K476" i="1"/>
  <c r="J476" i="1"/>
  <c r="I476" i="1"/>
  <c r="H476" i="1"/>
  <c r="G476" i="1"/>
  <c r="F476" i="1"/>
  <c r="E476" i="1"/>
  <c r="K473" i="1"/>
  <c r="J473" i="1"/>
  <c r="I473" i="1"/>
  <c r="H473" i="1"/>
  <c r="G473" i="1"/>
  <c r="F473" i="1"/>
  <c r="E473" i="1"/>
  <c r="K472" i="1"/>
  <c r="J472" i="1"/>
  <c r="I472" i="1"/>
  <c r="H472" i="1"/>
  <c r="G472" i="1"/>
  <c r="F472" i="1"/>
  <c r="E472" i="1"/>
  <c r="K471" i="1"/>
  <c r="J471" i="1"/>
  <c r="I471" i="1"/>
  <c r="H471" i="1"/>
  <c r="G471" i="1"/>
  <c r="F471" i="1"/>
  <c r="E471" i="1"/>
  <c r="K470" i="1"/>
  <c r="J470" i="1"/>
  <c r="I470" i="1"/>
  <c r="H470" i="1"/>
  <c r="G470" i="1"/>
  <c r="F470" i="1"/>
  <c r="E470" i="1"/>
  <c r="K469" i="1"/>
  <c r="J469" i="1"/>
  <c r="I469" i="1"/>
  <c r="H469" i="1"/>
  <c r="G469" i="1"/>
  <c r="F469" i="1"/>
  <c r="E469" i="1"/>
  <c r="K468" i="1"/>
  <c r="J468" i="1"/>
  <c r="I468" i="1"/>
  <c r="H468" i="1"/>
  <c r="G468" i="1"/>
  <c r="F468" i="1"/>
  <c r="E468" i="1"/>
  <c r="K467" i="1"/>
  <c r="J467" i="1"/>
  <c r="I467" i="1"/>
  <c r="H467" i="1"/>
  <c r="G467" i="1"/>
  <c r="F467" i="1"/>
  <c r="E467" i="1"/>
  <c r="K466" i="1"/>
  <c r="J466" i="1"/>
  <c r="I466" i="1"/>
  <c r="H466" i="1"/>
  <c r="G466" i="1"/>
  <c r="F466" i="1"/>
  <c r="E466" i="1"/>
  <c r="K465" i="1"/>
  <c r="J465" i="1"/>
  <c r="I465" i="1"/>
  <c r="H465" i="1"/>
  <c r="G465" i="1"/>
  <c r="F465" i="1"/>
  <c r="E465" i="1"/>
  <c r="K464" i="1"/>
  <c r="J464" i="1"/>
  <c r="I464" i="1"/>
  <c r="H464" i="1"/>
  <c r="G464" i="1"/>
  <c r="F464" i="1"/>
  <c r="E464" i="1"/>
  <c r="K463" i="1"/>
  <c r="J463" i="1"/>
  <c r="I463" i="1"/>
  <c r="H463" i="1"/>
  <c r="G463" i="1"/>
  <c r="F463" i="1"/>
  <c r="E463" i="1"/>
  <c r="K462" i="1"/>
  <c r="J462" i="1"/>
  <c r="I462" i="1"/>
  <c r="H462" i="1"/>
  <c r="G462" i="1"/>
  <c r="F462" i="1"/>
  <c r="E462" i="1"/>
  <c r="K461" i="1"/>
  <c r="J461" i="1"/>
  <c r="I461" i="1"/>
  <c r="H461" i="1"/>
  <c r="G461" i="1"/>
  <c r="F461" i="1"/>
  <c r="E461" i="1"/>
  <c r="K460" i="1"/>
  <c r="J460" i="1"/>
  <c r="I460" i="1"/>
  <c r="H460" i="1"/>
  <c r="G460" i="1"/>
  <c r="F460" i="1"/>
  <c r="E460" i="1"/>
  <c r="K459" i="1"/>
  <c r="J459" i="1"/>
  <c r="I459" i="1"/>
  <c r="H459" i="1"/>
  <c r="G459" i="1"/>
  <c r="F459" i="1"/>
  <c r="E459" i="1"/>
  <c r="K458" i="1"/>
  <c r="J458" i="1"/>
  <c r="I458" i="1"/>
  <c r="H458" i="1"/>
  <c r="G458" i="1"/>
  <c r="F458" i="1"/>
  <c r="E458" i="1"/>
  <c r="K457" i="1"/>
  <c r="J457" i="1"/>
  <c r="I457" i="1"/>
  <c r="H457" i="1"/>
  <c r="G457" i="1"/>
  <c r="F457" i="1"/>
  <c r="E457" i="1"/>
  <c r="K456" i="1"/>
  <c r="J456" i="1"/>
  <c r="I456" i="1"/>
  <c r="H456" i="1"/>
  <c r="G456" i="1"/>
  <c r="F456" i="1"/>
  <c r="E456" i="1"/>
  <c r="K455" i="1"/>
  <c r="J455" i="1"/>
  <c r="I455" i="1"/>
  <c r="H455" i="1"/>
  <c r="G455" i="1"/>
  <c r="F455" i="1"/>
  <c r="E455" i="1"/>
  <c r="K454" i="1"/>
  <c r="J454" i="1"/>
  <c r="I454" i="1"/>
  <c r="H454" i="1"/>
  <c r="G454" i="1"/>
  <c r="F454" i="1"/>
  <c r="E454" i="1"/>
  <c r="K453" i="1"/>
  <c r="J453" i="1"/>
  <c r="I453" i="1"/>
  <c r="H453" i="1"/>
  <c r="G453" i="1"/>
  <c r="F453" i="1"/>
  <c r="E453" i="1"/>
  <c r="K452" i="1"/>
  <c r="J452" i="1"/>
  <c r="I452" i="1"/>
  <c r="H452" i="1"/>
  <c r="G452" i="1"/>
  <c r="F452" i="1"/>
  <c r="E452" i="1"/>
  <c r="K451" i="1"/>
  <c r="J451" i="1"/>
  <c r="I451" i="1"/>
  <c r="H451" i="1"/>
  <c r="G451" i="1"/>
  <c r="F451" i="1"/>
  <c r="E451" i="1"/>
  <c r="K450" i="1"/>
  <c r="J450" i="1"/>
  <c r="J449" i="1" s="1"/>
  <c r="I450" i="1"/>
  <c r="H450" i="1"/>
  <c r="G450" i="1"/>
  <c r="F450" i="1"/>
  <c r="E450" i="1"/>
  <c r="K447" i="1"/>
  <c r="J447" i="1"/>
  <c r="I447" i="1"/>
  <c r="H447" i="1"/>
  <c r="G447" i="1"/>
  <c r="F447" i="1"/>
  <c r="E447" i="1"/>
  <c r="K446" i="1"/>
  <c r="J446" i="1"/>
  <c r="I446" i="1"/>
  <c r="H446" i="1"/>
  <c r="G446" i="1"/>
  <c r="F446" i="1"/>
  <c r="E446" i="1"/>
  <c r="K445" i="1"/>
  <c r="J445" i="1"/>
  <c r="I445" i="1"/>
  <c r="H445" i="1"/>
  <c r="G445" i="1"/>
  <c r="F445" i="1"/>
  <c r="E445" i="1"/>
  <c r="K444" i="1"/>
  <c r="J444" i="1"/>
  <c r="I444" i="1"/>
  <c r="H444" i="1"/>
  <c r="G444" i="1"/>
  <c r="F444" i="1"/>
  <c r="E444" i="1"/>
  <c r="K443" i="1"/>
  <c r="J443" i="1"/>
  <c r="I443" i="1"/>
  <c r="H443" i="1"/>
  <c r="G443" i="1"/>
  <c r="F443" i="1"/>
  <c r="E443" i="1"/>
  <c r="K442" i="1"/>
  <c r="J442" i="1"/>
  <c r="I442" i="1"/>
  <c r="H442" i="1"/>
  <c r="G442" i="1"/>
  <c r="F442" i="1"/>
  <c r="E442" i="1"/>
  <c r="K441" i="1"/>
  <c r="J441" i="1"/>
  <c r="I441" i="1"/>
  <c r="H441" i="1"/>
  <c r="G441" i="1"/>
  <c r="F441" i="1"/>
  <c r="E441" i="1"/>
  <c r="K440" i="1"/>
  <c r="J440" i="1"/>
  <c r="I440" i="1"/>
  <c r="H440" i="1"/>
  <c r="G440" i="1"/>
  <c r="F440" i="1"/>
  <c r="E440" i="1"/>
  <c r="K439" i="1"/>
  <c r="J439" i="1"/>
  <c r="I439" i="1"/>
  <c r="H439" i="1"/>
  <c r="G439" i="1"/>
  <c r="F439" i="1"/>
  <c r="E439" i="1"/>
  <c r="K438" i="1"/>
  <c r="J438" i="1"/>
  <c r="I438" i="1"/>
  <c r="H438" i="1"/>
  <c r="G438" i="1"/>
  <c r="F438" i="1"/>
  <c r="E438" i="1"/>
  <c r="K437" i="1"/>
  <c r="J437" i="1"/>
  <c r="I437" i="1"/>
  <c r="H437" i="1"/>
  <c r="G437" i="1"/>
  <c r="F437" i="1"/>
  <c r="E437" i="1"/>
  <c r="K436" i="1"/>
  <c r="J436" i="1"/>
  <c r="I436" i="1"/>
  <c r="H436" i="1"/>
  <c r="G436" i="1"/>
  <c r="F436" i="1"/>
  <c r="E436" i="1"/>
  <c r="K435" i="1"/>
  <c r="J435" i="1"/>
  <c r="I435" i="1"/>
  <c r="H435" i="1"/>
  <c r="G435" i="1"/>
  <c r="F435" i="1"/>
  <c r="E435" i="1"/>
  <c r="K434" i="1"/>
  <c r="J434" i="1"/>
  <c r="I434" i="1"/>
  <c r="H434" i="1"/>
  <c r="G434" i="1"/>
  <c r="F434" i="1"/>
  <c r="E434" i="1"/>
  <c r="K433" i="1"/>
  <c r="J433" i="1"/>
  <c r="I433" i="1"/>
  <c r="H433" i="1"/>
  <c r="G433" i="1"/>
  <c r="F433" i="1"/>
  <c r="E433" i="1"/>
  <c r="K432" i="1"/>
  <c r="J432" i="1"/>
  <c r="I432" i="1"/>
  <c r="H432" i="1"/>
  <c r="G432" i="1"/>
  <c r="F432" i="1"/>
  <c r="E432" i="1"/>
  <c r="K431" i="1"/>
  <c r="J431" i="1"/>
  <c r="I431" i="1"/>
  <c r="H431" i="1"/>
  <c r="G431" i="1"/>
  <c r="F431" i="1"/>
  <c r="E431" i="1"/>
  <c r="K430" i="1"/>
  <c r="J430" i="1"/>
  <c r="I430" i="1"/>
  <c r="H430" i="1"/>
  <c r="G430" i="1"/>
  <c r="F430" i="1"/>
  <c r="E430" i="1"/>
  <c r="K429" i="1"/>
  <c r="J429" i="1"/>
  <c r="I429" i="1"/>
  <c r="H429" i="1"/>
  <c r="G429" i="1"/>
  <c r="F429" i="1"/>
  <c r="E429" i="1"/>
  <c r="K428" i="1"/>
  <c r="J428" i="1"/>
  <c r="I428" i="1"/>
  <c r="H428" i="1"/>
  <c r="G428" i="1"/>
  <c r="F428" i="1"/>
  <c r="E428" i="1"/>
  <c r="K427" i="1"/>
  <c r="J427" i="1"/>
  <c r="I427" i="1"/>
  <c r="H427" i="1"/>
  <c r="G427" i="1"/>
  <c r="F427" i="1"/>
  <c r="E427" i="1"/>
  <c r="K426" i="1"/>
  <c r="J426" i="1"/>
  <c r="I426" i="1"/>
  <c r="H426" i="1"/>
  <c r="G426" i="1"/>
  <c r="F426" i="1"/>
  <c r="E426" i="1"/>
  <c r="K425" i="1"/>
  <c r="K423" i="1" s="1"/>
  <c r="J425" i="1"/>
  <c r="I425" i="1"/>
  <c r="H425" i="1"/>
  <c r="G425" i="1"/>
  <c r="F425" i="1"/>
  <c r="E425" i="1"/>
  <c r="K424" i="1"/>
  <c r="J424" i="1"/>
  <c r="I424" i="1"/>
  <c r="H424" i="1"/>
  <c r="G424" i="1"/>
  <c r="F424" i="1"/>
  <c r="E424" i="1"/>
  <c r="K421" i="1"/>
  <c r="J421" i="1"/>
  <c r="I421" i="1"/>
  <c r="H421" i="1"/>
  <c r="G421" i="1"/>
  <c r="F421" i="1"/>
  <c r="E421" i="1"/>
  <c r="K420" i="1"/>
  <c r="J420" i="1"/>
  <c r="I420" i="1"/>
  <c r="H420" i="1"/>
  <c r="G420" i="1"/>
  <c r="F420" i="1"/>
  <c r="E420" i="1"/>
  <c r="K419" i="1"/>
  <c r="J419" i="1"/>
  <c r="I419" i="1"/>
  <c r="H419" i="1"/>
  <c r="G419" i="1"/>
  <c r="F419" i="1"/>
  <c r="E419" i="1"/>
  <c r="K418" i="1"/>
  <c r="J418" i="1"/>
  <c r="I418" i="1"/>
  <c r="H418" i="1"/>
  <c r="G418" i="1"/>
  <c r="F418" i="1"/>
  <c r="E418" i="1"/>
  <c r="K417" i="1"/>
  <c r="J417" i="1"/>
  <c r="I417" i="1"/>
  <c r="H417" i="1"/>
  <c r="G417" i="1"/>
  <c r="F417" i="1"/>
  <c r="E417" i="1"/>
  <c r="K416" i="1"/>
  <c r="J416" i="1"/>
  <c r="I416" i="1"/>
  <c r="H416" i="1"/>
  <c r="G416" i="1"/>
  <c r="F416" i="1"/>
  <c r="E416" i="1"/>
  <c r="K415" i="1"/>
  <c r="J415" i="1"/>
  <c r="I415" i="1"/>
  <c r="H415" i="1"/>
  <c r="G415" i="1"/>
  <c r="F415" i="1"/>
  <c r="E415" i="1"/>
  <c r="K414" i="1"/>
  <c r="J414" i="1"/>
  <c r="I414" i="1"/>
  <c r="H414" i="1"/>
  <c r="G414" i="1"/>
  <c r="F414" i="1"/>
  <c r="E414" i="1"/>
  <c r="K413" i="1"/>
  <c r="J413" i="1"/>
  <c r="I413" i="1"/>
  <c r="H413" i="1"/>
  <c r="G413" i="1"/>
  <c r="F413" i="1"/>
  <c r="E413" i="1"/>
  <c r="K412" i="1"/>
  <c r="J412" i="1"/>
  <c r="I412" i="1"/>
  <c r="H412" i="1"/>
  <c r="G412" i="1"/>
  <c r="F412" i="1"/>
  <c r="E412" i="1"/>
  <c r="K411" i="1"/>
  <c r="J411" i="1"/>
  <c r="I411" i="1"/>
  <c r="H411" i="1"/>
  <c r="G411" i="1"/>
  <c r="F411" i="1"/>
  <c r="E411" i="1"/>
  <c r="K410" i="1"/>
  <c r="J410" i="1"/>
  <c r="I410" i="1"/>
  <c r="H410" i="1"/>
  <c r="G410" i="1"/>
  <c r="F410" i="1"/>
  <c r="E410" i="1"/>
  <c r="K409" i="1"/>
  <c r="J409" i="1"/>
  <c r="I409" i="1"/>
  <c r="H409" i="1"/>
  <c r="G409" i="1"/>
  <c r="F409" i="1"/>
  <c r="E409" i="1"/>
  <c r="K408" i="1"/>
  <c r="J408" i="1"/>
  <c r="I408" i="1"/>
  <c r="H408" i="1"/>
  <c r="G408" i="1"/>
  <c r="F408" i="1"/>
  <c r="E408" i="1"/>
  <c r="K407" i="1"/>
  <c r="J407" i="1"/>
  <c r="I407" i="1"/>
  <c r="H407" i="1"/>
  <c r="G407" i="1"/>
  <c r="F407" i="1"/>
  <c r="E407" i="1"/>
  <c r="K406" i="1"/>
  <c r="J406" i="1"/>
  <c r="I406" i="1"/>
  <c r="H406" i="1"/>
  <c r="G406" i="1"/>
  <c r="F406" i="1"/>
  <c r="E406" i="1"/>
  <c r="K405" i="1"/>
  <c r="J405" i="1"/>
  <c r="I405" i="1"/>
  <c r="H405" i="1"/>
  <c r="G405" i="1"/>
  <c r="F405" i="1"/>
  <c r="E405" i="1"/>
  <c r="K404" i="1"/>
  <c r="J404" i="1"/>
  <c r="I404" i="1"/>
  <c r="H404" i="1"/>
  <c r="G404" i="1"/>
  <c r="F404" i="1"/>
  <c r="E404" i="1"/>
  <c r="K403" i="1"/>
  <c r="J403" i="1"/>
  <c r="I403" i="1"/>
  <c r="H403" i="1"/>
  <c r="G403" i="1"/>
  <c r="F403" i="1"/>
  <c r="E403" i="1"/>
  <c r="K402" i="1"/>
  <c r="J402" i="1"/>
  <c r="I402" i="1"/>
  <c r="H402" i="1"/>
  <c r="G402" i="1"/>
  <c r="F402" i="1"/>
  <c r="E402" i="1"/>
  <c r="K401" i="1"/>
  <c r="J401" i="1"/>
  <c r="I401" i="1"/>
  <c r="H401" i="1"/>
  <c r="G401" i="1"/>
  <c r="F401" i="1"/>
  <c r="E401" i="1"/>
  <c r="K400" i="1"/>
  <c r="J400" i="1"/>
  <c r="I400" i="1"/>
  <c r="H400" i="1"/>
  <c r="G400" i="1"/>
  <c r="F400" i="1"/>
  <c r="E400" i="1"/>
  <c r="K399" i="1"/>
  <c r="J399" i="1"/>
  <c r="I399" i="1"/>
  <c r="H399" i="1"/>
  <c r="G399" i="1"/>
  <c r="F399" i="1"/>
  <c r="E399" i="1"/>
  <c r="K398" i="1"/>
  <c r="J398" i="1"/>
  <c r="I398" i="1"/>
  <c r="H398" i="1"/>
  <c r="G398" i="1"/>
  <c r="F398" i="1"/>
  <c r="E398" i="1"/>
  <c r="K397" i="1"/>
  <c r="J397" i="1"/>
  <c r="I397" i="1"/>
  <c r="H397" i="1"/>
  <c r="G397" i="1"/>
  <c r="F397" i="1"/>
  <c r="E397" i="1"/>
  <c r="K396" i="1"/>
  <c r="J396" i="1"/>
  <c r="I396" i="1"/>
  <c r="H396" i="1"/>
  <c r="G396" i="1"/>
  <c r="F396" i="1"/>
  <c r="E396" i="1"/>
  <c r="K393" i="1"/>
  <c r="J393" i="1"/>
  <c r="I393" i="1"/>
  <c r="H393" i="1"/>
  <c r="G393" i="1"/>
  <c r="F393" i="1"/>
  <c r="E393" i="1"/>
  <c r="K392" i="1"/>
  <c r="J392" i="1"/>
  <c r="I392" i="1"/>
  <c r="H392" i="1"/>
  <c r="G392" i="1"/>
  <c r="F392" i="1"/>
  <c r="E392" i="1"/>
  <c r="K391" i="1"/>
  <c r="J391" i="1"/>
  <c r="I391" i="1"/>
  <c r="H391" i="1"/>
  <c r="G391" i="1"/>
  <c r="F391" i="1"/>
  <c r="E391" i="1"/>
  <c r="K390" i="1"/>
  <c r="J390" i="1"/>
  <c r="I390" i="1"/>
  <c r="H390" i="1"/>
  <c r="G390" i="1"/>
  <c r="F390" i="1"/>
  <c r="E390" i="1"/>
  <c r="K389" i="1"/>
  <c r="J389" i="1"/>
  <c r="I389" i="1"/>
  <c r="H389" i="1"/>
  <c r="G389" i="1"/>
  <c r="F389" i="1"/>
  <c r="E389" i="1"/>
  <c r="K388" i="1"/>
  <c r="J388" i="1"/>
  <c r="I388" i="1"/>
  <c r="H388" i="1"/>
  <c r="G388" i="1"/>
  <c r="F388" i="1"/>
  <c r="E388" i="1"/>
  <c r="K387" i="1"/>
  <c r="J387" i="1"/>
  <c r="I387" i="1"/>
  <c r="H387" i="1"/>
  <c r="G387" i="1"/>
  <c r="F387" i="1"/>
  <c r="E387" i="1"/>
  <c r="K386" i="1"/>
  <c r="J386" i="1"/>
  <c r="I386" i="1"/>
  <c r="H386" i="1"/>
  <c r="G386" i="1"/>
  <c r="F386" i="1"/>
  <c r="E386" i="1"/>
  <c r="K385" i="1"/>
  <c r="J385" i="1"/>
  <c r="I385" i="1"/>
  <c r="H385" i="1"/>
  <c r="G385" i="1"/>
  <c r="F385" i="1"/>
  <c r="E385" i="1"/>
  <c r="K384" i="1"/>
  <c r="J384" i="1"/>
  <c r="I384" i="1"/>
  <c r="H384" i="1"/>
  <c r="G384" i="1"/>
  <c r="F384" i="1"/>
  <c r="E384" i="1"/>
  <c r="K383" i="1"/>
  <c r="J383" i="1"/>
  <c r="I383" i="1"/>
  <c r="H383" i="1"/>
  <c r="G383" i="1"/>
  <c r="F383" i="1"/>
  <c r="E383" i="1"/>
  <c r="K382" i="1"/>
  <c r="J382" i="1"/>
  <c r="I382" i="1"/>
  <c r="H382" i="1"/>
  <c r="G382" i="1"/>
  <c r="F382" i="1"/>
  <c r="E382" i="1"/>
  <c r="K381" i="1"/>
  <c r="J381" i="1"/>
  <c r="I381" i="1"/>
  <c r="H381" i="1"/>
  <c r="G381" i="1"/>
  <c r="F381" i="1"/>
  <c r="E381" i="1"/>
  <c r="K380" i="1"/>
  <c r="J380" i="1"/>
  <c r="I380" i="1"/>
  <c r="H380" i="1"/>
  <c r="G380" i="1"/>
  <c r="F380" i="1"/>
  <c r="E380" i="1"/>
  <c r="K379" i="1"/>
  <c r="J379" i="1"/>
  <c r="I379" i="1"/>
  <c r="H379" i="1"/>
  <c r="G379" i="1"/>
  <c r="F379" i="1"/>
  <c r="E379" i="1"/>
  <c r="K378" i="1"/>
  <c r="J378" i="1"/>
  <c r="I378" i="1"/>
  <c r="H378" i="1"/>
  <c r="G378" i="1"/>
  <c r="F378" i="1"/>
  <c r="E378" i="1"/>
  <c r="K377" i="1"/>
  <c r="J377" i="1"/>
  <c r="I377" i="1"/>
  <c r="H377" i="1"/>
  <c r="G377" i="1"/>
  <c r="F377" i="1"/>
  <c r="E377" i="1"/>
  <c r="K376" i="1"/>
  <c r="J376" i="1"/>
  <c r="I376" i="1"/>
  <c r="H376" i="1"/>
  <c r="G376" i="1"/>
  <c r="F376" i="1"/>
  <c r="E376" i="1"/>
  <c r="K375" i="1"/>
  <c r="J375" i="1"/>
  <c r="I375" i="1"/>
  <c r="H375" i="1"/>
  <c r="G375" i="1"/>
  <c r="F375" i="1"/>
  <c r="E375" i="1"/>
  <c r="K374" i="1"/>
  <c r="J374" i="1"/>
  <c r="I374" i="1"/>
  <c r="H374" i="1"/>
  <c r="G374" i="1"/>
  <c r="F374" i="1"/>
  <c r="E374" i="1"/>
  <c r="K373" i="1"/>
  <c r="J373" i="1"/>
  <c r="I373" i="1"/>
  <c r="H373" i="1"/>
  <c r="G373" i="1"/>
  <c r="F373" i="1"/>
  <c r="E373" i="1"/>
  <c r="K372" i="1"/>
  <c r="J372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K367" i="1"/>
  <c r="J367" i="1"/>
  <c r="I367" i="1"/>
  <c r="H367" i="1"/>
  <c r="G367" i="1"/>
  <c r="F367" i="1"/>
  <c r="E367" i="1"/>
  <c r="K366" i="1"/>
  <c r="J366" i="1"/>
  <c r="I366" i="1"/>
  <c r="H366" i="1"/>
  <c r="G366" i="1"/>
  <c r="F366" i="1"/>
  <c r="E366" i="1"/>
  <c r="K365" i="1"/>
  <c r="J365" i="1"/>
  <c r="I365" i="1"/>
  <c r="H365" i="1"/>
  <c r="G365" i="1"/>
  <c r="F365" i="1"/>
  <c r="E365" i="1"/>
  <c r="K364" i="1"/>
  <c r="J364" i="1"/>
  <c r="I364" i="1"/>
  <c r="H364" i="1"/>
  <c r="G364" i="1"/>
  <c r="F364" i="1"/>
  <c r="E364" i="1"/>
  <c r="K363" i="1"/>
  <c r="J363" i="1"/>
  <c r="I363" i="1"/>
  <c r="H363" i="1"/>
  <c r="G363" i="1"/>
  <c r="F363" i="1"/>
  <c r="E363" i="1"/>
  <c r="K362" i="1"/>
  <c r="J362" i="1"/>
  <c r="I362" i="1"/>
  <c r="H362" i="1"/>
  <c r="G362" i="1"/>
  <c r="F362" i="1"/>
  <c r="E362" i="1"/>
  <c r="K361" i="1"/>
  <c r="J361" i="1"/>
  <c r="I361" i="1"/>
  <c r="H361" i="1"/>
  <c r="G361" i="1"/>
  <c r="F361" i="1"/>
  <c r="E361" i="1"/>
  <c r="K360" i="1"/>
  <c r="J360" i="1"/>
  <c r="I360" i="1"/>
  <c r="H360" i="1"/>
  <c r="G360" i="1"/>
  <c r="F360" i="1"/>
  <c r="E360" i="1"/>
  <c r="K359" i="1"/>
  <c r="J359" i="1"/>
  <c r="I359" i="1"/>
  <c r="H359" i="1"/>
  <c r="G359" i="1"/>
  <c r="F359" i="1"/>
  <c r="E359" i="1"/>
  <c r="K358" i="1"/>
  <c r="J358" i="1"/>
  <c r="I358" i="1"/>
  <c r="H358" i="1"/>
  <c r="G358" i="1"/>
  <c r="F358" i="1"/>
  <c r="E358" i="1"/>
  <c r="K357" i="1"/>
  <c r="J357" i="1"/>
  <c r="I357" i="1"/>
  <c r="H357" i="1"/>
  <c r="G357" i="1"/>
  <c r="F357" i="1"/>
  <c r="E357" i="1"/>
  <c r="K356" i="1"/>
  <c r="J356" i="1"/>
  <c r="I356" i="1"/>
  <c r="H356" i="1"/>
  <c r="G356" i="1"/>
  <c r="F356" i="1"/>
  <c r="E356" i="1"/>
  <c r="K355" i="1"/>
  <c r="J355" i="1"/>
  <c r="I355" i="1"/>
  <c r="H355" i="1"/>
  <c r="G355" i="1"/>
  <c r="F355" i="1"/>
  <c r="E355" i="1"/>
  <c r="K354" i="1"/>
  <c r="J354" i="1"/>
  <c r="I354" i="1"/>
  <c r="H354" i="1"/>
  <c r="G354" i="1"/>
  <c r="F354" i="1"/>
  <c r="E354" i="1"/>
  <c r="K353" i="1"/>
  <c r="J353" i="1"/>
  <c r="I353" i="1"/>
  <c r="H353" i="1"/>
  <c r="G353" i="1"/>
  <c r="F353" i="1"/>
  <c r="E353" i="1"/>
  <c r="K352" i="1"/>
  <c r="J352" i="1"/>
  <c r="I352" i="1"/>
  <c r="H352" i="1"/>
  <c r="G352" i="1"/>
  <c r="F352" i="1"/>
  <c r="E352" i="1"/>
  <c r="K351" i="1"/>
  <c r="J351" i="1"/>
  <c r="I351" i="1"/>
  <c r="H351" i="1"/>
  <c r="G351" i="1"/>
  <c r="F351" i="1"/>
  <c r="E351" i="1"/>
  <c r="K350" i="1"/>
  <c r="J350" i="1"/>
  <c r="I350" i="1"/>
  <c r="H350" i="1"/>
  <c r="G350" i="1"/>
  <c r="F350" i="1"/>
  <c r="E350" i="1"/>
  <c r="K349" i="1"/>
  <c r="J349" i="1"/>
  <c r="I349" i="1"/>
  <c r="H349" i="1"/>
  <c r="G349" i="1"/>
  <c r="F349" i="1"/>
  <c r="E349" i="1"/>
  <c r="K348" i="1"/>
  <c r="J348" i="1"/>
  <c r="I348" i="1"/>
  <c r="H348" i="1"/>
  <c r="G348" i="1"/>
  <c r="F348" i="1"/>
  <c r="E348" i="1"/>
  <c r="K347" i="1"/>
  <c r="J347" i="1"/>
  <c r="I347" i="1"/>
  <c r="H347" i="1"/>
  <c r="G347" i="1"/>
  <c r="F347" i="1"/>
  <c r="E347" i="1"/>
  <c r="K346" i="1"/>
  <c r="J346" i="1"/>
  <c r="I346" i="1"/>
  <c r="H346" i="1"/>
  <c r="G346" i="1"/>
  <c r="F346" i="1"/>
  <c r="E346" i="1"/>
  <c r="K345" i="1"/>
  <c r="J345" i="1"/>
  <c r="I345" i="1"/>
  <c r="H345" i="1"/>
  <c r="G345" i="1"/>
  <c r="F345" i="1"/>
  <c r="E345" i="1"/>
  <c r="K344" i="1"/>
  <c r="J344" i="1"/>
  <c r="I344" i="1"/>
  <c r="H344" i="1"/>
  <c r="G344" i="1"/>
  <c r="F344" i="1"/>
  <c r="E344" i="1"/>
  <c r="K341" i="1"/>
  <c r="J341" i="1"/>
  <c r="I341" i="1"/>
  <c r="H341" i="1"/>
  <c r="G341" i="1"/>
  <c r="F341" i="1"/>
  <c r="E341" i="1"/>
  <c r="K340" i="1"/>
  <c r="J340" i="1"/>
  <c r="I340" i="1"/>
  <c r="H340" i="1"/>
  <c r="G340" i="1"/>
  <c r="F340" i="1"/>
  <c r="E340" i="1"/>
  <c r="K339" i="1"/>
  <c r="J339" i="1"/>
  <c r="I339" i="1"/>
  <c r="H339" i="1"/>
  <c r="G339" i="1"/>
  <c r="F339" i="1"/>
  <c r="E339" i="1"/>
  <c r="K338" i="1"/>
  <c r="J338" i="1"/>
  <c r="I338" i="1"/>
  <c r="H338" i="1"/>
  <c r="G338" i="1"/>
  <c r="F338" i="1"/>
  <c r="E338" i="1"/>
  <c r="K337" i="1"/>
  <c r="J337" i="1"/>
  <c r="I337" i="1"/>
  <c r="H337" i="1"/>
  <c r="G337" i="1"/>
  <c r="F337" i="1"/>
  <c r="E337" i="1"/>
  <c r="K336" i="1"/>
  <c r="J336" i="1"/>
  <c r="I336" i="1"/>
  <c r="H336" i="1"/>
  <c r="G336" i="1"/>
  <c r="F336" i="1"/>
  <c r="E336" i="1"/>
  <c r="K335" i="1"/>
  <c r="J335" i="1"/>
  <c r="I335" i="1"/>
  <c r="H335" i="1"/>
  <c r="G335" i="1"/>
  <c r="F335" i="1"/>
  <c r="E335" i="1"/>
  <c r="K334" i="1"/>
  <c r="J334" i="1"/>
  <c r="I334" i="1"/>
  <c r="H334" i="1"/>
  <c r="G334" i="1"/>
  <c r="F334" i="1"/>
  <c r="E334" i="1"/>
  <c r="K333" i="1"/>
  <c r="J333" i="1"/>
  <c r="I333" i="1"/>
  <c r="H333" i="1"/>
  <c r="G333" i="1"/>
  <c r="F333" i="1"/>
  <c r="E333" i="1"/>
  <c r="K332" i="1"/>
  <c r="J332" i="1"/>
  <c r="I332" i="1"/>
  <c r="H332" i="1"/>
  <c r="G332" i="1"/>
  <c r="F332" i="1"/>
  <c r="E332" i="1"/>
  <c r="K331" i="1"/>
  <c r="J331" i="1"/>
  <c r="I331" i="1"/>
  <c r="H331" i="1"/>
  <c r="G331" i="1"/>
  <c r="F331" i="1"/>
  <c r="E331" i="1"/>
  <c r="K330" i="1"/>
  <c r="J330" i="1"/>
  <c r="I330" i="1"/>
  <c r="H330" i="1"/>
  <c r="G330" i="1"/>
  <c r="F330" i="1"/>
  <c r="E330" i="1"/>
  <c r="K329" i="1"/>
  <c r="J329" i="1"/>
  <c r="I329" i="1"/>
  <c r="H329" i="1"/>
  <c r="G329" i="1"/>
  <c r="F329" i="1"/>
  <c r="E329" i="1"/>
  <c r="K328" i="1"/>
  <c r="J328" i="1"/>
  <c r="I328" i="1"/>
  <c r="H328" i="1"/>
  <c r="G328" i="1"/>
  <c r="F328" i="1"/>
  <c r="E328" i="1"/>
  <c r="K327" i="1"/>
  <c r="J327" i="1"/>
  <c r="I327" i="1"/>
  <c r="H327" i="1"/>
  <c r="G327" i="1"/>
  <c r="F327" i="1"/>
  <c r="E327" i="1"/>
  <c r="K326" i="1"/>
  <c r="J326" i="1"/>
  <c r="I326" i="1"/>
  <c r="H326" i="1"/>
  <c r="G326" i="1"/>
  <c r="F326" i="1"/>
  <c r="E326" i="1"/>
  <c r="K325" i="1"/>
  <c r="J325" i="1"/>
  <c r="I325" i="1"/>
  <c r="H325" i="1"/>
  <c r="G325" i="1"/>
  <c r="F325" i="1"/>
  <c r="E325" i="1"/>
  <c r="K324" i="1"/>
  <c r="J324" i="1"/>
  <c r="I324" i="1"/>
  <c r="H324" i="1"/>
  <c r="G324" i="1"/>
  <c r="F324" i="1"/>
  <c r="E324" i="1"/>
  <c r="K323" i="1"/>
  <c r="J323" i="1"/>
  <c r="I323" i="1"/>
  <c r="H323" i="1"/>
  <c r="G323" i="1"/>
  <c r="F323" i="1"/>
  <c r="E323" i="1"/>
  <c r="K322" i="1"/>
  <c r="J322" i="1"/>
  <c r="I322" i="1"/>
  <c r="H322" i="1"/>
  <c r="G322" i="1"/>
  <c r="F322" i="1"/>
  <c r="E322" i="1"/>
  <c r="K321" i="1"/>
  <c r="J321" i="1"/>
  <c r="I321" i="1"/>
  <c r="H321" i="1"/>
  <c r="G321" i="1"/>
  <c r="F321" i="1"/>
  <c r="E321" i="1"/>
  <c r="K320" i="1"/>
  <c r="J320" i="1"/>
  <c r="I320" i="1"/>
  <c r="H320" i="1"/>
  <c r="G320" i="1"/>
  <c r="F320" i="1"/>
  <c r="E320" i="1"/>
  <c r="K319" i="1"/>
  <c r="J319" i="1"/>
  <c r="I319" i="1"/>
  <c r="H319" i="1"/>
  <c r="G319" i="1"/>
  <c r="F319" i="1"/>
  <c r="E319" i="1"/>
  <c r="K318" i="1"/>
  <c r="J318" i="1"/>
  <c r="I318" i="1"/>
  <c r="H318" i="1"/>
  <c r="G318" i="1"/>
  <c r="F318" i="1"/>
  <c r="E318" i="1"/>
  <c r="K317" i="1"/>
  <c r="J317" i="1"/>
  <c r="I317" i="1"/>
  <c r="H317" i="1"/>
  <c r="G317" i="1"/>
  <c r="F317" i="1"/>
  <c r="E317" i="1"/>
  <c r="K316" i="1"/>
  <c r="J316" i="1"/>
  <c r="I316" i="1"/>
  <c r="H316" i="1"/>
  <c r="G316" i="1"/>
  <c r="F316" i="1"/>
  <c r="E316" i="1"/>
  <c r="K313" i="1"/>
  <c r="J313" i="1"/>
  <c r="I313" i="1"/>
  <c r="H313" i="1"/>
  <c r="G313" i="1"/>
  <c r="F313" i="1"/>
  <c r="E313" i="1"/>
  <c r="K312" i="1"/>
  <c r="J312" i="1"/>
  <c r="I312" i="1"/>
  <c r="H312" i="1"/>
  <c r="G312" i="1"/>
  <c r="F312" i="1"/>
  <c r="E312" i="1"/>
  <c r="K311" i="1"/>
  <c r="J311" i="1"/>
  <c r="I311" i="1"/>
  <c r="H311" i="1"/>
  <c r="G311" i="1"/>
  <c r="F311" i="1"/>
  <c r="E311" i="1"/>
  <c r="K310" i="1"/>
  <c r="J310" i="1"/>
  <c r="I310" i="1"/>
  <c r="H310" i="1"/>
  <c r="G310" i="1"/>
  <c r="F310" i="1"/>
  <c r="E310" i="1"/>
  <c r="K309" i="1"/>
  <c r="J309" i="1"/>
  <c r="I309" i="1"/>
  <c r="H309" i="1"/>
  <c r="G309" i="1"/>
  <c r="F309" i="1"/>
  <c r="E309" i="1"/>
  <c r="K308" i="1"/>
  <c r="J308" i="1"/>
  <c r="I308" i="1"/>
  <c r="H308" i="1"/>
  <c r="G308" i="1"/>
  <c r="F308" i="1"/>
  <c r="E308" i="1"/>
  <c r="K307" i="1"/>
  <c r="J307" i="1"/>
  <c r="I307" i="1"/>
  <c r="H307" i="1"/>
  <c r="G307" i="1"/>
  <c r="F307" i="1"/>
  <c r="E307" i="1"/>
  <c r="K306" i="1"/>
  <c r="J306" i="1"/>
  <c r="I306" i="1"/>
  <c r="H306" i="1"/>
  <c r="G306" i="1"/>
  <c r="F306" i="1"/>
  <c r="E306" i="1"/>
  <c r="K305" i="1"/>
  <c r="J305" i="1"/>
  <c r="I305" i="1"/>
  <c r="H305" i="1"/>
  <c r="G305" i="1"/>
  <c r="F305" i="1"/>
  <c r="E305" i="1"/>
  <c r="K304" i="1"/>
  <c r="J304" i="1"/>
  <c r="I304" i="1"/>
  <c r="H304" i="1"/>
  <c r="G304" i="1"/>
  <c r="F304" i="1"/>
  <c r="E304" i="1"/>
  <c r="K303" i="1"/>
  <c r="J303" i="1"/>
  <c r="I303" i="1"/>
  <c r="H303" i="1"/>
  <c r="G303" i="1"/>
  <c r="F303" i="1"/>
  <c r="E303" i="1"/>
  <c r="K302" i="1"/>
  <c r="J302" i="1"/>
  <c r="I302" i="1"/>
  <c r="H302" i="1"/>
  <c r="G302" i="1"/>
  <c r="F302" i="1"/>
  <c r="E302" i="1"/>
  <c r="K301" i="1"/>
  <c r="J301" i="1"/>
  <c r="I301" i="1"/>
  <c r="H301" i="1"/>
  <c r="G301" i="1"/>
  <c r="F301" i="1"/>
  <c r="E301" i="1"/>
  <c r="K300" i="1"/>
  <c r="J300" i="1"/>
  <c r="I300" i="1"/>
  <c r="H300" i="1"/>
  <c r="G300" i="1"/>
  <c r="F300" i="1"/>
  <c r="E300" i="1"/>
  <c r="K299" i="1"/>
  <c r="J299" i="1"/>
  <c r="I299" i="1"/>
  <c r="H299" i="1"/>
  <c r="G299" i="1"/>
  <c r="F299" i="1"/>
  <c r="E299" i="1"/>
  <c r="K298" i="1"/>
  <c r="J298" i="1"/>
  <c r="I298" i="1"/>
  <c r="H298" i="1"/>
  <c r="G298" i="1"/>
  <c r="F298" i="1"/>
  <c r="E298" i="1"/>
  <c r="K297" i="1"/>
  <c r="J297" i="1"/>
  <c r="I297" i="1"/>
  <c r="H297" i="1"/>
  <c r="G297" i="1"/>
  <c r="F297" i="1"/>
  <c r="E297" i="1"/>
  <c r="K296" i="1"/>
  <c r="J296" i="1"/>
  <c r="I296" i="1"/>
  <c r="H296" i="1"/>
  <c r="G296" i="1"/>
  <c r="F296" i="1"/>
  <c r="E296" i="1"/>
  <c r="K295" i="1"/>
  <c r="J295" i="1"/>
  <c r="I295" i="1"/>
  <c r="H295" i="1"/>
  <c r="G295" i="1"/>
  <c r="F295" i="1"/>
  <c r="E295" i="1"/>
  <c r="K294" i="1"/>
  <c r="J294" i="1"/>
  <c r="I294" i="1"/>
  <c r="H294" i="1"/>
  <c r="G294" i="1"/>
  <c r="F294" i="1"/>
  <c r="E294" i="1"/>
  <c r="K291" i="1"/>
  <c r="J291" i="1"/>
  <c r="I291" i="1"/>
  <c r="H291" i="1"/>
  <c r="G291" i="1"/>
  <c r="F291" i="1"/>
  <c r="E291" i="1"/>
  <c r="K290" i="1"/>
  <c r="J290" i="1"/>
  <c r="I290" i="1"/>
  <c r="H290" i="1"/>
  <c r="G290" i="1"/>
  <c r="F290" i="1"/>
  <c r="E290" i="1"/>
  <c r="K289" i="1"/>
  <c r="J289" i="1"/>
  <c r="I289" i="1"/>
  <c r="H289" i="1"/>
  <c r="G289" i="1"/>
  <c r="F289" i="1"/>
  <c r="E289" i="1"/>
  <c r="K288" i="1"/>
  <c r="J288" i="1"/>
  <c r="I288" i="1"/>
  <c r="H288" i="1"/>
  <c r="G288" i="1"/>
  <c r="F288" i="1"/>
  <c r="E288" i="1"/>
  <c r="K287" i="1"/>
  <c r="J287" i="1"/>
  <c r="I287" i="1"/>
  <c r="H287" i="1"/>
  <c r="G287" i="1"/>
  <c r="F287" i="1"/>
  <c r="E287" i="1"/>
  <c r="K286" i="1"/>
  <c r="J286" i="1"/>
  <c r="I286" i="1"/>
  <c r="H286" i="1"/>
  <c r="G286" i="1"/>
  <c r="F286" i="1"/>
  <c r="E286" i="1"/>
  <c r="K285" i="1"/>
  <c r="J285" i="1"/>
  <c r="I285" i="1"/>
  <c r="H285" i="1"/>
  <c r="G285" i="1"/>
  <c r="F285" i="1"/>
  <c r="E285" i="1"/>
  <c r="K284" i="1"/>
  <c r="J284" i="1"/>
  <c r="I284" i="1"/>
  <c r="H284" i="1"/>
  <c r="G284" i="1"/>
  <c r="F284" i="1"/>
  <c r="E284" i="1"/>
  <c r="K283" i="1"/>
  <c r="J283" i="1"/>
  <c r="I283" i="1"/>
  <c r="H283" i="1"/>
  <c r="G283" i="1"/>
  <c r="F283" i="1"/>
  <c r="E283" i="1"/>
  <c r="K282" i="1"/>
  <c r="J282" i="1"/>
  <c r="I282" i="1"/>
  <c r="H282" i="1"/>
  <c r="G282" i="1"/>
  <c r="F282" i="1"/>
  <c r="E282" i="1"/>
  <c r="K281" i="1"/>
  <c r="J281" i="1"/>
  <c r="I281" i="1"/>
  <c r="H281" i="1"/>
  <c r="G281" i="1"/>
  <c r="F281" i="1"/>
  <c r="E281" i="1"/>
  <c r="K280" i="1"/>
  <c r="J280" i="1"/>
  <c r="I280" i="1"/>
  <c r="H280" i="1"/>
  <c r="G280" i="1"/>
  <c r="F280" i="1"/>
  <c r="E280" i="1"/>
  <c r="K279" i="1"/>
  <c r="J279" i="1"/>
  <c r="I279" i="1"/>
  <c r="H279" i="1"/>
  <c r="G279" i="1"/>
  <c r="F279" i="1"/>
  <c r="E279" i="1"/>
  <c r="K278" i="1"/>
  <c r="J278" i="1"/>
  <c r="I278" i="1"/>
  <c r="H278" i="1"/>
  <c r="G278" i="1"/>
  <c r="F278" i="1"/>
  <c r="E278" i="1"/>
  <c r="K277" i="1"/>
  <c r="J277" i="1"/>
  <c r="I277" i="1"/>
  <c r="H277" i="1"/>
  <c r="G277" i="1"/>
  <c r="F277" i="1"/>
  <c r="E277" i="1"/>
  <c r="K276" i="1"/>
  <c r="J276" i="1"/>
  <c r="I276" i="1"/>
  <c r="H276" i="1"/>
  <c r="G276" i="1"/>
  <c r="F276" i="1"/>
  <c r="E276" i="1"/>
  <c r="K275" i="1"/>
  <c r="J275" i="1"/>
  <c r="I275" i="1"/>
  <c r="H275" i="1"/>
  <c r="G275" i="1"/>
  <c r="F275" i="1"/>
  <c r="E275" i="1"/>
  <c r="K274" i="1"/>
  <c r="J274" i="1"/>
  <c r="I274" i="1"/>
  <c r="H274" i="1"/>
  <c r="G274" i="1"/>
  <c r="F274" i="1"/>
  <c r="E274" i="1"/>
  <c r="K273" i="1"/>
  <c r="J273" i="1"/>
  <c r="I273" i="1"/>
  <c r="H273" i="1"/>
  <c r="G273" i="1"/>
  <c r="F273" i="1"/>
  <c r="E273" i="1"/>
  <c r="K272" i="1"/>
  <c r="J272" i="1"/>
  <c r="I272" i="1"/>
  <c r="H272" i="1"/>
  <c r="G272" i="1"/>
  <c r="F272" i="1"/>
  <c r="E272" i="1"/>
  <c r="K271" i="1"/>
  <c r="J271" i="1"/>
  <c r="I271" i="1"/>
  <c r="H271" i="1"/>
  <c r="G271" i="1"/>
  <c r="F271" i="1"/>
  <c r="E271" i="1"/>
  <c r="K270" i="1"/>
  <c r="J270" i="1"/>
  <c r="I270" i="1"/>
  <c r="H270" i="1"/>
  <c r="G270" i="1"/>
  <c r="F270" i="1"/>
  <c r="E270" i="1"/>
  <c r="K269" i="1"/>
  <c r="J269" i="1"/>
  <c r="I269" i="1"/>
  <c r="H269" i="1"/>
  <c r="G269" i="1"/>
  <c r="F269" i="1"/>
  <c r="E269" i="1"/>
  <c r="K268" i="1"/>
  <c r="J268" i="1"/>
  <c r="I268" i="1"/>
  <c r="H268" i="1"/>
  <c r="G268" i="1"/>
  <c r="F268" i="1"/>
  <c r="E268" i="1"/>
  <c r="K267" i="1"/>
  <c r="J267" i="1"/>
  <c r="I267" i="1"/>
  <c r="H267" i="1"/>
  <c r="G267" i="1"/>
  <c r="F267" i="1"/>
  <c r="E267" i="1"/>
  <c r="K266" i="1"/>
  <c r="J266" i="1"/>
  <c r="I266" i="1"/>
  <c r="H266" i="1"/>
  <c r="G266" i="1"/>
  <c r="F266" i="1"/>
  <c r="E266" i="1"/>
  <c r="K265" i="1"/>
  <c r="J265" i="1"/>
  <c r="I265" i="1"/>
  <c r="H265" i="1"/>
  <c r="G265" i="1"/>
  <c r="F265" i="1"/>
  <c r="E265" i="1"/>
  <c r="K113" i="1"/>
  <c r="J113" i="1"/>
  <c r="I113" i="1"/>
  <c r="H113" i="1"/>
  <c r="G113" i="1"/>
  <c r="F113" i="1"/>
  <c r="E113" i="1"/>
  <c r="K85" i="1"/>
  <c r="J85" i="1"/>
  <c r="I85" i="1"/>
  <c r="H85" i="1"/>
  <c r="G85" i="1"/>
  <c r="F85" i="1"/>
  <c r="E85" i="1"/>
  <c r="K59" i="1"/>
  <c r="J59" i="1"/>
  <c r="I59" i="1"/>
  <c r="H59" i="1"/>
  <c r="G59" i="1"/>
  <c r="F59" i="1"/>
  <c r="E59" i="1"/>
  <c r="I369" i="1" l="1"/>
  <c r="K369" i="1"/>
  <c r="E343" i="1"/>
  <c r="K264" i="1"/>
  <c r="J369" i="1"/>
  <c r="I449" i="1"/>
  <c r="K449" i="1"/>
  <c r="K824" i="1"/>
  <c r="F748" i="1"/>
  <c r="F395" i="1"/>
  <c r="H610" i="1"/>
  <c r="H449" i="1"/>
  <c r="F723" i="1"/>
  <c r="H395" i="1"/>
  <c r="E723" i="1"/>
  <c r="J475" i="1"/>
  <c r="E687" i="1"/>
  <c r="G844" i="1"/>
  <c r="I863" i="1"/>
  <c r="H920" i="1"/>
  <c r="K475" i="1"/>
  <c r="H844" i="1"/>
  <c r="J863" i="1"/>
  <c r="F881" i="1"/>
  <c r="F494" i="1"/>
  <c r="I687" i="1"/>
  <c r="G494" i="1"/>
  <c r="F649" i="1"/>
  <c r="E395" i="1"/>
  <c r="F369" i="1"/>
  <c r="K628" i="1"/>
  <c r="K933" i="1"/>
  <c r="I395" i="1"/>
  <c r="K806" i="1"/>
  <c r="E748" i="1"/>
  <c r="E315" i="1"/>
  <c r="I494" i="1"/>
  <c r="E628" i="1"/>
  <c r="G668" i="1"/>
  <c r="G687" i="1"/>
  <c r="G723" i="1"/>
  <c r="E806" i="1"/>
  <c r="I844" i="1"/>
  <c r="H901" i="1"/>
  <c r="J901" i="1"/>
  <c r="K610" i="1"/>
  <c r="F786" i="1"/>
  <c r="I881" i="1"/>
  <c r="I707" i="1"/>
  <c r="I737" i="1"/>
  <c r="F687" i="1"/>
  <c r="J737" i="1"/>
  <c r="F628" i="1"/>
  <c r="K920" i="1"/>
  <c r="F737" i="1"/>
  <c r="J766" i="1"/>
  <c r="F610" i="1"/>
  <c r="I649" i="1"/>
  <c r="K766" i="1"/>
  <c r="G264" i="1"/>
  <c r="H423" i="1"/>
  <c r="F475" i="1"/>
  <c r="J649" i="1"/>
  <c r="J687" i="1"/>
  <c r="G806" i="1"/>
  <c r="I824" i="1"/>
  <c r="K901" i="1"/>
  <c r="G628" i="1"/>
  <c r="H668" i="1"/>
  <c r="G748" i="1"/>
  <c r="J844" i="1"/>
  <c r="E881" i="1"/>
  <c r="H628" i="1"/>
  <c r="I628" i="1"/>
  <c r="J824" i="1"/>
  <c r="G933" i="1"/>
  <c r="J628" i="1"/>
  <c r="K668" i="1"/>
  <c r="G707" i="1"/>
  <c r="G737" i="1"/>
  <c r="E844" i="1"/>
  <c r="F863" i="1"/>
  <c r="G920" i="1"/>
  <c r="H707" i="1"/>
  <c r="J610" i="1"/>
  <c r="G786" i="1"/>
  <c r="H369" i="1"/>
  <c r="G649" i="1"/>
  <c r="K737" i="1"/>
  <c r="I766" i="1"/>
  <c r="E264" i="1"/>
  <c r="F423" i="1"/>
  <c r="H649" i="1"/>
  <c r="G824" i="1"/>
  <c r="K863" i="1"/>
  <c r="E707" i="1"/>
  <c r="H264" i="1"/>
  <c r="J395" i="1"/>
  <c r="I423" i="1"/>
  <c r="G475" i="1"/>
  <c r="K649" i="1"/>
  <c r="K687" i="1"/>
  <c r="J723" i="1"/>
  <c r="H737" i="1"/>
  <c r="E766" i="1"/>
  <c r="H806" i="1"/>
  <c r="E863" i="1"/>
  <c r="F920" i="1"/>
  <c r="I933" i="1"/>
  <c r="H687" i="1"/>
  <c r="H723" i="1"/>
  <c r="E449" i="1"/>
  <c r="I668" i="1"/>
  <c r="F707" i="1"/>
  <c r="I723" i="1"/>
  <c r="H748" i="1"/>
  <c r="J786" i="1"/>
  <c r="K844" i="1"/>
  <c r="E933" i="1"/>
  <c r="J668" i="1"/>
  <c r="I748" i="1"/>
  <c r="K786" i="1"/>
  <c r="H494" i="1"/>
  <c r="I610" i="1"/>
  <c r="F668" i="1"/>
  <c r="H881" i="1"/>
  <c r="I920" i="1"/>
  <c r="G369" i="1"/>
  <c r="J494" i="1"/>
  <c r="E423" i="1"/>
  <c r="K494" i="1"/>
  <c r="E293" i="1"/>
  <c r="I901" i="1"/>
  <c r="F264" i="1"/>
  <c r="G610" i="1"/>
  <c r="E920" i="1"/>
  <c r="I264" i="1"/>
  <c r="K395" i="1"/>
  <c r="J423" i="1"/>
  <c r="H475" i="1"/>
  <c r="K723" i="1"/>
  <c r="F766" i="1"/>
  <c r="I806" i="1"/>
  <c r="G863" i="1"/>
  <c r="E901" i="1"/>
  <c r="F901" i="1"/>
  <c r="G395" i="1"/>
  <c r="I786" i="1"/>
  <c r="F449" i="1"/>
  <c r="G449" i="1"/>
  <c r="E668" i="1"/>
  <c r="J748" i="1"/>
  <c r="E786" i="1"/>
  <c r="G881" i="1"/>
  <c r="H933" i="1"/>
  <c r="E369" i="1"/>
  <c r="K748" i="1"/>
  <c r="F844" i="1"/>
  <c r="J881" i="1"/>
  <c r="J933" i="1"/>
  <c r="J707" i="1"/>
  <c r="K707" i="1"/>
  <c r="H786" i="1"/>
  <c r="E824" i="1"/>
  <c r="J920" i="1"/>
  <c r="F824" i="1"/>
  <c r="K881" i="1"/>
  <c r="E610" i="1"/>
  <c r="G423" i="1"/>
  <c r="E475" i="1"/>
  <c r="E494" i="1"/>
  <c r="E737" i="1"/>
  <c r="F806" i="1"/>
  <c r="H824" i="1"/>
  <c r="F933" i="1"/>
  <c r="J264" i="1"/>
  <c r="I475" i="1"/>
  <c r="E649" i="1"/>
  <c r="G766" i="1"/>
  <c r="H766" i="1"/>
  <c r="J806" i="1"/>
  <c r="H863" i="1"/>
  <c r="G901" i="1"/>
  <c r="K590" i="1" l="1"/>
  <c r="K570" i="1" s="1"/>
  <c r="K549" i="1" s="1"/>
  <c r="K536" i="1" s="1"/>
  <c r="K523" i="1" s="1"/>
  <c r="K513" i="1" s="1"/>
  <c r="K343" i="1" s="1"/>
  <c r="K315" i="1" s="1"/>
  <c r="K293" i="1" s="1"/>
  <c r="K240" i="1" s="1"/>
  <c r="K219" i="1" s="1"/>
  <c r="K195" i="1" s="1"/>
  <c r="K168" i="1" s="1"/>
  <c r="K141" i="1" s="1"/>
  <c r="I590" i="1"/>
  <c r="I570" i="1" s="1"/>
  <c r="I549" i="1" s="1"/>
  <c r="I536" i="1" s="1"/>
  <c r="I523" i="1" s="1"/>
  <c r="I513" i="1" s="1"/>
  <c r="I343" i="1" s="1"/>
  <c r="I315" i="1" s="1"/>
  <c r="I293" i="1" s="1"/>
  <c r="I240" i="1" s="1"/>
  <c r="I219" i="1" s="1"/>
  <c r="I195" i="1" s="1"/>
  <c r="I168" i="1" s="1"/>
  <c r="I141" i="1" s="1"/>
  <c r="H590" i="1"/>
  <c r="H570" i="1" s="1"/>
  <c r="H549" i="1" s="1"/>
  <c r="H536" i="1" s="1"/>
  <c r="H523" i="1" s="1"/>
  <c r="H513" i="1" s="1"/>
  <c r="H343" i="1" s="1"/>
  <c r="H315" i="1" s="1"/>
  <c r="H293" i="1" s="1"/>
  <c r="H240" i="1" s="1"/>
  <c r="H219" i="1" s="1"/>
  <c r="H195" i="1" s="1"/>
  <c r="H168" i="1" s="1"/>
  <c r="H141" i="1" s="1"/>
  <c r="J590" i="1"/>
  <c r="J570" i="1" s="1"/>
  <c r="J549" i="1" s="1"/>
  <c r="J536" i="1" s="1"/>
  <c r="J523" i="1" s="1"/>
  <c r="J513" i="1" s="1"/>
  <c r="J343" i="1" s="1"/>
  <c r="J315" i="1" s="1"/>
  <c r="J293" i="1" s="1"/>
  <c r="J240" i="1" s="1"/>
  <c r="J219" i="1" s="1"/>
  <c r="J195" i="1" s="1"/>
  <c r="J168" i="1" s="1"/>
  <c r="J141" i="1" s="1"/>
  <c r="F590" i="1"/>
  <c r="F570" i="1" s="1"/>
  <c r="F549" i="1" s="1"/>
  <c r="F536" i="1" s="1"/>
  <c r="F523" i="1" s="1"/>
  <c r="F513" i="1" s="1"/>
  <c r="F343" i="1" s="1"/>
  <c r="F315" i="1" s="1"/>
  <c r="F293" i="1" s="1"/>
  <c r="F240" i="1" s="1"/>
  <c r="F219" i="1" s="1"/>
  <c r="F195" i="1" s="1"/>
  <c r="F168" i="1" s="1"/>
  <c r="F141" i="1" s="1"/>
  <c r="E590" i="1"/>
  <c r="E570" i="1" s="1"/>
  <c r="E549" i="1" s="1"/>
  <c r="E536" i="1" s="1"/>
  <c r="E523" i="1" s="1"/>
  <c r="E513" i="1" s="1"/>
  <c r="E240" i="1" s="1"/>
  <c r="E219" i="1" s="1"/>
  <c r="E195" i="1" s="1"/>
  <c r="E168" i="1" s="1"/>
  <c r="E141" i="1" s="1"/>
  <c r="G590" i="1"/>
  <c r="G570" i="1" s="1"/>
  <c r="G549" i="1" s="1"/>
  <c r="G536" i="1" s="1"/>
  <c r="G523" i="1" s="1"/>
  <c r="G513" i="1" s="1"/>
  <c r="G343" i="1" s="1"/>
  <c r="G315" i="1" s="1"/>
  <c r="G293" i="1" s="1"/>
  <c r="G240" i="1" s="1"/>
  <c r="G219" i="1" s="1"/>
  <c r="G195" i="1" s="1"/>
  <c r="G168" i="1" s="1"/>
  <c r="G141" i="1" s="1"/>
</calcChain>
</file>

<file path=xl/sharedStrings.xml><?xml version="1.0" encoding="utf-8"?>
<sst xmlns="http://schemas.openxmlformats.org/spreadsheetml/2006/main" count="1167" uniqueCount="630">
  <si>
    <t>Carimbo de data/hora</t>
  </si>
  <si>
    <t>Data</t>
  </si>
  <si>
    <t>Quantidade</t>
  </si>
  <si>
    <t>Cardápio</t>
  </si>
  <si>
    <t>arroz, feijao, farofa e carne com batata</t>
  </si>
  <si>
    <t>Arroz, Strogonoff de frango e batata palha.</t>
  </si>
  <si>
    <t>Arroz, feijao, farofa e carne com batata</t>
  </si>
  <si>
    <t>Arroz, feijao, farofa e carne de porco</t>
  </si>
  <si>
    <t>Macarrão com molho de linguiça.</t>
  </si>
  <si>
    <t>Arroz, feijão, linguiça e batata sautee.</t>
  </si>
  <si>
    <t>Arroz, Strogonoff de frango e batata palha</t>
  </si>
  <si>
    <t>Arroz , feijão, frango e legumes.</t>
  </si>
  <si>
    <t>Arroz,feijão, frango e abóbora.</t>
  </si>
  <si>
    <t>Sopa abóbora, carne, cenoura, repolho e macarrão.</t>
  </si>
  <si>
    <t>Arroz, feijão, carne panela e purê de abóbora.</t>
  </si>
  <si>
    <t>Arroz, feijão, calabresa acebolada e salada(chuchu, abobrinha, cenoura e abóbora).</t>
  </si>
  <si>
    <t>sopa de abóbora, feijão, repolho, cenoura, carne e macarrão</t>
  </si>
  <si>
    <t>Arroz, feijão, frango e salada de repolho com cenoura.</t>
  </si>
  <si>
    <t>Macarrão com molho de calabresa e ragu de carne com frango.</t>
  </si>
  <si>
    <t>Arroz, feijão, carne de panela e purê de abóbora cabotia.</t>
  </si>
  <si>
    <t>Arroz, feijão, calabresa acebolada e salada de abobrinha com abóbora.</t>
  </si>
  <si>
    <t>Sopa de legumes com carne e macarrão</t>
  </si>
  <si>
    <t>Strogonoff de frango , arroz e batata palha.</t>
  </si>
  <si>
    <t>Arroz, feijão,carne de panela e salada de cenoura com repolho.</t>
  </si>
  <si>
    <t>Macarrão com ragu de carne e frango.</t>
  </si>
  <si>
    <t>Arroz, feijão, frango e purê de abóbora cobotia.</t>
  </si>
  <si>
    <t>Arroz, feijão, calabresa acebolada e salada e abóbora com abobrinha.</t>
  </si>
  <si>
    <t>frango</t>
  </si>
  <si>
    <t>carne</t>
  </si>
  <si>
    <t>calabresa</t>
  </si>
  <si>
    <t>linguiça</t>
  </si>
  <si>
    <t>arroz</t>
  </si>
  <si>
    <t>feijao</t>
  </si>
  <si>
    <t>macarrao</t>
  </si>
  <si>
    <t>Sopa de frango, cenoura, repolho e macarrão.</t>
  </si>
  <si>
    <t>Arroz, feijão,salada repolho com cenoura e carne de panela.</t>
  </si>
  <si>
    <t>Macarrão com molho de frango e com ragu de frango e carne.</t>
  </si>
  <si>
    <t>Arroz, feijão, carne panela e mix de legumes( abóbora, cenoura e abobrinha).</t>
  </si>
  <si>
    <t>Arroz, feijão, purê abóbora cabotia e calabresa acebolada.</t>
  </si>
  <si>
    <t>Macarrão com molho de frango.</t>
  </si>
  <si>
    <t>Arroz, feijão, salada de repolho com cenoura e calabresa.</t>
  </si>
  <si>
    <t>Arroz, feijão,salada de cenoura com repolho e carne de panela.</t>
  </si>
  <si>
    <t>Arroz, feijão, purê de abóbora com abobrinha  e frango/carne.</t>
  </si>
  <si>
    <t>Arroz,feijão,salada de repolho com cenoura e frango com molho.</t>
  </si>
  <si>
    <t>Arroz,feijão,carne de panela e salada de cenoura com repolho.</t>
  </si>
  <si>
    <t>Sopa de frango, abóbora, cenoura e macarrão.</t>
  </si>
  <si>
    <t>Arroz, feijão, carne de panela e salada de abóbora com abobrinha.</t>
  </si>
  <si>
    <t>Arroz, feijão, salada de repolho Col cenoura e calabresa acebolada.</t>
  </si>
  <si>
    <t>Arroz, feijão, salada de repolho e frango com cenoura.</t>
  </si>
  <si>
    <t>Sopa de cenoura, repolho, abobrinha , carne e macarrão.</t>
  </si>
  <si>
    <t>Arroz, feijão, salada de repolho com cenoura e carne de panela.</t>
  </si>
  <si>
    <t>Arroz, feijão, picadinho de carne e farofa de banana.</t>
  </si>
  <si>
    <t xml:space="preserve">Macarrão com molho de carne.
</t>
  </si>
  <si>
    <t xml:space="preserve">Arroz,feijão, salada de repolho,cenoura ,tomate e picadinho de carne. </t>
  </si>
  <si>
    <t>Sopa de abóbora com mandioquinha , calabresa e macarrão.</t>
  </si>
  <si>
    <t>Arroz, feijão, salada de repolho e frango ao molho e azeitona.</t>
  </si>
  <si>
    <t>arroz, strogonoff de frango e batata palha</t>
  </si>
  <si>
    <t>macarrao com molho de linguiça e azeitona</t>
  </si>
  <si>
    <t>arroz ,feijao picdinho de carne com azeitona e salada de repolho com cenoura.</t>
  </si>
  <si>
    <t>arroz, feijao, picadinho de frango com azeitona e salada de repolho com cenoura.</t>
  </si>
  <si>
    <t>arroz, feijao, carne com mandioquinha e banana.</t>
  </si>
  <si>
    <t>sopa de frango com cenoura, repolho e macarrao.</t>
  </si>
  <si>
    <t>arroz, feijao, frango ensopado e legumes no vapor.</t>
  </si>
  <si>
    <t>arroz, feijao, picadinho de carne com frango e salada de repolho com cenoura.</t>
  </si>
  <si>
    <t>macarrao com molho de linguiça e azeitonas.</t>
  </si>
  <si>
    <t>arroz, strogonoff de sobrecoxa de frango e batata palha.</t>
  </si>
  <si>
    <t>creme de mandioquinha com calabresa e macarrao</t>
  </si>
  <si>
    <t>arroz, feijao, maionese e frango frito.</t>
  </si>
  <si>
    <t>arroz, strogonoff de frango com champignon e batata palha.</t>
  </si>
  <si>
    <t>arroz, feijao, pure de cabotia com leite de coco e picadinho de carne com azeitonas.</t>
  </si>
  <si>
    <t>macarrao com molho de frango e azeitona.</t>
  </si>
  <si>
    <t>arroz, feijao , calabresa e maionese.</t>
  </si>
  <si>
    <t>sopa de frango com repolho , cenoura e macarrao.</t>
  </si>
  <si>
    <t>macarrao com molho de frango.</t>
  </si>
  <si>
    <t>arroz, feijao, seleta de legumes e frango ensopado com azeitonas.</t>
  </si>
  <si>
    <t>salada de macarrao com cenoura, ervilha, milho, palmito, atum, sardinha e azeitonas.</t>
  </si>
  <si>
    <t>arroz, strogonoff de frango , champignon e batata palha.</t>
  </si>
  <si>
    <t>sopa de mandioquinha com frango, cenoura e macarrao.</t>
  </si>
  <si>
    <t>arroz, feijao, picadinho de frango com azeitonas e salada de repolho com cenoura.</t>
  </si>
  <si>
    <t>arroz, feijao preto, calabresa e mix de legumes e azeitonas.</t>
  </si>
  <si>
    <t>arroz, feijao, maionese e linguiça.</t>
  </si>
  <si>
    <t>arroz, strogonoff de frango e batata palha.</t>
  </si>
  <si>
    <t>macarrao com molho de carne.</t>
  </si>
  <si>
    <t>arroz, feijao, calabresa e salada de legumes.</t>
  </si>
  <si>
    <t>arroz, feijao, picadinho de carne com azeitona e salada de repolho com cenoura.</t>
  </si>
  <si>
    <t>arroz, feijao, salada de batata e molho e frango com azeitonas.</t>
  </si>
  <si>
    <t>arroz, feijao, frango frito de mandioca frita.</t>
  </si>
  <si>
    <t>arroz, feijao, pure de mandioquinha com cenoura e calabresa.</t>
  </si>
  <si>
    <t>salada de macarrao( sardinha, ervilha, cenoura, batata e azetonas).</t>
  </si>
  <si>
    <t>arroz, feijao preto, mix de legumes e linguiça.</t>
  </si>
  <si>
    <t>macarrao com molho de frango e azeitonas.</t>
  </si>
  <si>
    <t>arroz, feijao, carne louca de cupim e mandioca frita.</t>
  </si>
  <si>
    <t>salada de macarrao (sardinha, ervilha, cenoura, azeitonas, brocolis e couve flor).</t>
  </si>
  <si>
    <t>arroz, vinagrete de feijao fradinho, salada de grao de bico , cenoura, ervilha, e carne louca de cupim.</t>
  </si>
  <si>
    <t>arroz, feijao, calabresa e salada de mandioca.</t>
  </si>
  <si>
    <t>macarrao com molho de cupim.</t>
  </si>
  <si>
    <t>arroz, feijao, carne moida com azeitonas e batata e salada de repolho com cenoura e tomate.</t>
  </si>
  <si>
    <t>arroz, feijao, salada de mandioca e carne louca de cupim.</t>
  </si>
  <si>
    <t>salada de macarrao( cenoura, azeitonas, palmito, ervilha, sardinha e batata).</t>
  </si>
  <si>
    <t>arroz, feijao branco, calabresa e salada de couve flor, brocolis, vagem e cenoura.</t>
  </si>
  <si>
    <t>macarrao com molho de cupim e azeitonas</t>
  </si>
  <si>
    <t>Arroz , feijão preto, salada de mandioca e linguiça.</t>
  </si>
  <si>
    <t>Arroz,feijão, picadinho de frango e mix de salada.</t>
  </si>
  <si>
    <t>Macarrão com molho de almôndegas.</t>
  </si>
  <si>
    <t>Arroz, vinagrete de feijão fradinho, salada de mandioca e almôndegas.</t>
  </si>
  <si>
    <t>Arroz, feijão, calabresa e salada de batata.</t>
  </si>
  <si>
    <t>Salada de macarrão.</t>
  </si>
  <si>
    <t>Arroz, strogonoff de frango e batata palha.</t>
  </si>
  <si>
    <t>Arroz, feijão, maionese e linguiça.</t>
  </si>
  <si>
    <t>Arroz, feijão preto, vaca atolada e mix de legumes.</t>
  </si>
  <si>
    <t>Arroz, feijão preto, calabresa com mandioca e mix de legumes.</t>
  </si>
  <si>
    <t>Arroz com calabresa e bacon, purê de batata.</t>
  </si>
  <si>
    <t>Arroz feijão com calabresa, linguiça e maionese.</t>
  </si>
  <si>
    <t>Arroz, feijão, salada de repolho e lombo de porco.</t>
  </si>
  <si>
    <t>Arroz, feijão, linguiça e salada de repolho com cenoura.</t>
  </si>
  <si>
    <t>Arroz, feijão e frango com legumes.</t>
  </si>
  <si>
    <t>Arroz, feijão preto, calabresa e salada de repolho com cenoura.</t>
  </si>
  <si>
    <t>Arroz, feijão preto, linguiça e purê de batata.</t>
  </si>
  <si>
    <t>Arroz, feijão preto/carioca, e frango com legumes.</t>
  </si>
  <si>
    <t>frango (10)</t>
  </si>
  <si>
    <t>Arroz, feijão, calabresa e salada de repolho.</t>
  </si>
  <si>
    <t>Salada de macarrao</t>
  </si>
  <si>
    <t>arroz, strogonoff de frango, batata palha</t>
  </si>
  <si>
    <t>arroz, feijao, calabresa e pure de cenoura.</t>
  </si>
  <si>
    <t>arroz, feijao, linguiça e creme de milho</t>
  </si>
  <si>
    <t>arroz, feijao preto, picadinho frango e polenta.</t>
  </si>
  <si>
    <t>macarrao com molho de linguiça e polenta.</t>
  </si>
  <si>
    <t>salada de macarrao</t>
  </si>
  <si>
    <t>arroz carreteiro e feijao tropeiro</t>
  </si>
  <si>
    <t>arroz, feijao, frango e creme de milho</t>
  </si>
  <si>
    <t>arroz, feijao, linguiça e pure de beterraba</t>
  </si>
  <si>
    <t>macarrao com molho de frango</t>
  </si>
  <si>
    <t>arroz, feijao, frango ensopado e creme de milho</t>
  </si>
  <si>
    <t>macarrao com molho de linguiça</t>
  </si>
  <si>
    <t>arroz, feijoada, farofa e couve</t>
  </si>
  <si>
    <t>arroz, feijao preto, calabresa e pure de batata</t>
  </si>
  <si>
    <t>arroz, feijao, calabresa e salada de inhame.</t>
  </si>
  <si>
    <t>carne (10)</t>
  </si>
  <si>
    <t>calabresa (10)</t>
  </si>
  <si>
    <t>linguiça (10)</t>
  </si>
  <si>
    <t>arroz (5)</t>
  </si>
  <si>
    <t>feijao (4)</t>
  </si>
  <si>
    <t>macarrao (10</t>
  </si>
  <si>
    <t>macarrao com molho de linguiça.</t>
  </si>
  <si>
    <t>Arroz, salada de feijão fradinho, carne de porco e escabeche de berinjela</t>
  </si>
  <si>
    <t>salada de macarrao.</t>
  </si>
  <si>
    <t>arroz, feijao, picadinho de carne e salada de acelga.</t>
  </si>
  <si>
    <t>arroz, feijao preto, calabresa e salada de escarola.</t>
  </si>
  <si>
    <t>arroz, feijao vermelho, carne de porco e salada de couve.</t>
  </si>
  <si>
    <t>macarrao com molho de soja, milho, ervilha e azeitona.</t>
  </si>
  <si>
    <t>arroz feijao, salada de mandioca e almondegas de soja.</t>
  </si>
  <si>
    <t>arroz, feijao preto, carne de porco e slada de mandioca/acelga.</t>
  </si>
  <si>
    <t>arroz carrteiro e salada de batatas.</t>
  </si>
  <si>
    <t>macarrao mo molho de soja, ervilha . milho e azeitonas.</t>
  </si>
  <si>
    <t>arroz, strogonoff de frango de batata palha.</t>
  </si>
  <si>
    <t>arroz, feijao, carne de soja e salada de repolho.</t>
  </si>
  <si>
    <t>arroz carreteiro e sadala de repolho.</t>
  </si>
  <si>
    <t>macarrao com molho de soja, ervilha e milho.</t>
  </si>
  <si>
    <t>arroz, feijao, polenta e molho de linguiça.</t>
  </si>
  <si>
    <t>arroz, feijao preto, ovo mexido e carne de soja com molho.</t>
  </si>
  <si>
    <t>macarrao com molho de soja.</t>
  </si>
  <si>
    <t>arroz, feijao ( preto e carioca), molho de linguiça e salada de repolho.</t>
  </si>
  <si>
    <t>arroz, feijao, salada de batatas e ovo mexido.</t>
  </si>
  <si>
    <t>arroz, feijao, salada de batatas e carne de porco.</t>
  </si>
  <si>
    <t>macarrao com molho de soja, ervilha, milho e azeitonas.</t>
  </si>
  <si>
    <t>arroz, feijao(preto e carioca), carne vegetal e pure de cenoura.</t>
  </si>
  <si>
    <t>arroz, feijao(preto e carioca), carne de soja e maionese.</t>
  </si>
  <si>
    <t>arroz, feijao, carne de porco e salada de repolho /mandioca.</t>
  </si>
  <si>
    <t>arroz, feijao, carne de soja e salada de acelga/mandioca.</t>
  </si>
  <si>
    <t>macarrao com molho de soja, milho, ervilha e azeitonas.</t>
  </si>
  <si>
    <t>arroz temperado, feijao tropeiro, salpicao e pernil.</t>
  </si>
  <si>
    <t>arroz, feijao, carne de porco e salada de acelga.</t>
  </si>
  <si>
    <t>Arroz com milho, vinagrete de feijão fradinho , maionese e lombo assado.</t>
  </si>
  <si>
    <t>arroz carreteiro, feijao e farofa.</t>
  </si>
  <si>
    <t>arroz, feijao, carne de soja e salada de batata.</t>
  </si>
  <si>
    <t>arroz, feijao tropeiro e creme de milho.</t>
  </si>
  <si>
    <t>arroz, feijao tropeiro, mexido de ovo e farofa de cenoura com soja.</t>
  </si>
  <si>
    <t>arroz, feijao, carne de porco e farofa de couve</t>
  </si>
  <si>
    <t>arroz, feijao, carne de soja e pure de batata.</t>
  </si>
  <si>
    <t>arroz, feijao preto, calabresa e farofa de soja.</t>
  </si>
  <si>
    <t>arroz, feijao preto, creme de milho e ovos com bacon.</t>
  </si>
  <si>
    <t>arroz, feijao, carne de soja e salada de batata com cenoura.</t>
  </si>
  <si>
    <t>arroz, feijao, calabresa e salada de repolho/batata e cenoura.</t>
  </si>
  <si>
    <t>arroz, feijao preto, creme de erviha e farofa de calabresa com ovo.</t>
  </si>
  <si>
    <t>arroz, feijao, carne de soja e salada de acelga.</t>
  </si>
  <si>
    <t>arroz , strogonoff de frango e batata palha.</t>
  </si>
  <si>
    <t>arroz com frango e mexido de feijao.</t>
  </si>
  <si>
    <t>arroz, feijao, carne louca de pernil e pure de batata doce.</t>
  </si>
  <si>
    <t>arroz, feijao preto, peru e creme de abobora.</t>
  </si>
  <si>
    <t>arroz, feijao, calabresa e maionese.</t>
  </si>
  <si>
    <t>arroz, feijao, pure de batata e pernil.</t>
  </si>
  <si>
    <t>arroz, feijao, mix de legumes e pernil.</t>
  </si>
  <si>
    <t>arroz strogonoff de frango de batata palha.</t>
  </si>
  <si>
    <t>arroz, feijao, carne de soja e farofa de legumes.</t>
  </si>
  <si>
    <t>arroz carreteiro e feijao tropeiro.</t>
  </si>
  <si>
    <t>arroz, feijao, calabresa e creme de milho.</t>
  </si>
  <si>
    <t>arroz, feijao preto, polenta e frango ensopado.</t>
  </si>
  <si>
    <t>arroz, feijao, carne de porco e salada de repolho.</t>
  </si>
  <si>
    <t>arroz, feijao, carne de soja e pure de abobora.</t>
  </si>
  <si>
    <t>arroz, feijao, pure de batata e frango ensopado.</t>
  </si>
  <si>
    <t>arroz, feijao, carne de soja e abobrinha refogada.</t>
  </si>
  <si>
    <t>arroz, feijao, pure de batata e frango.</t>
  </si>
  <si>
    <t>arroz, feijao, carne e batata.</t>
  </si>
  <si>
    <t>arroz, feijao, carne moida com batata e farofa de abobrinha.</t>
  </si>
  <si>
    <t>arroz, feijao,pernil  e pure de batata doce.</t>
  </si>
  <si>
    <t>arroz, feijao, frango e creme de milho.</t>
  </si>
  <si>
    <t>arroz, feijao, carne de soja e pure de batata doce.</t>
  </si>
  <si>
    <t>macarrao com molho de carne moida.</t>
  </si>
  <si>
    <t>arroz, feijao, carne de porco e pure de batata doce.</t>
  </si>
  <si>
    <t>arroz, feijao, frango e salada de repolho.</t>
  </si>
  <si>
    <t>macarrao com carne moida.</t>
  </si>
  <si>
    <t>arroz carreteiro, feijao e pure de batata.</t>
  </si>
  <si>
    <t>arroz, feijao, polenta/pure de batata doce e molho de frango.</t>
  </si>
  <si>
    <t>arroz carreteiro,feijao e creme de milho, batata doce.</t>
  </si>
  <si>
    <t>arroz, feijao, carne de soja e creme de ervilha.</t>
  </si>
  <si>
    <t>arroz, feijao, carne moida e batata.</t>
  </si>
  <si>
    <t>arroz, feijao, carne moida com repolho e pure de batata doce.</t>
  </si>
  <si>
    <t>arroz, feijao, creme de milho e salada de batata.</t>
  </si>
  <si>
    <t>arroz, feijao, carne de soja com frango e pure de abobora.</t>
  </si>
  <si>
    <t>arroz, feijao, carne de porco com batata doce e salada de repolho.</t>
  </si>
  <si>
    <t>arroz, feijao, carne moida e salada de repolho.</t>
  </si>
  <si>
    <t>arroz, feijao, polenta e molho de frango.</t>
  </si>
  <si>
    <t>arroz, feijao, frango e farofa de legumes.</t>
  </si>
  <si>
    <t>arroz, feijao, carne soja com frango e farora/creme de abobora.</t>
  </si>
  <si>
    <t>arroz, strogonoff de frango, e batata palha.</t>
  </si>
  <si>
    <t>macarrao com carne moida e repolho.</t>
  </si>
  <si>
    <t>arroz, feijao, frango e maionese.</t>
  </si>
  <si>
    <t>arroz, feijao, soja e pure de batata doce.</t>
  </si>
  <si>
    <t>arroz, feijao, carne de porco e salada de repolho/pure de batata doce.</t>
  </si>
  <si>
    <t>arroz, feijao preto, frango e farofa de legumes.</t>
  </si>
  <si>
    <t>arroz, feijao preto, carne moida e pure de cabotia.</t>
  </si>
  <si>
    <t>arroz, feijao preto, ovo mexido e pure de batata doce.</t>
  </si>
  <si>
    <t>arroz com frango , feijao preto e polenta.</t>
  </si>
  <si>
    <t>arroz, feijao, carne moida e salada de acelga.</t>
  </si>
  <si>
    <t>arroz, feijao, ovo mexido e farofa de legumes.</t>
  </si>
  <si>
    <t>arroz, feijao, calabresa e salada de beterraba.</t>
  </si>
  <si>
    <t>arroz, feijao, carne louca de perbil e salada de couve.</t>
  </si>
  <si>
    <t>arroz, feojao, frango/moela e farofa, salada de cenoura.</t>
  </si>
  <si>
    <t>frango (6)</t>
  </si>
  <si>
    <t>carne (4)</t>
  </si>
  <si>
    <t>calabresa (5)</t>
  </si>
  <si>
    <t>linguiça (5)</t>
  </si>
  <si>
    <t>feijao (2)</t>
  </si>
  <si>
    <t>macarrao (6)</t>
  </si>
  <si>
    <t>arroz, feijao, calabresa e salada de repolho/cenoura.</t>
  </si>
  <si>
    <t>arroz, feijao, linguiça e pure de batata.</t>
  </si>
  <si>
    <t>arroz, strogonof de frango e batata palha.</t>
  </si>
  <si>
    <t>arroz, feijao, carne de soja e salada de beterraba.</t>
  </si>
  <si>
    <t>arroz, feijao, carne moida e salada de batata doce.</t>
  </si>
  <si>
    <t>arroz, feijao preto , moela e salada de beterraba / chucu.</t>
  </si>
  <si>
    <t>arroz, feijoada e salada de couve.</t>
  </si>
  <si>
    <t>arroz, feijao preto, frango e salada de cenoura.</t>
  </si>
  <si>
    <t>arroz, feijao preto, carne de porco e farofa de abobrinha.</t>
  </si>
  <si>
    <t>arroz, feijao preto, carne de soja e salada de chucu.</t>
  </si>
  <si>
    <t>arroz, feijao preto, linguiça e creme de abobora.</t>
  </si>
  <si>
    <t>arroz, feijao preto, carne moida de batata.</t>
  </si>
  <si>
    <t>arroz, feijao preto, carne de soja e pure de batata doce.</t>
  </si>
  <si>
    <t>arroz, feijao preto, frango e farofa de chuchu.</t>
  </si>
  <si>
    <t>arroz, feijao preto, linguiça e polenta.</t>
  </si>
  <si>
    <t>arroz, feijao preto, calabresa e farofa de cenoura.</t>
  </si>
  <si>
    <t>macarrao a bolonhesa.</t>
  </si>
  <si>
    <t>arroz, feijao preto, moela e salada de repolho.</t>
  </si>
  <si>
    <t>arroz, feijao preto, almondega e pure de batata doce.</t>
  </si>
  <si>
    <t>arroz, feijao preto, carne de porco e farofa de abobrinha com cenoura.</t>
  </si>
  <si>
    <t>arroz, feijao preto, calabresa e salada de batata.</t>
  </si>
  <si>
    <t>arroz, salada de feijao fradinho, moela e pure de batata.</t>
  </si>
  <si>
    <t>arroz, feijao, bolinho de linguiça e coleslaw.</t>
  </si>
  <si>
    <t>arroz, feijao, bolinho de linguiça/calabresa e coleslaw/ salada de beterraba.</t>
  </si>
  <si>
    <t>arroz, salada de feijao fradinho, moela e salada de cenoura.</t>
  </si>
  <si>
    <t>arroz, feijao, carne moida e maionese.</t>
  </si>
  <si>
    <t>arroz, feijao, frango e polenta.</t>
  </si>
  <si>
    <t>arroz, feijao, carne de soja e polenta.</t>
  </si>
  <si>
    <t>arroz, feijao preto, carne moida e farofa de cenoura.</t>
  </si>
  <si>
    <t>arroz, feijao, pure de cabotia e carne de porco.</t>
  </si>
  <si>
    <t>arroz, feijao, calabresa e farofa de cenoura.</t>
  </si>
  <si>
    <t>arroz, feijao preto , carne de soja e polenta.</t>
  </si>
  <si>
    <t>arroz, feijao preto, moela  e espinafre com acelga.</t>
  </si>
  <si>
    <t>arroz, feijao preto, soja e salada de acelga.</t>
  </si>
  <si>
    <t>arroz, feijoada e vinagrete.</t>
  </si>
  <si>
    <t>arroz, feijao preto, linguiça e salada de repolho.</t>
  </si>
  <si>
    <t>arroz, feijao preto, moela e maionese.</t>
  </si>
  <si>
    <t>arroz, feijao preto, calabresa e vinagrete.</t>
  </si>
  <si>
    <t>arroz, feijao preto, carne moida com repolho e salada de acelga.</t>
  </si>
  <si>
    <t>arroz, feijao preto, moela e salada de couve.</t>
  </si>
  <si>
    <t>arroz carreteiro, salada de feijao fradinho, e creme de milho</t>
  </si>
  <si>
    <t>arroz, feijao preto, carne de soja e repolho refogado.</t>
  </si>
  <si>
    <t>arroz, feijao preto, moela e salada de batata.</t>
  </si>
  <si>
    <t>arroz, feijoada , vinagrete de acelga e couve.</t>
  </si>
  <si>
    <t>arroz, feijao preto, carne moida e batata .</t>
  </si>
  <si>
    <t>arroz, feijao preto, calabresa e espinafre.</t>
  </si>
  <si>
    <t>arroz, feijao preto, carne de soja e vinagrete de nabo.</t>
  </si>
  <si>
    <t>arroz, feijao preto, pernil e salada de cenoura com vagem.</t>
  </si>
  <si>
    <t>arroz, feijao preto,calabresa e salada de beterraba.</t>
  </si>
  <si>
    <t>arroz, feijao preto, carne moida com repolho e salada de acelga/espinafre.</t>
  </si>
  <si>
    <t>arroz, feijao preto, pernil/frango e salada de batata.</t>
  </si>
  <si>
    <t>arroz, feijao preto, moela e cuscuz/ salada de couve.</t>
  </si>
  <si>
    <t>arroz, feijao preto, carne de soja e vinagrete.</t>
  </si>
  <si>
    <t>arroz, feijao preto, calabresa e salada de beterraba.</t>
  </si>
  <si>
    <t>arroz, feijao preto, frango com batata e salada de acelga.</t>
  </si>
  <si>
    <t>arroz, feijoada, vinagrete e salada de couve.</t>
  </si>
  <si>
    <t>arroz, feijao preto, carne de soja e salada de repolho.</t>
  </si>
  <si>
    <t>arroz, feijao preto, moela com cenoura e salada de repolho/pure de batata doce.</t>
  </si>
  <si>
    <t>arroz, feijao preto, calabresa e salada de cenoura/repolho.</t>
  </si>
  <si>
    <t>arroz, feijao preto, frango e salada de repolho.</t>
  </si>
  <si>
    <t>arroz, feijao preto, carne de soja com batata e repolho/acelga.</t>
  </si>
  <si>
    <t>arroz, feijao preto, frango com espinafre e salada de acelga.</t>
  </si>
  <si>
    <t>macarrao com molho de frango .</t>
  </si>
  <si>
    <t>arroz, feijao preto, carne moida com cenoura e salada de beterraba.</t>
  </si>
  <si>
    <t>arroz, feijao preto, carne moida com cenoura e salada de batata doce.</t>
  </si>
  <si>
    <t>arroz, feijao preto, moela e salada de batata doce/acelga.</t>
  </si>
  <si>
    <t>arroz, feijao preto, vinagrete e bolinho de soja.</t>
  </si>
  <si>
    <t>arroz, feijao preto, carne moida e salada de acelga com tomate.</t>
  </si>
  <si>
    <t>arroz, feijao preto, calabresa e salada de mandioca.</t>
  </si>
  <si>
    <t>yakissoba de frango</t>
  </si>
  <si>
    <t>strogonoff e frango e batata palha.</t>
  </si>
  <si>
    <t>macarrao com molho de calabresa.</t>
  </si>
  <si>
    <t>arroz, feijao preto, moela e farofa de legumes.</t>
  </si>
  <si>
    <t>arroz, feijao preto, pernil com legumes e salada de repolho.</t>
  </si>
  <si>
    <t>arroz, feijao preto. kibe frito e salada de batata.</t>
  </si>
  <si>
    <t>arroz, feijao preto, polenta e molho de linguiça/ kibe assado.</t>
  </si>
  <si>
    <t>arroz, feijao preto, pernil com legumes/carne de soja e polenta/farofa de abobrinha.</t>
  </si>
  <si>
    <t>arroz, feijao preto, tabule e kibe frito.</t>
  </si>
  <si>
    <t>macarrao com calabresa e espinafre.</t>
  </si>
  <si>
    <t>frango (3)</t>
  </si>
  <si>
    <t>carne (2)</t>
  </si>
  <si>
    <t>calabresa (2,5)</t>
  </si>
  <si>
    <t>linguiça (2,5)</t>
  </si>
  <si>
    <t>arroz (1,5)</t>
  </si>
  <si>
    <t>feijao (1,5)</t>
  </si>
  <si>
    <t>macarrao (3)</t>
  </si>
  <si>
    <t>arroz. feijao preto, kibe assado e salada de couve.</t>
  </si>
  <si>
    <t>arroz, feijao preto, canjiquinha com carne de porco e salada de couve.</t>
  </si>
  <si>
    <t>arroz, feijao preto, moela com quiabo e salada de acelga com almeirao.</t>
  </si>
  <si>
    <t>arroz, feijao preto, carne moida com pimentao e pure de batata doce.</t>
  </si>
  <si>
    <t>arroz, feijao preto, carne de soja e maionese.</t>
  </si>
  <si>
    <t>arroz, feijao preto,  kibe frito e maionese/creme de espinafre.</t>
  </si>
  <si>
    <t>arroz, feijao preto, caponata de berinjela e kibe assado/moela.</t>
  </si>
  <si>
    <t>yakissoba de frango.</t>
  </si>
  <si>
    <t>arroz, feijao preto, moela/carne com pimenta e farofa de pernil/creme de espinafre e salada de beterraba.</t>
  </si>
  <si>
    <t>arroz, feijao preto, carne moida com soja e salada de beterraba/ farofa de legumes.</t>
  </si>
  <si>
    <t>salada de macarrao com frango.</t>
  </si>
  <si>
    <t>arroz, feijao preto, carne de porco e salada de acelga.</t>
  </si>
  <si>
    <t>arroz, feijao preto, farofa de churrasco/maionese/carne de soja.</t>
  </si>
  <si>
    <t>Arroz, feijão preto, carne moída com batata e salada de pepino/farofa de churrasco/salada de berinjela.</t>
  </si>
  <si>
    <t>Arroz, feijão preto, carne moída com repolho e quiabo refogado.</t>
  </si>
  <si>
    <t>Arroz, feijão preto, carne moída com repolho/calabresa e salada de trigo.</t>
  </si>
  <si>
    <t>Arroz feijão preto, linguiça e farofa de quiabo.</t>
  </si>
  <si>
    <t>Yakissoba de frango.</t>
  </si>
  <si>
    <t>Arroz ,feijão preto, carne moída e purê de batata doce.</t>
  </si>
  <si>
    <t>Arroz, feijão preto, carne moída/linguiça e purê de batata doce/ salada de chuchu.</t>
  </si>
  <si>
    <t>Arroz , strogonoff de frango e batata palha.</t>
  </si>
  <si>
    <t>Arroz sírio, vinagrete de feijão de corda, maionese e pernil.</t>
  </si>
  <si>
    <t>Arroz com trigo, feijão tropeiro, salpicão de frango e filé de porco.</t>
  </si>
  <si>
    <t>Arroz ,feijão preto, carne de soja e salada de chuchu com batata.</t>
  </si>
  <si>
    <t>Arroz, feijão preto, linguiça e farofa de berinjela.</t>
  </si>
  <si>
    <t>Arroz, feijão preto,carne moída com pimentão e creme de espinafre.</t>
  </si>
  <si>
    <t>Arroz, feijão preto,frango com cenoura e salada de acelga.</t>
  </si>
  <si>
    <t>arroz,feijao prero, kibe frito e salada repolho.</t>
  </si>
  <si>
    <t>arroz, feijao preto, kibe frito/calabresa e polenta.</t>
  </si>
  <si>
    <t>arroz, feijao, calabresa e farofa de abobrinha.</t>
  </si>
  <si>
    <t>arroz, feijao, cheester com legumes e salada de repolho/farofa de repolho.</t>
  </si>
  <si>
    <t>arroz, feijao, cheester com repolho e salada de batata doce.</t>
  </si>
  <si>
    <t>arroz, feijao moela e salada de batata.</t>
  </si>
  <si>
    <t>arroz, feijao, pernil com cenoura e salada de acelga.</t>
  </si>
  <si>
    <t>arroz, feijao, linguiça e salada de chuchu com beterraba.</t>
  </si>
  <si>
    <t>arroz, feijao, farofa de legumes e moela.</t>
  </si>
  <si>
    <t>arroz, feijao preto, linguiça e salada de batata doce.</t>
  </si>
  <si>
    <t>salada de macarrao com frango</t>
  </si>
  <si>
    <t>arroz, feijao preto, linguiça e farofa de repolho com pimetao.</t>
  </si>
  <si>
    <t>arroz, feijao preto, calabresa e pure de batata doce.</t>
  </si>
  <si>
    <t>arroz, feijao preto, carne se soja e salada de batata.</t>
  </si>
  <si>
    <t>arroz, salada de feijao de corda, moela com quiabo e salada de acelga.</t>
  </si>
  <si>
    <t>arroz, temperado, salada de feijao fradinho, pernil e caponata de berinjela.</t>
  </si>
  <si>
    <t>arroz, feijao preto/feijao fradinho, frango e farofa de quiabo com abobrinha/salada de mandioca.</t>
  </si>
  <si>
    <t>arroz, feijao preto, linguiça e salada de mandioca/ batata.</t>
  </si>
  <si>
    <t>arroz, feijao preto, pernil e salada de couve/salada de batata.</t>
  </si>
  <si>
    <t>arroz, feijao preto, moela e salada de acelga.</t>
  </si>
  <si>
    <t>arroz, feijao preto, calabresa e salada de chuchu.</t>
  </si>
  <si>
    <t>arroz, feijao preto, linguiça e salada de beterraba/batata soute.</t>
  </si>
  <si>
    <t>arroz, strogonff de frango e batata palha</t>
  </si>
  <si>
    <t>arroz, feijao preto, polenta e carne moida com molho.</t>
  </si>
  <si>
    <t>arroz, feijao preto, calabresa e farofa de legumes.</t>
  </si>
  <si>
    <t>arroz, feijao preto, pernil e maionese.</t>
  </si>
  <si>
    <t>arroz, feijao preto, frango e pure de batata.</t>
  </si>
  <si>
    <t>arroz, feijao preto, moela e milho refogada.</t>
  </si>
  <si>
    <t>arroz, feijao preto, kibe frito e salada de abobrinha.</t>
  </si>
  <si>
    <t>arroz, feijao preto,kibe frito, e salada de couve/espinafre refogado.</t>
  </si>
  <si>
    <t>arroz, feijao preto, carne de soja e salada de pepino/milho refogado.</t>
  </si>
  <si>
    <t>arroz, feijao preto, carne de soja/calabresa e farofa de abobrinha com milho.</t>
  </si>
  <si>
    <t>arroz, feijao preto, carne moida com batata e salada de acelga.</t>
  </si>
  <si>
    <t>arroz, feijao preto, carne de soja com batata e escabeche de berinjela.</t>
  </si>
  <si>
    <t>arroz, feijao preto, polenta e molho de linguiça.</t>
  </si>
  <si>
    <t>arroz, feijao preto, frango e maionese.</t>
  </si>
  <si>
    <t>arroz, feijao tropeiro, pernil e salada de couve.</t>
  </si>
  <si>
    <t>arroz, feijao tropeiro, moela e salada de beterraba.</t>
  </si>
  <si>
    <t>arroz, feijao preto, linguiça e farofa de legumes.</t>
  </si>
  <si>
    <t>arroz, feijao preto, calabresa/frango e farofa de legumes /salada de beterraba.</t>
  </si>
  <si>
    <t>arroz, feijoada, farofa de cenoura e salada de couve.</t>
  </si>
  <si>
    <t>arroz, feijoada, farofa de berinjela com jilo e salada de acelga.</t>
  </si>
  <si>
    <t>arroz, feijao preto, frango e pure de batata doce.</t>
  </si>
  <si>
    <t>arroz, feijao preto, linguiça e pure de batata doce/ salada de chuchu.</t>
  </si>
  <si>
    <t>arroz, feijao preto, soja com repolho e maionese.</t>
  </si>
  <si>
    <t>arroz, feijao preto, soja e salada de repolho com cenoura.</t>
  </si>
  <si>
    <t>arroz, feijao preto, calabresa e salada de acelga.</t>
  </si>
  <si>
    <t>arroz, feijao preto, frango e salada de batata.</t>
  </si>
  <si>
    <t>arroz, feijao preto, moela e salada de cenoura.</t>
  </si>
  <si>
    <t>arroz, feijao preto, carne moida com batata e salada de acelga com repolho.</t>
  </si>
  <si>
    <t>arroz, feijao preto, soja com batata e farofa de linguiça com berinjela.</t>
  </si>
  <si>
    <t>arroz, feijao, moela e salada de batata.</t>
  </si>
  <si>
    <t>arroz, feijao, pernil e salada de chuchu com abobrinha.</t>
  </si>
  <si>
    <t>arroz, feijao, carne moida /pernil e maionese.</t>
  </si>
  <si>
    <t>arroz, feijao, inguiça e farofa de berinjela.</t>
  </si>
  <si>
    <t>arroz, feijao, molho de bolonhesa e polenta.</t>
  </si>
  <si>
    <t>arroz, feijao, molho de linguiça e polenta.</t>
  </si>
  <si>
    <t>arroz, feijao, frango com legumes e tabule.</t>
  </si>
  <si>
    <t>arroz, strogonoff de frango e batata palha..</t>
  </si>
  <si>
    <t>arroz, feijao, kibe frito e farofa de jilo com ovo.</t>
  </si>
  <si>
    <t>arroz, feijao, kibe /pernil e salada de beterraba.</t>
  </si>
  <si>
    <t>macarrao com molho bolonhesa.</t>
  </si>
  <si>
    <t>arroz, cassoulet e salada de beterraba / pepino.</t>
  </si>
  <si>
    <t>arroz, cassoulet, e pure de mandioca/abobora.</t>
  </si>
  <si>
    <t>arroz com milho, cenoura , frango , linguiça e feijao.</t>
  </si>
  <si>
    <t>arroz, feijao, frango com batata e salada e pepino.</t>
  </si>
  <si>
    <t>arroz, feijao, carne moida com batata e salada de repolho.</t>
  </si>
  <si>
    <t>arroz , feijao, carne moida com batata/frango e salada de repolho.</t>
  </si>
  <si>
    <t>arroz, feijao, moela com legumes e farofa de cenoura com bacon.</t>
  </si>
  <si>
    <t>arroz, feijao, calabresa e salada de batata.</t>
  </si>
  <si>
    <t>Arroz, feijao,pernil com abobrinha e tabule.</t>
  </si>
  <si>
    <t>Arroz, feijão , linguiça e purê de batata doce.</t>
  </si>
  <si>
    <t>Arroz, feijão, carne moída e maionese de frango com batata.</t>
  </si>
  <si>
    <t>Arroz, feijão,frango e farofa de linguiça com abobrinha.</t>
  </si>
  <si>
    <t>Arroz, feijoada, farofa de cenoura com bacon e salada de couve.</t>
  </si>
  <si>
    <t>Arroz, feijoada, farofa de abobrinha com ovo e salada de repolho.</t>
  </si>
  <si>
    <t>Macarrão com molho bolonhesa.</t>
  </si>
  <si>
    <t>Arroz, feijão, carne moída com legumes e salada de batata.</t>
  </si>
  <si>
    <t>Arroz, feijão, moela com quiabo e farofa de jiló.</t>
  </si>
  <si>
    <t>Arroz, salada de feijão de corda, pernil e salpicão de frango.</t>
  </si>
  <si>
    <t>Arroz, feijão, carne moída com repolho e salada de acelgam</t>
  </si>
  <si>
    <t>Arroz, feijão ,frango e salada de beterraba.</t>
  </si>
  <si>
    <t xml:space="preserve">Arroz, feijão, frango e polenta </t>
  </si>
  <si>
    <t>Arroz, feijoada, farofa de alho poró e vinagrete de nabo.</t>
  </si>
  <si>
    <t>Arroz, feijoada, farofa de berinjela e vagem.</t>
  </si>
  <si>
    <t>Arroz com açafrão,feijão, moela com cenoura e salada de batata.</t>
  </si>
  <si>
    <t>Macarrão a bolonhesa.</t>
  </si>
  <si>
    <t>Arroz, feijão,carne moída com batata e farofa de cenoura.</t>
  </si>
  <si>
    <t>Arroz, feijão, linguiça e purê de batata doce.</t>
  </si>
  <si>
    <t>Arroz, feijão, frango e salada de batata.</t>
  </si>
  <si>
    <t>Arroz, feijão, ragu de linguiça e farofa de legumes.</t>
  </si>
  <si>
    <t>Arroz, feijão, pernil e salada de beterraba.</t>
  </si>
  <si>
    <t>Arroz, feijoada, vinagrete de rabanete e farofa de legumes /milho refogado.</t>
  </si>
  <si>
    <t>Arroz, feijão, moela e salada de acelga.</t>
  </si>
  <si>
    <t>Arroz, feijão, frango com brócolis e purê de abóbora.</t>
  </si>
  <si>
    <t>Arroz, cassoulet, brócolis e salada de batata.</t>
  </si>
  <si>
    <t>Arroz, cassoulet, couve e salada de repolho/batata.</t>
  </si>
  <si>
    <t>Arroz, feijão,carne moída com pimenta e farofa de linguiça.</t>
  </si>
  <si>
    <t>Arroz, feijão, Kibe frito e vinagrete .</t>
  </si>
  <si>
    <t>Arroz, feijão,kibe frito e purê de batata doce.</t>
  </si>
  <si>
    <t>Arroz, feijão,moela com cenoura e farofa de berinjela.</t>
  </si>
  <si>
    <t>Arroz, feijão, ragu de linguiça e polenta.</t>
  </si>
  <si>
    <t>Arroz, feijão tropeiro, frango/linguiça e tabule.</t>
  </si>
  <si>
    <t>Arroz, feijão tropeiro, carne moída com batata e salada de nabo com repolho.</t>
  </si>
  <si>
    <t>Arroz, feijão, frango e purê de beterraba.</t>
  </si>
  <si>
    <t>Arroz, feijão, linguiça e salada de acelga.</t>
  </si>
  <si>
    <t>Arroz, feijão, carne moída com repolho e farofa de linguiça.</t>
  </si>
  <si>
    <t>Arroz, feijão, calabresa e maionese.</t>
  </si>
  <si>
    <t>Arroz, feijão, lagarto e salpicão.</t>
  </si>
  <si>
    <t>Arroz, feijão,frango/moela e salada de acelga com repolho.</t>
  </si>
  <si>
    <t>Arroz, feijão branco,calabresa e salada de batata.</t>
  </si>
  <si>
    <t>Arroz, feijão, linguiça e maionese.</t>
  </si>
  <si>
    <t>Arroz, feijão,pernil e purê de abóbora.</t>
  </si>
  <si>
    <t>Arroz, feijão , carne moída com batata e salada de beterraba.</t>
  </si>
  <si>
    <t>Arroz, feijão, frango com brócolis e farofa de linguiça.</t>
  </si>
  <si>
    <t>Arroz, feijão , calabresa/frango com brócolis e farofa de linguiça/beterraba e milho refogado.</t>
  </si>
  <si>
    <t>Arroz, feijão, frango/moela e salada de beterraba/milho  refogado.</t>
  </si>
  <si>
    <t>Arroz, feijão, carne moída com batata e salada de repolho.</t>
  </si>
  <si>
    <t>Arroz, feijão, frango e purê de batata.</t>
  </si>
  <si>
    <t>Arroz, feijão, frango e farofa de cenoura com abobrinha.</t>
  </si>
  <si>
    <t>Arroz, feijão, kibe frito e tabule.</t>
  </si>
  <si>
    <t>Arroz, feijão ,kibe frito e salpicão de frango.</t>
  </si>
  <si>
    <t>Arroz, feijão tropeiro, calabresa e maionese.</t>
  </si>
  <si>
    <t>Arroz, feijão tropeiro, linguiça e maionese/salada de repolho.</t>
  </si>
  <si>
    <t>Yakissoba e frango.</t>
  </si>
  <si>
    <t>Arroz, feijão, pernil/calabresa e purê de batata doce.</t>
  </si>
  <si>
    <t>Arroz, feijão, linguiça com cenoura e salada de repolho com tomate.</t>
  </si>
  <si>
    <t>Arroz, feijão, carne moída com batata e farofa de abobrinha.</t>
  </si>
  <si>
    <t>Arroz, feijão, linguiça e farofa de abobrinha com cenoura.</t>
  </si>
  <si>
    <t>Arroz temperado, feijão branco, carne louca e maionese.</t>
  </si>
  <si>
    <t>Arroz ,feijão, calabresa e salada de acelga.</t>
  </si>
  <si>
    <t>Arroz com lentilha, feijão tropeiro, pernil e salada de batata com cenoura.</t>
  </si>
  <si>
    <t>Arroz ,feijão, pernil/linguiça e salada de batata/purê de batata doce.</t>
  </si>
  <si>
    <t>Arroz, feijão tropeiro, moela e salada de cenoura com repolho.</t>
  </si>
  <si>
    <t>Arroz, feijão, frango e farofa de berinjela.</t>
  </si>
  <si>
    <t>Macarrão com molho de carne moída com calabresa.</t>
  </si>
  <si>
    <t>Arroz, feijão, linguiça e salada de repolho.</t>
  </si>
  <si>
    <t>Arroz, feijão, carne moída com pimentao e purê de batata doce.</t>
  </si>
  <si>
    <t>Arroz, feijão, frango e farofa de abobrinha com bacon.</t>
  </si>
  <si>
    <t>Arroz, feijão, moela/linguiça e vinagrete de salsão.</t>
  </si>
  <si>
    <t>Arroz, feijão, pirão de frango e milho refogado.</t>
  </si>
  <si>
    <t>Arroz, feijão, carne moída com legumes e salada de acelga.</t>
  </si>
  <si>
    <t>Arroz, feijão,pernil e salada de beterraba.</t>
  </si>
  <si>
    <t>Arroz, feijão tropeiro, linguiça e farofa de jiló com bacon.</t>
  </si>
  <si>
    <t>Macarrão com molho de calabresa.</t>
  </si>
  <si>
    <t>Arroz, feijão, carne moída com abobrinha e salada de repolho.</t>
  </si>
  <si>
    <t>Arroz, feijão, pernil e tabule.</t>
  </si>
  <si>
    <t>Arroz, feijão, linguiça e farofa de legumes.</t>
  </si>
  <si>
    <t>Arroz, feijão, moela e vinagrete de nabo.</t>
  </si>
  <si>
    <t>Arroz, feijão, calabresa e purê de batata doce.</t>
  </si>
  <si>
    <t>Arroz, feijão,caponata de berinjela e kibe frito.</t>
  </si>
  <si>
    <t>Arroz, feijão,carne moída com pimentao e salada de cenoura.</t>
  </si>
  <si>
    <t>Arroz, feijão, calabresa e milho refogado.</t>
  </si>
  <si>
    <t>Arroz, feijão, carne moída com repolho e salada de acelga.</t>
  </si>
  <si>
    <t>Arroz, feijão, pernil e salada de chuchu.</t>
  </si>
  <si>
    <t>Arroz, feijão, carne moída com legumes e farofa de calabresa com cenoura.</t>
  </si>
  <si>
    <t>Arroz, feijão tropeiro, linguiça e caponata de berinjela.</t>
  </si>
  <si>
    <t>Arroz, feijão tropeiro, carne moída com repolho e caponata de berinjela.</t>
  </si>
  <si>
    <t>Arroz, feijão, linguiça bacon legumes e salpicão de frango.</t>
  </si>
  <si>
    <t>Arroz feijão, calabresa e tabule.</t>
  </si>
  <si>
    <t>Arroz, feijão, kibe frito e purê de batata doce.</t>
  </si>
  <si>
    <t>Arroz, feijão ,carne moída com batata e farofa de  banana.</t>
  </si>
  <si>
    <t>Arroz, feijão,moela com salsão e polenta.</t>
  </si>
  <si>
    <t>Arroz, feijão , frango e polenta/maionese.</t>
  </si>
  <si>
    <t>Arroz, feijão, carne moída com pimentao e batata doce frita.</t>
  </si>
  <si>
    <t>Arroz, feijão, calabresa e farofa de legumes.</t>
  </si>
  <si>
    <t>Arroz, strogonoff de frango e batata palha</t>
  </si>
  <si>
    <t>Arroz, feijão , carne louca de porco e salada de repolho com acelga.</t>
  </si>
  <si>
    <t>Arroz,feijoada, farofa de cenoura com viagem e  couve.</t>
  </si>
  <si>
    <t>Arroz, feijoada, farofa de legumes e vinagrete.</t>
  </si>
  <si>
    <t>Arroz, feijoada, purê de abóbora e vinagrete.</t>
  </si>
  <si>
    <t>Arroz, feijão, carne moída com batata e salada de soja.</t>
  </si>
  <si>
    <t>Arroz, feijão, fígado e salada de soja.</t>
  </si>
  <si>
    <t>Arroz, feijão preto, frango e farofa de banana.</t>
  </si>
  <si>
    <t>Arroz , feijão, linguiça e salada de acelga.</t>
  </si>
  <si>
    <t>Arroz , feijão, moela e tabule.</t>
  </si>
  <si>
    <t>Arroz, soja, pirão de frango e purê de abóbora.</t>
  </si>
  <si>
    <t>Arroz, soja, carne louca de pernil e batata doce frita.</t>
  </si>
  <si>
    <t>Arroz, soja, calabresa e farofa de legumes com ovo.</t>
  </si>
  <si>
    <t>Arroz, soja, frango com legumes de milho refogado.</t>
  </si>
  <si>
    <t>Arroz, feijão, frango e salada de pepino.</t>
  </si>
  <si>
    <t>Arroz, soja, linguiça e salada de acelga.</t>
  </si>
  <si>
    <t>Arroz strogonoff de frango e batata palha.</t>
  </si>
  <si>
    <t>Arroz, feijão, calabresa e farofa de legumes com ovo.</t>
  </si>
  <si>
    <t>Arroz, feijão, pirão de pernil e salada de couve.</t>
  </si>
  <si>
    <t>Arroz, feijão, frango com escarola e batata doce.</t>
  </si>
  <si>
    <t>Arroz feijão, linguiça com legumes e salada de repolho com cenoura.</t>
  </si>
  <si>
    <t>Arroz, feijão, pernil/calabresa e salada de acelga.</t>
  </si>
  <si>
    <t>Arroz, feijão, pirão de frango e salada de acelga.</t>
  </si>
  <si>
    <t>Arroz, feijão, carne moída com repolho e farofa de legumes com bacon.</t>
  </si>
  <si>
    <t>Arroz, feijão, moela com legumes e salada de couve/farofa.</t>
  </si>
  <si>
    <t>Arroz, feijão, frango com legumes e tabule.</t>
  </si>
  <si>
    <t>Arroz , feijão, linguiça e batata doce.</t>
  </si>
  <si>
    <t>Macarrão com molho de carne moída.</t>
  </si>
  <si>
    <t>Arroz, feijão, frango e salada de cenoura com batata.</t>
  </si>
  <si>
    <t>Arroz, feijão, carne moída com acelga e farofa de legumes com bacon.</t>
  </si>
  <si>
    <t>Arroz, feijão, calabresa e farofa de berinjela .</t>
  </si>
  <si>
    <t>Arroz, feijão , joelho de porco e farofa de berinjela/ salada de acelga.</t>
  </si>
  <si>
    <t>Arroz, feijão, carne moída com talos de beterraba e purê de mandioquinha.</t>
  </si>
  <si>
    <t>Arroz, feijão, kibe frito e salada de beterraba.</t>
  </si>
  <si>
    <t>Arroz, feijão, moela e farofa de abobrinha com ovo.</t>
  </si>
  <si>
    <t>Arroz, feijão, carne moída com abobrinha e farofa/salada de rabanete com nabo.</t>
  </si>
  <si>
    <t>Arroz, feijão, carne louca e salada de acelga.</t>
  </si>
  <si>
    <t>Arroz, feijoada, farofa de linguiça e salada de repolho.</t>
  </si>
  <si>
    <t>Arroz, feijoada, farofa de berinjela e salada de acelga.</t>
  </si>
  <si>
    <t>Arroz, feijão preto, carne louca de pernil e maionese.</t>
  </si>
  <si>
    <t>Macarrão com molho de carne louca.</t>
  </si>
  <si>
    <t>Arroz, feijão, calabresa e farofa de linguiça.</t>
  </si>
  <si>
    <t>Arroz, feijão, carne moída com repolho e salada de batata/farofa de linguiça.</t>
  </si>
  <si>
    <t>Arroz, feijão, moela e batata doce frita.</t>
  </si>
  <si>
    <t>Arroz, feijão, carne louca de pernil e salada de escarola.</t>
  </si>
  <si>
    <t>Arroz, feijão, carne moída com legumes e salada de repolho.</t>
  </si>
  <si>
    <t>Arroz, feijão, frango e salada de beterraba.</t>
  </si>
  <si>
    <t>Arroz , feijão, calabresa e salada de couve.</t>
  </si>
  <si>
    <t>Arroz, feijão, calabresa e farofa de cenoura com bacon.</t>
  </si>
  <si>
    <t>Arroz, feijão, frango com legumes e salada de repolho.</t>
  </si>
  <si>
    <t>Arroz, feijão, carne moída com batata e tabule.</t>
  </si>
  <si>
    <t>Arroz, feijão, moela novo escarola e maionese.</t>
  </si>
  <si>
    <t>Arroz, feijão, frango com escarola e salada de pepino/couve.</t>
  </si>
  <si>
    <t>Arroz, feijão, carne moída com legumes e farofa de linguiça com alho poró.</t>
  </si>
  <si>
    <t>Arroz, estrogonofe de frango e batata palha.</t>
  </si>
  <si>
    <t>Arroz, feijão, carne moída com cenoura e farofa de linguiça.</t>
  </si>
  <si>
    <t>Arroz, feijão, carne louca e salada de repolho.</t>
  </si>
  <si>
    <t>Arroz, feijoada, farofa de cenoura com bacon e salada de acelga.</t>
  </si>
  <si>
    <t>Arroz, feijoada, farofa de linguiça e salada de couve.</t>
  </si>
  <si>
    <t>Arroz, feijão preto, canjiquinha com pernil e salada de tomate com pepino.</t>
  </si>
  <si>
    <t>Arroz, feijão, frango e salada de repolho.</t>
  </si>
  <si>
    <t>Arroz, feijão, frango com brócolis e salada de cenoura.</t>
  </si>
  <si>
    <t>Arroz, feijão, carne de porco e purê de batata doce.</t>
  </si>
  <si>
    <t>Arroz, feijão, carne moída com legumes e farofa de cenoura com bacon.</t>
  </si>
  <si>
    <t>Arroz, feijão, carne louca e salada de berinjela.</t>
  </si>
  <si>
    <t>Macarrão com carne moída.</t>
  </si>
  <si>
    <t>Arroz, feijão, almôndegas e purê de abóbora.</t>
  </si>
  <si>
    <t>Arroz, feijão, calabresa/almôndegas e salada de repolho/purê e abóbora.</t>
  </si>
  <si>
    <t>Arroz, feijão, frango com legumes e salada de rabanete.</t>
  </si>
  <si>
    <t>Arroz, feijão, carne moída com acelga e farofa de bacon com alho poró.</t>
  </si>
  <si>
    <t>Arroz, feijão, carne louca de cupim e salada de couve.</t>
  </si>
  <si>
    <t>Arroz , feijão, carne louca. De pernil e salada de beterraba.</t>
  </si>
  <si>
    <t>Arroz, feijão, carne de panela e salada de mandioca.</t>
  </si>
  <si>
    <t>Arroz, feijão, pirão de frango e maionese.</t>
  </si>
  <si>
    <t>Arroz, feijão, calabresa e purê de abóbora.</t>
  </si>
  <si>
    <t>Arroz, feijão, cupim com legumes e farofa de abobrinha com ovo.</t>
  </si>
  <si>
    <t>Arroz, feijão, carne de porco com legumes e purê de batata doce.</t>
  </si>
  <si>
    <t>Arroz, feijão, frango com legumes e purê de batata doce.</t>
  </si>
  <si>
    <t>Arroz, feijão, moela com alho poró e salada de beterraba/maionese de frango com palmito.</t>
  </si>
  <si>
    <t>Arroz, feijão tropeiro, linguiça e salada de couve.</t>
  </si>
  <si>
    <t>Arroz, feijão, pernil com legumes e salada de batatas.</t>
  </si>
  <si>
    <t>Arroz, feijão, costelinha de porco e milho refogado.</t>
  </si>
  <si>
    <t>Yakisoba de frango.</t>
  </si>
  <si>
    <t>Arroz, strogonoff de frango e batata palha/ Arroz, feijão, carne moída com legumes e salada de chuchu.</t>
  </si>
  <si>
    <t>Arroz, feijão, calabresa e farofa de abobrinha com ovo.</t>
  </si>
  <si>
    <t>Arroz, feijão, costelinha com couve e farofa de legumes/ salada de acelga.</t>
  </si>
  <si>
    <t>Arroz, feijão, carne moída com pimentão e salada de cenoura com repolho.</t>
  </si>
  <si>
    <t>Arroz, feijão,carne louca de perfil e salada de batata.</t>
  </si>
  <si>
    <t>Arroz, feijão ,moela/ carne moída com legumes/carne louca de pernil e purê de batata.</t>
  </si>
  <si>
    <t>Arroz, feijão, carne louca de costela e maionese.</t>
  </si>
  <si>
    <t>Arroz, feijão tropeiro, carne moída com legumes e farofa de cenoura com calabresa.</t>
  </si>
  <si>
    <t>Arroz, feijão, linguiça de salada de beterraba.</t>
  </si>
  <si>
    <t>Arroz, feijão, calabresa e salada de acelga.</t>
  </si>
  <si>
    <t>Arroz, feijão, carne moída com repolho e purê de batata doce.</t>
  </si>
  <si>
    <t>Arroz, feijão,  pernil com legumes e tabule.</t>
  </si>
  <si>
    <t>Arroz, feijão, moela e salada de batatas.</t>
  </si>
  <si>
    <t>Arroz, feijão, ragu de linguiça e farofa de cenoura com bacon.</t>
  </si>
  <si>
    <t>Arroz, feijão, pernil e salada de acelga com cenoura.</t>
  </si>
  <si>
    <t>Arroz, feijão, frango com cenoura e espinafre e salada de repolho.</t>
  </si>
  <si>
    <t>Arroz, feijão, carne moída com batata e farofa de legumes com bacon.</t>
  </si>
  <si>
    <t>Arroz, feijão, calabresa e caponata de berinjela.</t>
  </si>
  <si>
    <t>Arroz, feijão, moela e farofa de frango com legumes.</t>
  </si>
  <si>
    <t>Arroz, feijão preto, linguiça e salada de batata.</t>
  </si>
  <si>
    <t>Arroz, feijão preto, carne moida com acelga e maionese.</t>
  </si>
  <si>
    <t>Arroz, feijão, moela com legumes e purê de batata.</t>
  </si>
  <si>
    <t>Arroz, feijão, carne louca de pernil e salada de couve.</t>
  </si>
  <si>
    <t>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</si>
</sst>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0" xfId="0" applyNumberFormat="1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0" borderId="0" xfId="0" applyFont="1"/>
    <xf numFmtId="1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4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6" borderId="0" xfId="0" applyFont="1" applyFill="1"/>
    <xf numFmtId="1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14" fontId="2" fillId="0" borderId="0" xfId="0" applyNumberFormat="1" applyFont="1"/>
    <xf numFmtId="14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14" fontId="2" fillId="7" borderId="1" xfId="0" applyNumberFormat="1" applyFont="1" applyFill="1" applyBorder="1"/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8" borderId="1" xfId="0" applyNumberFormat="1" applyFont="1" applyFill="1" applyBorder="1"/>
    <xf numFmtId="14" fontId="2" fillId="6" borderId="1" xfId="0" applyNumberFormat="1" applyFont="1" applyFill="1" applyBorder="1"/>
    <xf numFmtId="14" fontId="2" fillId="5" borderId="1" xfId="0" applyNumberFormat="1" applyFont="1" applyFill="1" applyBorder="1"/>
    <xf numFmtId="14" fontId="2" fillId="4" borderId="1" xfId="0" applyNumberFormat="1" applyFont="1" applyFill="1" applyBorder="1"/>
    <xf numFmtId="14" fontId="2" fillId="12" borderId="1" xfId="0" applyNumberFormat="1" applyFont="1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14" fontId="2" fillId="13" borderId="1" xfId="0" applyNumberFormat="1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14" fontId="2" fillId="9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14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14" fontId="3" fillId="5" borderId="1" xfId="0" applyNumberFormat="1" applyFont="1" applyFill="1" applyBorder="1" applyAlignment="1">
      <alignment horizontal="right"/>
    </xf>
    <xf numFmtId="14" fontId="2" fillId="10" borderId="1" xfId="0" applyNumberFormat="1" applyFont="1" applyFill="1" applyBorder="1"/>
    <xf numFmtId="0" fontId="3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1"/>
  <sheetViews>
    <sheetView tabSelected="1" workbookViewId="0">
      <pane ySplit="1" topLeftCell="A545" activePane="bottomLeft" state="frozen"/>
      <selection pane="bottomLeft" activeCell="C557" sqref="C557"/>
    </sheetView>
  </sheetViews>
  <sheetFormatPr defaultColWidth="12.6328125" defaultRowHeight="15.75" customHeight="1" x14ac:dyDescent="0.25"/>
  <cols>
    <col min="1" max="1" width="18.90625" customWidth="1"/>
    <col min="2" max="2" width="9.90625" bestFit="1" customWidth="1"/>
    <col min="3" max="3" width="12" customWidth="1"/>
    <col min="4" max="4" width="70.453125" customWidth="1"/>
    <col min="5" max="5" width="9.08984375" customWidth="1"/>
    <col min="6" max="6" width="8.6328125" customWidth="1"/>
    <col min="7" max="7" width="11.6328125" customWidth="1"/>
    <col min="8" max="8" width="10.08984375" customWidth="1"/>
    <col min="9" max="9" width="7.26953125" customWidth="1"/>
    <col min="10" max="10" width="7.453125" customWidth="1"/>
    <col min="11" max="11" width="10.90625" customWidth="1"/>
  </cols>
  <sheetData>
    <row r="1" spans="1:11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19" t="s">
        <v>27</v>
      </c>
      <c r="F1" s="19" t="s">
        <v>28</v>
      </c>
      <c r="G1" s="19" t="s">
        <v>29</v>
      </c>
      <c r="H1" s="19" t="s">
        <v>30</v>
      </c>
      <c r="I1" s="19" t="s">
        <v>31</v>
      </c>
      <c r="J1" s="19" t="s">
        <v>32</v>
      </c>
      <c r="K1" s="19" t="s">
        <v>33</v>
      </c>
    </row>
    <row r="2" spans="1:11" ht="12.5" x14ac:dyDescent="0.25">
      <c r="A2" s="3"/>
      <c r="B2" s="4">
        <v>44317</v>
      </c>
      <c r="C2" s="5">
        <v>47</v>
      </c>
      <c r="D2" s="6" t="s">
        <v>4</v>
      </c>
      <c r="F2">
        <v>5</v>
      </c>
      <c r="I2" s="27">
        <v>2.5</v>
      </c>
      <c r="J2" s="19">
        <v>2</v>
      </c>
    </row>
    <row r="3" spans="1:11" ht="12.5" x14ac:dyDescent="0.25">
      <c r="A3" s="3"/>
      <c r="B3" s="4">
        <v>44318</v>
      </c>
      <c r="C3" s="5">
        <v>45</v>
      </c>
      <c r="D3" s="6" t="s">
        <v>5</v>
      </c>
      <c r="E3">
        <v>5</v>
      </c>
      <c r="I3" s="27">
        <v>2.5</v>
      </c>
    </row>
    <row r="4" spans="1:11" ht="12.5" x14ac:dyDescent="0.25">
      <c r="A4" s="3"/>
      <c r="B4" s="4">
        <v>44319</v>
      </c>
      <c r="C4" s="5">
        <v>46</v>
      </c>
      <c r="D4" s="6" t="s">
        <v>6</v>
      </c>
      <c r="F4">
        <v>5</v>
      </c>
      <c r="I4" s="27">
        <v>2.5</v>
      </c>
      <c r="J4" s="19">
        <v>2</v>
      </c>
    </row>
    <row r="5" spans="1:11" ht="12.5" x14ac:dyDescent="0.25">
      <c r="A5" s="3"/>
      <c r="B5" s="4">
        <v>44320</v>
      </c>
      <c r="C5" s="5">
        <v>44</v>
      </c>
      <c r="D5" s="6" t="s">
        <v>7</v>
      </c>
      <c r="F5">
        <v>5</v>
      </c>
      <c r="I5" s="27">
        <v>2.5</v>
      </c>
      <c r="J5" s="19">
        <v>2</v>
      </c>
    </row>
    <row r="6" spans="1:11" ht="12.5" x14ac:dyDescent="0.25">
      <c r="A6" s="3">
        <v>44321.564897268516</v>
      </c>
      <c r="B6" s="4">
        <v>44321</v>
      </c>
      <c r="C6" s="5">
        <v>47</v>
      </c>
      <c r="D6" s="6" t="s">
        <v>8</v>
      </c>
      <c r="H6">
        <v>5</v>
      </c>
      <c r="K6" s="19">
        <v>2</v>
      </c>
    </row>
    <row r="7" spans="1:11" ht="12.5" x14ac:dyDescent="0.25">
      <c r="A7" s="3">
        <v>44322.581040277779</v>
      </c>
      <c r="B7" s="4">
        <v>44322</v>
      </c>
      <c r="C7" s="5">
        <v>42</v>
      </c>
      <c r="D7" s="6" t="s">
        <v>9</v>
      </c>
      <c r="H7">
        <v>5</v>
      </c>
      <c r="I7" s="27">
        <v>2.5</v>
      </c>
      <c r="J7" s="19">
        <v>2</v>
      </c>
    </row>
    <row r="8" spans="1:11" ht="12.5" x14ac:dyDescent="0.25">
      <c r="A8" s="3">
        <v>44323.556580810182</v>
      </c>
      <c r="B8" s="4">
        <v>44323</v>
      </c>
      <c r="C8" s="5">
        <v>43</v>
      </c>
      <c r="D8" s="6" t="s">
        <v>10</v>
      </c>
      <c r="E8">
        <v>5</v>
      </c>
      <c r="I8" s="27">
        <v>2.5</v>
      </c>
    </row>
    <row r="9" spans="1:11" ht="12.5" x14ac:dyDescent="0.25">
      <c r="A9" s="3">
        <v>44325.031641365742</v>
      </c>
      <c r="B9" s="4">
        <v>44324</v>
      </c>
      <c r="C9" s="5">
        <v>49</v>
      </c>
      <c r="D9" s="6" t="s">
        <v>11</v>
      </c>
      <c r="E9">
        <v>5</v>
      </c>
      <c r="I9" s="27">
        <v>2.5</v>
      </c>
      <c r="J9" s="19">
        <v>2</v>
      </c>
    </row>
    <row r="10" spans="1:11" ht="12.5" x14ac:dyDescent="0.25">
      <c r="A10" s="3">
        <v>44325.490793182871</v>
      </c>
      <c r="B10" s="7">
        <v>44325</v>
      </c>
      <c r="C10" s="8">
        <v>49</v>
      </c>
      <c r="D10" s="9" t="s">
        <v>5</v>
      </c>
      <c r="E10">
        <v>5</v>
      </c>
      <c r="I10" s="27">
        <v>2.5</v>
      </c>
    </row>
    <row r="11" spans="1:11" ht="12.5" x14ac:dyDescent="0.25">
      <c r="A11" s="3">
        <v>44327.580773645837</v>
      </c>
      <c r="B11" s="7">
        <v>44327</v>
      </c>
      <c r="C11" s="8">
        <v>63</v>
      </c>
      <c r="D11" s="9" t="s">
        <v>12</v>
      </c>
      <c r="E11">
        <v>5</v>
      </c>
      <c r="I11" s="27">
        <v>2.5</v>
      </c>
      <c r="J11" s="19">
        <v>2</v>
      </c>
    </row>
    <row r="12" spans="1:11" ht="12.5" x14ac:dyDescent="0.25">
      <c r="A12" s="3">
        <v>44328.939818981482</v>
      </c>
      <c r="B12" s="7">
        <v>44328</v>
      </c>
      <c r="C12" s="8">
        <v>59</v>
      </c>
      <c r="D12" s="9" t="s">
        <v>13</v>
      </c>
      <c r="F12">
        <v>5</v>
      </c>
      <c r="K12" s="19">
        <v>2</v>
      </c>
    </row>
    <row r="13" spans="1:11" ht="12.5" x14ac:dyDescent="0.25">
      <c r="A13" s="3">
        <v>44329.987459317126</v>
      </c>
      <c r="B13" s="7">
        <v>44329</v>
      </c>
      <c r="C13" s="8">
        <v>59</v>
      </c>
      <c r="D13" s="9" t="s">
        <v>14</v>
      </c>
      <c r="F13">
        <v>5</v>
      </c>
      <c r="I13" s="27">
        <v>2.5</v>
      </c>
      <c r="J13" s="19">
        <v>2</v>
      </c>
    </row>
    <row r="14" spans="1:11" ht="12.5" x14ac:dyDescent="0.25">
      <c r="A14" s="3"/>
      <c r="B14" s="7">
        <v>44330</v>
      </c>
      <c r="C14" s="8">
        <v>66</v>
      </c>
      <c r="D14" s="9" t="s">
        <v>8</v>
      </c>
      <c r="G14" s="19"/>
      <c r="H14">
        <v>5</v>
      </c>
      <c r="K14" s="19">
        <v>2</v>
      </c>
    </row>
    <row r="15" spans="1:11" ht="12.5" x14ac:dyDescent="0.25">
      <c r="A15" s="3">
        <v>44331.865526064816</v>
      </c>
      <c r="B15" s="7">
        <v>44331</v>
      </c>
      <c r="C15" s="8">
        <v>63</v>
      </c>
      <c r="D15" s="9" t="s">
        <v>15</v>
      </c>
      <c r="G15" s="19">
        <v>5</v>
      </c>
      <c r="I15" s="27">
        <v>2.5</v>
      </c>
      <c r="J15" s="19">
        <v>2</v>
      </c>
    </row>
    <row r="16" spans="1:11" ht="12.5" x14ac:dyDescent="0.25">
      <c r="A16" s="3">
        <v>44333.727806886571</v>
      </c>
      <c r="B16" s="10">
        <v>44333</v>
      </c>
      <c r="C16" s="11">
        <v>60</v>
      </c>
      <c r="D16" s="12" t="s">
        <v>5</v>
      </c>
      <c r="E16" s="19">
        <v>5</v>
      </c>
      <c r="I16" s="27">
        <v>2.5</v>
      </c>
    </row>
    <row r="17" spans="1:11" ht="12.5" x14ac:dyDescent="0.25">
      <c r="A17" s="3"/>
      <c r="B17" s="10">
        <v>44334</v>
      </c>
      <c r="C17" s="11">
        <v>53</v>
      </c>
      <c r="D17" s="12" t="s">
        <v>16</v>
      </c>
      <c r="F17" s="19">
        <v>5</v>
      </c>
      <c r="K17" s="19">
        <v>2</v>
      </c>
    </row>
    <row r="18" spans="1:11" ht="12.5" x14ac:dyDescent="0.25">
      <c r="A18" s="3">
        <v>44335.98071768519</v>
      </c>
      <c r="B18" s="10">
        <v>44335</v>
      </c>
      <c r="C18" s="11">
        <v>62</v>
      </c>
      <c r="D18" s="12" t="s">
        <v>17</v>
      </c>
      <c r="E18" s="19">
        <v>5</v>
      </c>
      <c r="I18" s="27">
        <v>2.5</v>
      </c>
      <c r="J18" s="19">
        <v>2</v>
      </c>
    </row>
    <row r="19" spans="1:11" ht="12.5" x14ac:dyDescent="0.25">
      <c r="A19" s="3">
        <v>44336.840801458333</v>
      </c>
      <c r="B19" s="10">
        <v>44336</v>
      </c>
      <c r="C19" s="11">
        <v>60</v>
      </c>
      <c r="D19" s="12" t="s">
        <v>18</v>
      </c>
      <c r="F19">
        <v>2.5</v>
      </c>
      <c r="G19" s="19">
        <v>2.5</v>
      </c>
      <c r="K19" s="19">
        <v>2</v>
      </c>
    </row>
    <row r="20" spans="1:11" ht="12.5" x14ac:dyDescent="0.25">
      <c r="A20" s="3">
        <v>44338.011621192127</v>
      </c>
      <c r="B20" s="14">
        <v>44337</v>
      </c>
      <c r="C20" s="13">
        <v>61</v>
      </c>
      <c r="D20" s="15" t="s">
        <v>19</v>
      </c>
      <c r="G20" s="19">
        <v>5</v>
      </c>
      <c r="I20" s="27">
        <v>2.5</v>
      </c>
      <c r="J20" s="19">
        <v>2</v>
      </c>
    </row>
    <row r="21" spans="1:11" ht="12.5" x14ac:dyDescent="0.25">
      <c r="A21" s="3">
        <v>44338.667528287042</v>
      </c>
      <c r="B21" s="14">
        <v>44338</v>
      </c>
      <c r="C21" s="13">
        <v>55</v>
      </c>
      <c r="D21" s="15" t="s">
        <v>20</v>
      </c>
      <c r="G21" s="19">
        <v>5</v>
      </c>
      <c r="I21" s="27">
        <v>2.5</v>
      </c>
      <c r="J21" s="19">
        <v>2</v>
      </c>
    </row>
    <row r="22" spans="1:11" ht="12.5" x14ac:dyDescent="0.25">
      <c r="A22" s="3"/>
      <c r="B22" s="16">
        <v>44340</v>
      </c>
      <c r="C22" s="17">
        <v>55</v>
      </c>
      <c r="D22" s="18" t="s">
        <v>21</v>
      </c>
      <c r="F22" s="19">
        <v>5</v>
      </c>
      <c r="K22" s="19">
        <v>2</v>
      </c>
    </row>
    <row r="23" spans="1:11" ht="12.5" x14ac:dyDescent="0.25">
      <c r="A23" s="3">
        <v>44343.368892314815</v>
      </c>
      <c r="B23" s="16">
        <v>44341</v>
      </c>
      <c r="C23" s="17">
        <v>54</v>
      </c>
      <c r="D23" s="18" t="s">
        <v>22</v>
      </c>
      <c r="E23" s="19">
        <v>5</v>
      </c>
      <c r="I23" s="27">
        <v>2.5</v>
      </c>
    </row>
    <row r="24" spans="1:11" ht="12.5" x14ac:dyDescent="0.25">
      <c r="A24" s="3">
        <v>44343.369454027779</v>
      </c>
      <c r="B24" s="16">
        <v>44342</v>
      </c>
      <c r="C24" s="17">
        <v>55</v>
      </c>
      <c r="D24" s="18" t="s">
        <v>23</v>
      </c>
      <c r="F24" s="19">
        <v>5</v>
      </c>
      <c r="I24" s="27">
        <v>2.5</v>
      </c>
      <c r="J24" s="19">
        <v>2</v>
      </c>
    </row>
    <row r="25" spans="1:11" ht="12.5" x14ac:dyDescent="0.25">
      <c r="A25" s="3">
        <v>44343.548069942131</v>
      </c>
      <c r="B25" s="16">
        <v>44343</v>
      </c>
      <c r="C25" s="17">
        <v>63</v>
      </c>
      <c r="D25" s="18" t="s">
        <v>24</v>
      </c>
      <c r="E25">
        <v>2.5</v>
      </c>
      <c r="F25" s="19">
        <v>2.5</v>
      </c>
      <c r="I25" s="27"/>
      <c r="K25" s="19">
        <v>2</v>
      </c>
    </row>
    <row r="26" spans="1:11" ht="12.5" x14ac:dyDescent="0.25">
      <c r="A26" s="3">
        <v>44345.243071354169</v>
      </c>
      <c r="B26" s="16">
        <v>44344</v>
      </c>
      <c r="C26" s="17">
        <v>60</v>
      </c>
      <c r="D26" s="18" t="s">
        <v>25</v>
      </c>
      <c r="E26" s="19">
        <v>5</v>
      </c>
      <c r="I26" s="27">
        <v>2.5</v>
      </c>
    </row>
    <row r="27" spans="1:11" ht="12.5" x14ac:dyDescent="0.25">
      <c r="A27" s="3">
        <v>44345.97217356482</v>
      </c>
      <c r="B27" s="16">
        <v>44345</v>
      </c>
      <c r="C27" s="17">
        <v>67</v>
      </c>
      <c r="D27" s="18" t="s">
        <v>26</v>
      </c>
      <c r="E27" s="19"/>
      <c r="F27" s="19"/>
      <c r="G27" s="19">
        <v>5</v>
      </c>
      <c r="H27" s="19"/>
      <c r="I27" s="27">
        <v>2.5</v>
      </c>
      <c r="J27" s="19">
        <v>2</v>
      </c>
      <c r="K27" s="19"/>
    </row>
    <row r="28" spans="1:11" ht="12.5" x14ac:dyDescent="0.25">
      <c r="A28" s="3">
        <v>44348.511521597218</v>
      </c>
      <c r="B28" s="20">
        <v>44347</v>
      </c>
      <c r="C28" s="21">
        <v>58</v>
      </c>
      <c r="D28" s="22" t="s">
        <v>34</v>
      </c>
      <c r="E28" s="19">
        <v>5</v>
      </c>
      <c r="K28" s="19">
        <v>2</v>
      </c>
    </row>
    <row r="29" spans="1:11" ht="12.5" x14ac:dyDescent="0.25">
      <c r="A29" s="3">
        <v>44348.511942303245</v>
      </c>
      <c r="B29" s="20">
        <v>44348</v>
      </c>
      <c r="C29" s="21">
        <v>55</v>
      </c>
      <c r="D29" s="22" t="s">
        <v>5</v>
      </c>
      <c r="E29" s="23">
        <v>5</v>
      </c>
      <c r="F29" s="24"/>
      <c r="G29" s="25"/>
      <c r="H29" s="24"/>
      <c r="I29" s="24">
        <v>2.5</v>
      </c>
    </row>
    <row r="30" spans="1:11" ht="12.5" x14ac:dyDescent="0.25">
      <c r="A30" s="3">
        <v>44349.648576712963</v>
      </c>
      <c r="B30" s="20">
        <v>44349</v>
      </c>
      <c r="C30" s="21">
        <v>63</v>
      </c>
      <c r="D30" s="22" t="s">
        <v>35</v>
      </c>
      <c r="E30" s="26"/>
      <c r="F30" s="27">
        <v>5</v>
      </c>
      <c r="G30" s="28"/>
      <c r="H30" s="27"/>
      <c r="I30" s="27">
        <v>2.5</v>
      </c>
      <c r="J30" s="19">
        <v>2</v>
      </c>
    </row>
    <row r="31" spans="1:11" ht="12.5" x14ac:dyDescent="0.25">
      <c r="A31" s="3"/>
      <c r="B31" s="20">
        <v>44350</v>
      </c>
      <c r="C31" s="21">
        <v>60</v>
      </c>
      <c r="D31" s="22" t="s">
        <v>36</v>
      </c>
      <c r="E31" s="29">
        <v>2.5</v>
      </c>
      <c r="F31" s="27">
        <v>2.5</v>
      </c>
      <c r="G31" s="28"/>
      <c r="H31" s="27"/>
      <c r="I31" s="27"/>
      <c r="K31" s="19">
        <v>5</v>
      </c>
    </row>
    <row r="32" spans="1:11" ht="12.5" x14ac:dyDescent="0.25">
      <c r="A32" s="3">
        <v>44351.017532673606</v>
      </c>
      <c r="B32" s="20">
        <v>44351</v>
      </c>
      <c r="C32" s="21">
        <v>60</v>
      </c>
      <c r="D32" s="22" t="s">
        <v>37</v>
      </c>
      <c r="E32" s="30"/>
      <c r="F32" s="27">
        <v>5</v>
      </c>
      <c r="G32" s="28"/>
      <c r="H32" s="27"/>
      <c r="I32" s="27">
        <v>2.5</v>
      </c>
      <c r="J32" s="19">
        <v>2</v>
      </c>
    </row>
    <row r="33" spans="1:11" ht="12.5" x14ac:dyDescent="0.25">
      <c r="A33" s="3">
        <v>44353.544786446757</v>
      </c>
      <c r="B33" s="20">
        <v>44352</v>
      </c>
      <c r="C33" s="21">
        <v>68</v>
      </c>
      <c r="D33" s="22" t="s">
        <v>38</v>
      </c>
      <c r="E33" s="26"/>
      <c r="F33" s="27"/>
      <c r="G33" s="28">
        <v>5</v>
      </c>
      <c r="H33" s="27"/>
      <c r="I33" s="27">
        <v>2.5</v>
      </c>
      <c r="J33" s="19">
        <v>2</v>
      </c>
    </row>
    <row r="34" spans="1:11" ht="12.5" x14ac:dyDescent="0.25">
      <c r="A34" s="3">
        <v>44354.986503275461</v>
      </c>
      <c r="B34" s="16">
        <v>44354</v>
      </c>
      <c r="C34" s="17">
        <v>60</v>
      </c>
      <c r="D34" s="18" t="s">
        <v>5</v>
      </c>
      <c r="E34" s="29">
        <v>5</v>
      </c>
      <c r="F34" s="27"/>
      <c r="G34" s="28"/>
      <c r="H34" s="27"/>
      <c r="I34" s="27">
        <v>2.5</v>
      </c>
    </row>
    <row r="35" spans="1:11" ht="12.5" x14ac:dyDescent="0.25">
      <c r="A35" s="3">
        <v>44355.591483067124</v>
      </c>
      <c r="B35" s="16">
        <v>44355</v>
      </c>
      <c r="C35" s="17">
        <v>64</v>
      </c>
      <c r="D35" s="18" t="s">
        <v>39</v>
      </c>
      <c r="E35" s="19">
        <v>5</v>
      </c>
      <c r="K35" s="19">
        <v>5</v>
      </c>
    </row>
    <row r="36" spans="1:11" ht="12.5" x14ac:dyDescent="0.25">
      <c r="A36" s="3">
        <v>44356.815998599537</v>
      </c>
      <c r="B36" s="16">
        <v>44356</v>
      </c>
      <c r="C36" s="17">
        <v>60</v>
      </c>
      <c r="D36" s="18" t="s">
        <v>23</v>
      </c>
      <c r="F36" s="19">
        <v>5</v>
      </c>
      <c r="H36" s="19"/>
      <c r="I36" s="19">
        <v>2.5</v>
      </c>
      <c r="J36" s="19">
        <v>2</v>
      </c>
    </row>
    <row r="37" spans="1:11" ht="12.5" x14ac:dyDescent="0.25">
      <c r="A37" s="3"/>
      <c r="B37" s="16">
        <v>44357</v>
      </c>
      <c r="C37" s="17">
        <v>60</v>
      </c>
      <c r="D37" s="18" t="s">
        <v>40</v>
      </c>
      <c r="G37" s="19">
        <v>5</v>
      </c>
      <c r="H37" s="19"/>
      <c r="I37" s="19">
        <v>2.5</v>
      </c>
      <c r="J37" s="19">
        <v>2</v>
      </c>
    </row>
    <row r="38" spans="1:11" ht="12.5" x14ac:dyDescent="0.25">
      <c r="A38" s="3">
        <v>44358.954293796298</v>
      </c>
      <c r="B38" s="16">
        <v>44358</v>
      </c>
      <c r="C38" s="17">
        <v>63</v>
      </c>
      <c r="D38" s="18" t="s">
        <v>41</v>
      </c>
      <c r="F38" s="19">
        <v>5</v>
      </c>
      <c r="H38" s="19"/>
      <c r="I38" s="19">
        <v>2.5</v>
      </c>
      <c r="J38" s="19">
        <v>2</v>
      </c>
    </row>
    <row r="39" spans="1:11" ht="12.5" x14ac:dyDescent="0.25">
      <c r="A39" s="3">
        <v>44360.637138900463</v>
      </c>
      <c r="B39" s="16">
        <v>44359</v>
      </c>
      <c r="C39" s="17">
        <v>60</v>
      </c>
      <c r="D39" s="18" t="s">
        <v>42</v>
      </c>
      <c r="E39" s="19">
        <v>2.5</v>
      </c>
      <c r="F39" s="19">
        <v>2.5</v>
      </c>
      <c r="H39" s="19"/>
      <c r="I39" s="19">
        <v>2.5</v>
      </c>
      <c r="J39" s="19">
        <v>2</v>
      </c>
    </row>
    <row r="40" spans="1:11" ht="12.5" x14ac:dyDescent="0.25">
      <c r="A40" s="3">
        <v>44361.782662106481</v>
      </c>
      <c r="B40" s="31">
        <v>44361</v>
      </c>
      <c r="C40" s="32">
        <v>62</v>
      </c>
      <c r="D40" s="33" t="s">
        <v>5</v>
      </c>
      <c r="E40" s="19">
        <v>5</v>
      </c>
      <c r="H40" s="19"/>
      <c r="I40" s="19">
        <v>2.5</v>
      </c>
    </row>
    <row r="41" spans="1:11" ht="12.5" x14ac:dyDescent="0.25">
      <c r="A41" s="3">
        <v>44362.548477835648</v>
      </c>
      <c r="B41" s="31">
        <v>44362</v>
      </c>
      <c r="C41" s="32">
        <v>55</v>
      </c>
      <c r="D41" s="33" t="s">
        <v>43</v>
      </c>
      <c r="E41" s="19">
        <v>5</v>
      </c>
      <c r="H41" s="19"/>
      <c r="I41" s="19">
        <v>2.5</v>
      </c>
      <c r="J41" s="19">
        <v>2</v>
      </c>
    </row>
    <row r="42" spans="1:11" ht="12.5" x14ac:dyDescent="0.25">
      <c r="A42" s="3"/>
      <c r="B42" s="31">
        <v>44363</v>
      </c>
      <c r="C42" s="32">
        <v>62</v>
      </c>
      <c r="D42" s="33" t="s">
        <v>8</v>
      </c>
      <c r="H42" s="19">
        <v>5</v>
      </c>
      <c r="K42" s="19">
        <v>5</v>
      </c>
    </row>
    <row r="43" spans="1:11" ht="12.5" x14ac:dyDescent="0.25">
      <c r="A43" s="3">
        <v>44364.877396006945</v>
      </c>
      <c r="B43" s="31">
        <v>44364</v>
      </c>
      <c r="C43" s="32">
        <v>60</v>
      </c>
      <c r="D43" s="33" t="s">
        <v>44</v>
      </c>
      <c r="F43" s="19">
        <v>5</v>
      </c>
      <c r="H43" s="19"/>
      <c r="I43" s="19">
        <v>2.5</v>
      </c>
      <c r="J43" s="19">
        <v>2</v>
      </c>
    </row>
    <row r="44" spans="1:11" ht="12.5" x14ac:dyDescent="0.25">
      <c r="A44" s="3">
        <v>44365.792444687497</v>
      </c>
      <c r="B44" s="31">
        <v>44365</v>
      </c>
      <c r="C44" s="32">
        <v>60</v>
      </c>
      <c r="D44" s="33" t="s">
        <v>45</v>
      </c>
      <c r="E44" s="19">
        <v>5</v>
      </c>
      <c r="K44" s="19">
        <v>2</v>
      </c>
    </row>
    <row r="45" spans="1:11" ht="12.5" x14ac:dyDescent="0.25">
      <c r="A45" s="3">
        <v>44366.908261817131</v>
      </c>
      <c r="B45" s="31">
        <v>44366</v>
      </c>
      <c r="C45" s="32">
        <v>60</v>
      </c>
      <c r="D45" s="33" t="s">
        <v>46</v>
      </c>
      <c r="F45" s="19">
        <v>5</v>
      </c>
      <c r="H45" s="19"/>
      <c r="I45" s="19">
        <v>2.5</v>
      </c>
      <c r="J45" s="19">
        <v>2</v>
      </c>
    </row>
    <row r="46" spans="1:11" ht="12.5" x14ac:dyDescent="0.25">
      <c r="A46" s="3">
        <v>44368.764820821758</v>
      </c>
      <c r="B46" s="4">
        <v>44368</v>
      </c>
      <c r="C46" s="5">
        <v>60</v>
      </c>
      <c r="D46" s="6" t="s">
        <v>5</v>
      </c>
      <c r="E46" s="19">
        <v>5</v>
      </c>
      <c r="H46" s="19"/>
      <c r="I46" s="19">
        <v>2.5</v>
      </c>
    </row>
    <row r="47" spans="1:11" ht="12.5" x14ac:dyDescent="0.25">
      <c r="A47" s="3">
        <v>44369.733781655093</v>
      </c>
      <c r="B47" s="4">
        <v>44369</v>
      </c>
      <c r="C47" s="5">
        <v>60</v>
      </c>
      <c r="D47" s="6" t="s">
        <v>47</v>
      </c>
      <c r="G47" s="19">
        <v>5</v>
      </c>
      <c r="H47" s="19"/>
      <c r="I47" s="19">
        <v>2.5</v>
      </c>
      <c r="J47" s="19">
        <v>2</v>
      </c>
    </row>
    <row r="48" spans="1:11" ht="12.5" x14ac:dyDescent="0.25">
      <c r="A48" s="3">
        <v>44371.607920960647</v>
      </c>
      <c r="B48" s="4">
        <v>44370</v>
      </c>
      <c r="C48" s="5">
        <v>67</v>
      </c>
      <c r="D48" s="6" t="s">
        <v>39</v>
      </c>
      <c r="E48" s="19">
        <v>5</v>
      </c>
      <c r="K48" s="19">
        <v>5</v>
      </c>
    </row>
    <row r="49" spans="1:11" ht="12.5" x14ac:dyDescent="0.25">
      <c r="A49" s="3">
        <v>44371.608614791665</v>
      </c>
      <c r="B49" s="4">
        <v>44371</v>
      </c>
      <c r="C49" s="5">
        <v>60</v>
      </c>
      <c r="D49" s="6" t="s">
        <v>48</v>
      </c>
      <c r="E49" s="19">
        <v>5</v>
      </c>
      <c r="H49" s="19"/>
      <c r="I49" s="19">
        <v>2.5</v>
      </c>
      <c r="J49" s="19">
        <v>2</v>
      </c>
    </row>
    <row r="50" spans="1:11" ht="12.5" x14ac:dyDescent="0.25">
      <c r="A50" s="3"/>
      <c r="B50" s="4">
        <v>44372</v>
      </c>
      <c r="C50" s="5">
        <v>54</v>
      </c>
      <c r="D50" s="6" t="s">
        <v>49</v>
      </c>
      <c r="F50" s="19">
        <v>5</v>
      </c>
      <c r="K50" s="19">
        <v>2</v>
      </c>
    </row>
    <row r="51" spans="1:11" ht="12.5" x14ac:dyDescent="0.25">
      <c r="A51" s="3"/>
      <c r="B51" s="4">
        <v>44373</v>
      </c>
      <c r="C51" s="5">
        <v>65</v>
      </c>
      <c r="D51" s="6" t="s">
        <v>50</v>
      </c>
      <c r="F51" s="19">
        <v>5</v>
      </c>
      <c r="H51" s="19"/>
      <c r="I51" s="19">
        <v>2.5</v>
      </c>
      <c r="J51" s="19">
        <v>2</v>
      </c>
    </row>
    <row r="52" spans="1:11" ht="12.5" x14ac:dyDescent="0.25">
      <c r="A52" s="3">
        <v>44376.573749502313</v>
      </c>
      <c r="B52" s="34">
        <v>44375</v>
      </c>
      <c r="C52" s="35">
        <v>56</v>
      </c>
      <c r="D52" s="36" t="s">
        <v>5</v>
      </c>
      <c r="E52" s="19">
        <v>5</v>
      </c>
      <c r="H52" s="19"/>
      <c r="I52" s="19">
        <v>2.5</v>
      </c>
    </row>
    <row r="53" spans="1:11" ht="12.5" x14ac:dyDescent="0.25">
      <c r="A53" s="3">
        <v>44376.574594537036</v>
      </c>
      <c r="B53" s="34">
        <v>44376</v>
      </c>
      <c r="C53" s="35">
        <v>62</v>
      </c>
      <c r="D53" s="36" t="s">
        <v>51</v>
      </c>
      <c r="F53" s="19">
        <v>5</v>
      </c>
      <c r="H53" s="19"/>
      <c r="I53" s="19">
        <v>2.5</v>
      </c>
      <c r="J53" s="19">
        <v>2</v>
      </c>
    </row>
    <row r="54" spans="1:11" ht="17.25" customHeight="1" x14ac:dyDescent="0.25">
      <c r="A54" s="3">
        <v>44377.932971574075</v>
      </c>
      <c r="B54" s="34">
        <v>44377</v>
      </c>
      <c r="C54" s="35">
        <v>68</v>
      </c>
      <c r="D54" s="36" t="s">
        <v>52</v>
      </c>
      <c r="F54" s="19">
        <v>5</v>
      </c>
      <c r="K54" s="19">
        <v>5</v>
      </c>
    </row>
    <row r="55" spans="1:11" ht="12.5" x14ac:dyDescent="0.25">
      <c r="A55" s="3">
        <v>44378.763965405087</v>
      </c>
      <c r="B55" s="34">
        <v>44378</v>
      </c>
      <c r="C55" s="35">
        <v>58</v>
      </c>
      <c r="D55" s="36" t="s">
        <v>53</v>
      </c>
      <c r="F55" s="19">
        <v>5</v>
      </c>
      <c r="H55" s="19"/>
      <c r="I55" s="19">
        <v>2.5</v>
      </c>
      <c r="J55" s="19">
        <v>2</v>
      </c>
    </row>
    <row r="56" spans="1:11" ht="12.5" x14ac:dyDescent="0.25">
      <c r="A56" s="3">
        <v>44380.807107071756</v>
      </c>
      <c r="B56" s="34">
        <v>44379</v>
      </c>
      <c r="C56" s="35">
        <v>56</v>
      </c>
      <c r="D56" s="36" t="s">
        <v>54</v>
      </c>
      <c r="G56" s="19">
        <v>5</v>
      </c>
      <c r="K56" s="19">
        <v>2</v>
      </c>
    </row>
    <row r="57" spans="1:11" ht="12.5" x14ac:dyDescent="0.25">
      <c r="A57" s="3">
        <v>44380.807570231482</v>
      </c>
      <c r="B57" s="34">
        <v>44380</v>
      </c>
      <c r="C57" s="35">
        <v>58</v>
      </c>
      <c r="D57" s="36" t="s">
        <v>55</v>
      </c>
      <c r="E57" s="19">
        <v>5</v>
      </c>
      <c r="H57" s="19"/>
      <c r="I57" s="19">
        <v>2.5</v>
      </c>
      <c r="J57" s="19">
        <v>2</v>
      </c>
    </row>
    <row r="58" spans="1:11" ht="12.5" x14ac:dyDescent="0.25">
      <c r="A58" s="3"/>
      <c r="B58" s="37"/>
      <c r="C58" s="38"/>
      <c r="D58" s="19"/>
      <c r="E58" s="19" t="s">
        <v>27</v>
      </c>
      <c r="F58" s="19" t="s">
        <v>28</v>
      </c>
      <c r="G58" s="19" t="s">
        <v>29</v>
      </c>
      <c r="H58" s="19" t="s">
        <v>30</v>
      </c>
      <c r="I58" s="19" t="s">
        <v>31</v>
      </c>
      <c r="J58" s="19" t="s">
        <v>32</v>
      </c>
      <c r="K58" s="19" t="s">
        <v>33</v>
      </c>
    </row>
    <row r="59" spans="1:11" ht="12.5" x14ac:dyDescent="0.25">
      <c r="A59" s="3"/>
      <c r="B59" s="37"/>
      <c r="C59" s="38"/>
      <c r="D59" s="19"/>
      <c r="E59" s="19">
        <f t="shared" ref="E59:K59" si="0">SUM(E60:E83)</f>
        <v>72.5</v>
      </c>
      <c r="F59" s="19">
        <f t="shared" si="0"/>
        <v>17.5</v>
      </c>
      <c r="G59" s="19">
        <f t="shared" si="0"/>
        <v>15</v>
      </c>
      <c r="H59" s="19">
        <f t="shared" si="0"/>
        <v>10</v>
      </c>
      <c r="I59" s="19">
        <f t="shared" si="0"/>
        <v>37.5</v>
      </c>
      <c r="J59" s="19">
        <f t="shared" si="0"/>
        <v>22</v>
      </c>
      <c r="K59" s="19">
        <f t="shared" si="0"/>
        <v>33</v>
      </c>
    </row>
    <row r="60" spans="1:11" ht="12.5" x14ac:dyDescent="0.25">
      <c r="A60" s="3">
        <v>44409.937986689816</v>
      </c>
      <c r="B60" s="20">
        <v>44382</v>
      </c>
      <c r="C60" s="21">
        <v>60</v>
      </c>
      <c r="D60" s="22" t="s">
        <v>56</v>
      </c>
      <c r="E60" s="19">
        <v>5</v>
      </c>
      <c r="I60" s="19">
        <v>2.5</v>
      </c>
    </row>
    <row r="61" spans="1:11" ht="12.5" x14ac:dyDescent="0.25">
      <c r="A61" s="3">
        <v>44409.938547731479</v>
      </c>
      <c r="B61" s="20">
        <v>44383</v>
      </c>
      <c r="C61" s="21">
        <v>71</v>
      </c>
      <c r="D61" s="22" t="s">
        <v>57</v>
      </c>
      <c r="H61" s="19">
        <v>5</v>
      </c>
      <c r="K61" s="19">
        <v>5</v>
      </c>
    </row>
    <row r="62" spans="1:11" ht="12.5" x14ac:dyDescent="0.25">
      <c r="A62" s="3">
        <v>44409.939379861113</v>
      </c>
      <c r="B62" s="20">
        <v>44384</v>
      </c>
      <c r="C62" s="21">
        <v>60</v>
      </c>
      <c r="D62" s="22" t="s">
        <v>58</v>
      </c>
      <c r="F62" s="19">
        <v>5</v>
      </c>
      <c r="I62" s="19">
        <v>2.5</v>
      </c>
      <c r="J62" s="19">
        <v>2</v>
      </c>
    </row>
    <row r="63" spans="1:11" ht="12.5" x14ac:dyDescent="0.25">
      <c r="A63" s="3">
        <v>44409.940006562501</v>
      </c>
      <c r="B63" s="20">
        <v>44385</v>
      </c>
      <c r="C63" s="21">
        <v>60</v>
      </c>
      <c r="D63" s="22" t="s">
        <v>59</v>
      </c>
      <c r="E63" s="19">
        <v>5</v>
      </c>
      <c r="I63" s="19">
        <v>2.5</v>
      </c>
      <c r="J63" s="19">
        <v>2</v>
      </c>
    </row>
    <row r="64" spans="1:11" ht="12.5" x14ac:dyDescent="0.25">
      <c r="A64" s="3">
        <v>44409.940538738425</v>
      </c>
      <c r="B64" s="20">
        <v>44386</v>
      </c>
      <c r="C64" s="21">
        <v>60</v>
      </c>
      <c r="D64" s="22" t="s">
        <v>60</v>
      </c>
      <c r="F64" s="19">
        <v>5</v>
      </c>
      <c r="I64" s="19">
        <v>2.5</v>
      </c>
      <c r="J64" s="19">
        <v>2</v>
      </c>
    </row>
    <row r="65" spans="1:11" ht="12.5" x14ac:dyDescent="0.25">
      <c r="A65" s="3">
        <v>44409.941148287035</v>
      </c>
      <c r="B65" s="20">
        <v>44387</v>
      </c>
      <c r="C65" s="21">
        <v>60</v>
      </c>
      <c r="D65" s="22" t="s">
        <v>61</v>
      </c>
      <c r="E65" s="19">
        <v>5</v>
      </c>
      <c r="K65" s="19">
        <v>2</v>
      </c>
    </row>
    <row r="66" spans="1:11" ht="12.5" x14ac:dyDescent="0.25">
      <c r="A66" s="3">
        <v>44409.941739907408</v>
      </c>
      <c r="B66" s="16">
        <v>44389</v>
      </c>
      <c r="C66" s="17">
        <v>60</v>
      </c>
      <c r="D66" s="18" t="s">
        <v>62</v>
      </c>
      <c r="E66" s="19">
        <v>5</v>
      </c>
      <c r="I66" s="19">
        <v>2.5</v>
      </c>
      <c r="J66" s="19">
        <v>2</v>
      </c>
    </row>
    <row r="67" spans="1:11" ht="12.5" x14ac:dyDescent="0.25">
      <c r="A67" s="3">
        <v>44409.942386284718</v>
      </c>
      <c r="B67" s="16">
        <v>44390</v>
      </c>
      <c r="C67" s="17">
        <v>60</v>
      </c>
      <c r="D67" s="18" t="s">
        <v>63</v>
      </c>
      <c r="E67" s="19">
        <v>2.5</v>
      </c>
      <c r="F67" s="19">
        <v>2.5</v>
      </c>
      <c r="I67" s="19">
        <v>2.5</v>
      </c>
      <c r="J67" s="19">
        <v>2</v>
      </c>
    </row>
    <row r="68" spans="1:11" ht="12.5" x14ac:dyDescent="0.25">
      <c r="A68" s="3">
        <v>44409.943117372684</v>
      </c>
      <c r="B68" s="16">
        <v>44391</v>
      </c>
      <c r="C68" s="17">
        <v>76</v>
      </c>
      <c r="D68" s="18" t="s">
        <v>64</v>
      </c>
      <c r="H68" s="19">
        <v>5</v>
      </c>
      <c r="K68" s="19">
        <v>5</v>
      </c>
    </row>
    <row r="69" spans="1:11" ht="12.5" x14ac:dyDescent="0.25">
      <c r="A69" s="3">
        <v>44409.943861342588</v>
      </c>
      <c r="B69" s="16">
        <v>44392</v>
      </c>
      <c r="C69" s="17">
        <v>63</v>
      </c>
      <c r="D69" s="18" t="s">
        <v>65</v>
      </c>
      <c r="E69" s="19">
        <v>5</v>
      </c>
      <c r="I69" s="19">
        <v>2.5</v>
      </c>
    </row>
    <row r="70" spans="1:11" ht="12.5" x14ac:dyDescent="0.25">
      <c r="A70" s="3">
        <v>44409.944809293986</v>
      </c>
      <c r="B70" s="16">
        <v>44394</v>
      </c>
      <c r="C70" s="17">
        <v>83</v>
      </c>
      <c r="D70" s="18" t="s">
        <v>66</v>
      </c>
      <c r="G70" s="19">
        <v>5</v>
      </c>
      <c r="K70" s="19">
        <v>2</v>
      </c>
    </row>
    <row r="71" spans="1:11" ht="12.5" x14ac:dyDescent="0.25">
      <c r="A71" s="3">
        <v>44409.945288807867</v>
      </c>
      <c r="B71" s="16">
        <v>44395</v>
      </c>
      <c r="C71" s="17">
        <v>67</v>
      </c>
      <c r="D71" s="18" t="s">
        <v>67</v>
      </c>
      <c r="E71" s="19">
        <v>5</v>
      </c>
      <c r="I71" s="19">
        <v>2.5</v>
      </c>
      <c r="J71" s="19">
        <v>2</v>
      </c>
    </row>
    <row r="72" spans="1:11" ht="12.5" x14ac:dyDescent="0.25">
      <c r="A72" s="3">
        <v>44409.94584576389</v>
      </c>
      <c r="B72" s="14">
        <v>44396</v>
      </c>
      <c r="C72" s="13">
        <v>60</v>
      </c>
      <c r="D72" s="15" t="s">
        <v>68</v>
      </c>
      <c r="E72" s="19">
        <v>5</v>
      </c>
      <c r="I72" s="19">
        <v>2.5</v>
      </c>
    </row>
    <row r="73" spans="1:11" ht="12.5" x14ac:dyDescent="0.25">
      <c r="A73" s="3">
        <v>44409.946460324078</v>
      </c>
      <c r="B73" s="14">
        <v>44397</v>
      </c>
      <c r="C73" s="13">
        <v>62</v>
      </c>
      <c r="D73" s="15" t="s">
        <v>69</v>
      </c>
      <c r="F73" s="19">
        <v>5</v>
      </c>
      <c r="I73" s="19">
        <v>2.5</v>
      </c>
      <c r="J73" s="19">
        <v>2</v>
      </c>
    </row>
    <row r="74" spans="1:11" ht="12.5" x14ac:dyDescent="0.25">
      <c r="A74" s="3">
        <v>44409.946971527781</v>
      </c>
      <c r="B74" s="14">
        <v>44398</v>
      </c>
      <c r="C74" s="13">
        <v>65</v>
      </c>
      <c r="D74" s="15" t="s">
        <v>70</v>
      </c>
      <c r="E74" s="19">
        <v>5</v>
      </c>
      <c r="K74" s="19">
        <v>5</v>
      </c>
    </row>
    <row r="75" spans="1:11" ht="12.5" x14ac:dyDescent="0.25">
      <c r="A75" s="3">
        <v>44409.947382291663</v>
      </c>
      <c r="B75" s="14">
        <v>44399</v>
      </c>
      <c r="C75" s="13">
        <v>60</v>
      </c>
      <c r="D75" s="15" t="s">
        <v>71</v>
      </c>
      <c r="G75" s="19">
        <v>5</v>
      </c>
      <c r="I75" s="19">
        <v>2.5</v>
      </c>
      <c r="J75" s="19">
        <v>2</v>
      </c>
    </row>
    <row r="76" spans="1:11" ht="12.5" x14ac:dyDescent="0.25">
      <c r="A76" s="3">
        <v>44409.947860590277</v>
      </c>
      <c r="B76" s="14">
        <v>44400</v>
      </c>
      <c r="C76" s="13">
        <v>60</v>
      </c>
      <c r="D76" s="15" t="s">
        <v>72</v>
      </c>
      <c r="E76" s="19">
        <v>5</v>
      </c>
      <c r="K76" s="19">
        <v>2</v>
      </c>
    </row>
    <row r="77" spans="1:11" ht="12.5" x14ac:dyDescent="0.25">
      <c r="A77" s="3">
        <v>44409.948206956018</v>
      </c>
      <c r="B77" s="14">
        <v>44401</v>
      </c>
      <c r="C77" s="13">
        <v>70</v>
      </c>
      <c r="D77" s="15" t="s">
        <v>73</v>
      </c>
      <c r="E77" s="19">
        <v>5</v>
      </c>
      <c r="K77" s="19">
        <v>5</v>
      </c>
    </row>
    <row r="78" spans="1:11" ht="12.5" x14ac:dyDescent="0.25">
      <c r="A78" s="3">
        <v>44409.94877905093</v>
      </c>
      <c r="B78" s="31">
        <v>44403</v>
      </c>
      <c r="C78" s="32">
        <v>60</v>
      </c>
      <c r="D78" s="33" t="s">
        <v>74</v>
      </c>
      <c r="E78" s="19">
        <v>5</v>
      </c>
      <c r="I78" s="19">
        <v>2.5</v>
      </c>
      <c r="J78" s="19">
        <v>2</v>
      </c>
    </row>
    <row r="79" spans="1:11" ht="12.5" x14ac:dyDescent="0.25">
      <c r="A79" s="3">
        <v>44409.949510532402</v>
      </c>
      <c r="B79" s="31">
        <v>44404</v>
      </c>
      <c r="C79" s="32">
        <v>27</v>
      </c>
      <c r="D79" s="33" t="s">
        <v>75</v>
      </c>
      <c r="K79" s="19">
        <v>5</v>
      </c>
    </row>
    <row r="80" spans="1:11" ht="12.5" x14ac:dyDescent="0.25">
      <c r="A80" s="3">
        <v>44409.950006446757</v>
      </c>
      <c r="B80" s="31">
        <v>44405</v>
      </c>
      <c r="C80" s="32">
        <v>60</v>
      </c>
      <c r="D80" s="33" t="s">
        <v>76</v>
      </c>
      <c r="E80" s="19">
        <v>5</v>
      </c>
      <c r="I80" s="19">
        <v>2.5</v>
      </c>
    </row>
    <row r="81" spans="1:11" ht="12.5" x14ac:dyDescent="0.25">
      <c r="A81" s="3">
        <v>44409.950461192129</v>
      </c>
      <c r="B81" s="31">
        <v>44406</v>
      </c>
      <c r="C81" s="32">
        <v>69</v>
      </c>
      <c r="D81" s="33" t="s">
        <v>77</v>
      </c>
      <c r="E81" s="19">
        <v>5</v>
      </c>
      <c r="K81" s="19">
        <v>2</v>
      </c>
    </row>
    <row r="82" spans="1:11" ht="12.5" x14ac:dyDescent="0.25">
      <c r="A82" s="3">
        <v>44409.951120983795</v>
      </c>
      <c r="B82" s="31">
        <v>44407</v>
      </c>
      <c r="C82" s="32">
        <v>60</v>
      </c>
      <c r="D82" s="33" t="s">
        <v>78</v>
      </c>
      <c r="E82" s="19">
        <v>5</v>
      </c>
      <c r="I82" s="19">
        <v>2.5</v>
      </c>
      <c r="J82" s="19">
        <v>2</v>
      </c>
    </row>
    <row r="83" spans="1:11" ht="12.5" x14ac:dyDescent="0.25">
      <c r="A83" s="3">
        <v>44409.951569155091</v>
      </c>
      <c r="B83" s="31">
        <v>44408</v>
      </c>
      <c r="C83" s="32">
        <v>60</v>
      </c>
      <c r="D83" s="33" t="s">
        <v>79</v>
      </c>
      <c r="G83" s="19">
        <v>5</v>
      </c>
      <c r="I83" s="19">
        <v>2.5</v>
      </c>
      <c r="J83" s="19">
        <v>2</v>
      </c>
    </row>
    <row r="84" spans="1:11" ht="12.5" x14ac:dyDescent="0.25">
      <c r="A84" s="3"/>
      <c r="B84" s="37"/>
      <c r="C84" s="38"/>
      <c r="D84" s="19"/>
      <c r="E84" s="19" t="s">
        <v>27</v>
      </c>
      <c r="F84" s="19" t="s">
        <v>28</v>
      </c>
      <c r="G84" s="19" t="s">
        <v>29</v>
      </c>
      <c r="H84" s="19" t="s">
        <v>30</v>
      </c>
      <c r="I84" s="19" t="s">
        <v>31</v>
      </c>
      <c r="J84" s="19" t="s">
        <v>32</v>
      </c>
      <c r="K84" s="19" t="s">
        <v>33</v>
      </c>
    </row>
    <row r="85" spans="1:11" ht="12.5" x14ac:dyDescent="0.25">
      <c r="A85" s="3"/>
      <c r="B85" s="37"/>
      <c r="C85" s="38"/>
      <c r="D85" s="19"/>
      <c r="E85" s="19">
        <f t="shared" ref="E85:K85" si="1">SUM(E86:E108)</f>
        <v>35</v>
      </c>
      <c r="F85" s="19">
        <f t="shared" si="1"/>
        <v>35</v>
      </c>
      <c r="G85" s="19">
        <f t="shared" si="1"/>
        <v>15</v>
      </c>
      <c r="H85" s="19">
        <f t="shared" si="1"/>
        <v>20</v>
      </c>
      <c r="I85" s="19">
        <f t="shared" si="1"/>
        <v>45</v>
      </c>
      <c r="J85" s="19">
        <f t="shared" si="1"/>
        <v>28</v>
      </c>
      <c r="K85" s="19">
        <f t="shared" si="1"/>
        <v>25</v>
      </c>
    </row>
    <row r="86" spans="1:11" ht="12.5" x14ac:dyDescent="0.25">
      <c r="A86" s="3">
        <v>44443.421428344911</v>
      </c>
      <c r="B86" s="14">
        <v>44411</v>
      </c>
      <c r="C86" s="13">
        <v>56</v>
      </c>
      <c r="D86" s="15" t="s">
        <v>80</v>
      </c>
      <c r="H86" s="19">
        <v>5</v>
      </c>
      <c r="I86" s="19">
        <v>2.5</v>
      </c>
      <c r="J86" s="19">
        <v>2</v>
      </c>
    </row>
    <row r="87" spans="1:11" ht="12.5" x14ac:dyDescent="0.25">
      <c r="A87" s="3">
        <v>44443.422287835652</v>
      </c>
      <c r="B87" s="14">
        <v>44412</v>
      </c>
      <c r="C87" s="13">
        <v>62</v>
      </c>
      <c r="D87" s="15" t="s">
        <v>81</v>
      </c>
      <c r="E87" s="19">
        <v>5</v>
      </c>
      <c r="I87" s="19">
        <v>2.5</v>
      </c>
    </row>
    <row r="88" spans="1:11" ht="12.5" x14ac:dyDescent="0.25">
      <c r="A88" s="3">
        <v>44443.42292045139</v>
      </c>
      <c r="B88" s="14">
        <v>44413</v>
      </c>
      <c r="C88" s="13">
        <v>63</v>
      </c>
      <c r="D88" s="15" t="s">
        <v>82</v>
      </c>
      <c r="F88" s="19">
        <v>5</v>
      </c>
      <c r="K88" s="19">
        <v>5</v>
      </c>
    </row>
    <row r="89" spans="1:11" ht="12.5" x14ac:dyDescent="0.25">
      <c r="A89" s="3">
        <v>44443.423380023145</v>
      </c>
      <c r="B89" s="14">
        <v>44414</v>
      </c>
      <c r="C89" s="13">
        <v>56</v>
      </c>
      <c r="D89" s="15" t="s">
        <v>83</v>
      </c>
      <c r="G89" s="19">
        <v>5</v>
      </c>
      <c r="I89" s="19">
        <v>2.5</v>
      </c>
      <c r="J89" s="19">
        <v>2</v>
      </c>
    </row>
    <row r="90" spans="1:11" ht="12.5" x14ac:dyDescent="0.25">
      <c r="A90" s="3">
        <v>44443.424205601856</v>
      </c>
      <c r="B90" s="14">
        <v>44415</v>
      </c>
      <c r="C90" s="13">
        <v>65</v>
      </c>
      <c r="D90" s="15" t="s">
        <v>84</v>
      </c>
      <c r="F90" s="19">
        <v>5</v>
      </c>
      <c r="I90" s="19">
        <v>2.5</v>
      </c>
      <c r="J90" s="19">
        <v>2</v>
      </c>
    </row>
    <row r="91" spans="1:11" ht="12.5" x14ac:dyDescent="0.25">
      <c r="A91" s="3">
        <v>44443.425018402777</v>
      </c>
      <c r="B91" s="20">
        <v>44417</v>
      </c>
      <c r="C91" s="21">
        <v>65</v>
      </c>
      <c r="D91" s="22" t="s">
        <v>85</v>
      </c>
      <c r="E91" s="19">
        <v>5</v>
      </c>
      <c r="I91" s="19">
        <v>2.5</v>
      </c>
      <c r="J91" s="19">
        <v>2</v>
      </c>
    </row>
    <row r="92" spans="1:11" ht="12.5" x14ac:dyDescent="0.25">
      <c r="A92" s="3">
        <v>44443.425727337963</v>
      </c>
      <c r="B92" s="20">
        <v>44418</v>
      </c>
      <c r="C92" s="21">
        <v>55</v>
      </c>
      <c r="D92" s="22" t="s">
        <v>80</v>
      </c>
      <c r="H92" s="19">
        <v>5</v>
      </c>
      <c r="I92" s="19">
        <v>2.5</v>
      </c>
      <c r="J92" s="19">
        <v>2</v>
      </c>
    </row>
    <row r="93" spans="1:11" ht="12.5" x14ac:dyDescent="0.25">
      <c r="A93" s="3">
        <v>44443.42626738426</v>
      </c>
      <c r="B93" s="20">
        <v>44419</v>
      </c>
      <c r="C93" s="21">
        <v>60</v>
      </c>
      <c r="D93" s="22" t="s">
        <v>86</v>
      </c>
      <c r="E93" s="19">
        <v>5</v>
      </c>
      <c r="I93" s="19">
        <v>2.5</v>
      </c>
      <c r="J93" s="19">
        <v>2</v>
      </c>
    </row>
    <row r="94" spans="1:11" ht="12.5" x14ac:dyDescent="0.25">
      <c r="A94" s="3">
        <v>44443.426758680551</v>
      </c>
      <c r="B94" s="20">
        <v>44420</v>
      </c>
      <c r="C94" s="21">
        <v>61</v>
      </c>
      <c r="D94" s="22" t="s">
        <v>81</v>
      </c>
      <c r="E94" s="19">
        <v>5</v>
      </c>
      <c r="I94" s="19">
        <v>2.5</v>
      </c>
    </row>
    <row r="95" spans="1:11" ht="12.5" x14ac:dyDescent="0.25">
      <c r="A95" s="3">
        <v>44443.427166018519</v>
      </c>
      <c r="B95" s="20">
        <v>44421</v>
      </c>
      <c r="C95" s="21">
        <v>55</v>
      </c>
      <c r="D95" s="22" t="s">
        <v>87</v>
      </c>
      <c r="G95" s="19">
        <v>5</v>
      </c>
      <c r="I95" s="19">
        <v>2.5</v>
      </c>
      <c r="J95" s="19">
        <v>2</v>
      </c>
    </row>
    <row r="96" spans="1:11" ht="12.5" x14ac:dyDescent="0.25">
      <c r="A96" s="3">
        <v>44443.427691006946</v>
      </c>
      <c r="B96" s="20">
        <v>44422</v>
      </c>
      <c r="C96" s="21">
        <v>75</v>
      </c>
      <c r="D96" s="22" t="s">
        <v>88</v>
      </c>
      <c r="K96" s="19">
        <v>5</v>
      </c>
    </row>
    <row r="97" spans="1:11" ht="12.5" x14ac:dyDescent="0.25">
      <c r="A97" s="3">
        <v>44443.429050474537</v>
      </c>
      <c r="B97" s="4">
        <v>44424</v>
      </c>
      <c r="C97" s="5">
        <v>60</v>
      </c>
      <c r="D97" s="6" t="s">
        <v>89</v>
      </c>
      <c r="H97" s="19">
        <v>5</v>
      </c>
      <c r="I97" s="19">
        <v>2.5</v>
      </c>
      <c r="J97" s="19">
        <v>2</v>
      </c>
    </row>
    <row r="98" spans="1:11" ht="12.5" x14ac:dyDescent="0.25">
      <c r="A98" s="3">
        <v>44443.429509884256</v>
      </c>
      <c r="B98" s="4">
        <v>44425</v>
      </c>
      <c r="C98" s="5">
        <v>60</v>
      </c>
      <c r="D98" s="6" t="s">
        <v>90</v>
      </c>
      <c r="E98" s="19">
        <v>5</v>
      </c>
      <c r="K98" s="19">
        <v>5</v>
      </c>
    </row>
    <row r="99" spans="1:11" ht="12.5" x14ac:dyDescent="0.25">
      <c r="A99" s="3">
        <v>44443.42991413195</v>
      </c>
      <c r="B99" s="4">
        <v>44426</v>
      </c>
      <c r="C99" s="5">
        <v>60</v>
      </c>
      <c r="D99" s="6" t="s">
        <v>91</v>
      </c>
      <c r="F99" s="19">
        <v>5</v>
      </c>
      <c r="I99" s="19">
        <v>2.5</v>
      </c>
      <c r="J99" s="19">
        <v>2</v>
      </c>
    </row>
    <row r="100" spans="1:11" ht="12.5" x14ac:dyDescent="0.25">
      <c r="A100" s="3">
        <v>44443.430369409718</v>
      </c>
      <c r="B100" s="4">
        <v>44427</v>
      </c>
      <c r="C100" s="5">
        <v>65</v>
      </c>
      <c r="D100" s="6" t="s">
        <v>92</v>
      </c>
      <c r="K100" s="19">
        <v>5</v>
      </c>
    </row>
    <row r="101" spans="1:11" ht="12.5" x14ac:dyDescent="0.25">
      <c r="A101" s="3">
        <v>44443.431448275463</v>
      </c>
      <c r="B101" s="4">
        <v>44428</v>
      </c>
      <c r="C101" s="5">
        <v>60</v>
      </c>
      <c r="D101" s="6" t="s">
        <v>81</v>
      </c>
      <c r="E101" s="19">
        <v>5</v>
      </c>
      <c r="I101" s="19">
        <v>2.5</v>
      </c>
    </row>
    <row r="102" spans="1:11" ht="12.5" x14ac:dyDescent="0.25">
      <c r="A102" s="3">
        <v>44443.432157025461</v>
      </c>
      <c r="B102" s="4">
        <v>44429</v>
      </c>
      <c r="C102" s="5">
        <v>60</v>
      </c>
      <c r="D102" s="6" t="s">
        <v>93</v>
      </c>
      <c r="F102" s="19">
        <v>5</v>
      </c>
      <c r="I102" s="19">
        <v>2.5</v>
      </c>
      <c r="J102" s="19">
        <v>2</v>
      </c>
    </row>
    <row r="103" spans="1:11" ht="12.5" x14ac:dyDescent="0.25">
      <c r="A103" s="3">
        <v>44443.432888587966</v>
      </c>
      <c r="B103" s="34">
        <v>44431</v>
      </c>
      <c r="C103" s="35">
        <v>60</v>
      </c>
      <c r="D103" s="36" t="s">
        <v>94</v>
      </c>
      <c r="G103" s="19">
        <v>5</v>
      </c>
      <c r="I103" s="19">
        <v>2.5</v>
      </c>
      <c r="J103" s="19">
        <v>2</v>
      </c>
    </row>
    <row r="104" spans="1:11" ht="12.5" x14ac:dyDescent="0.25">
      <c r="A104" s="3">
        <v>44443.433344976853</v>
      </c>
      <c r="B104" s="34">
        <v>44432</v>
      </c>
      <c r="C104" s="35">
        <v>56</v>
      </c>
      <c r="D104" s="36" t="s">
        <v>80</v>
      </c>
      <c r="H104" s="19">
        <v>5</v>
      </c>
      <c r="I104" s="19">
        <v>2.5</v>
      </c>
      <c r="J104" s="19">
        <v>2</v>
      </c>
    </row>
    <row r="105" spans="1:11" ht="12.5" x14ac:dyDescent="0.25">
      <c r="A105" s="3">
        <v>44443.433792916665</v>
      </c>
      <c r="B105" s="34">
        <v>44433</v>
      </c>
      <c r="C105" s="35">
        <v>57</v>
      </c>
      <c r="D105" s="36" t="s">
        <v>95</v>
      </c>
      <c r="F105" s="19">
        <v>5</v>
      </c>
      <c r="K105" s="19">
        <v>5</v>
      </c>
    </row>
    <row r="106" spans="1:11" ht="12.5" x14ac:dyDescent="0.25">
      <c r="A106" s="3">
        <v>44443.434134074079</v>
      </c>
      <c r="B106" s="34">
        <v>44434</v>
      </c>
      <c r="C106" s="35">
        <v>64</v>
      </c>
      <c r="D106" s="36" t="s">
        <v>81</v>
      </c>
      <c r="E106" s="19">
        <v>5</v>
      </c>
      <c r="I106" s="19">
        <v>2.5</v>
      </c>
    </row>
    <row r="107" spans="1:11" ht="12.5" x14ac:dyDescent="0.25">
      <c r="A107" s="3">
        <v>44443.434602870373</v>
      </c>
      <c r="B107" s="34">
        <v>44435</v>
      </c>
      <c r="C107" s="35">
        <v>56</v>
      </c>
      <c r="D107" s="36" t="s">
        <v>96</v>
      </c>
      <c r="F107" s="19">
        <v>5</v>
      </c>
      <c r="I107" s="19">
        <v>2.5</v>
      </c>
      <c r="J107" s="19">
        <v>2</v>
      </c>
    </row>
    <row r="108" spans="1:11" ht="12.5" x14ac:dyDescent="0.25">
      <c r="A108" s="3">
        <v>44443.435395428241</v>
      </c>
      <c r="B108" s="34">
        <v>44436</v>
      </c>
      <c r="C108" s="35">
        <v>53</v>
      </c>
      <c r="D108" s="36" t="s">
        <v>97</v>
      </c>
      <c r="F108" s="19">
        <v>5</v>
      </c>
      <c r="I108" s="19">
        <v>2.5</v>
      </c>
      <c r="J108" s="19">
        <v>2</v>
      </c>
    </row>
    <row r="109" spans="1:11" ht="12.5" x14ac:dyDescent="0.25">
      <c r="A109" s="3">
        <v>44443.435846134264</v>
      </c>
      <c r="B109" s="39">
        <v>44438</v>
      </c>
      <c r="C109" s="40">
        <v>64</v>
      </c>
      <c r="D109" s="41" t="s">
        <v>98</v>
      </c>
      <c r="G109" s="19">
        <v>5</v>
      </c>
      <c r="K109" s="19">
        <v>5</v>
      </c>
    </row>
    <row r="110" spans="1:11" ht="12.5" x14ac:dyDescent="0.25">
      <c r="A110" s="3">
        <v>44443.436615300925</v>
      </c>
      <c r="B110" s="39">
        <v>44439</v>
      </c>
      <c r="C110" s="40">
        <v>55</v>
      </c>
      <c r="D110" s="41" t="s">
        <v>99</v>
      </c>
      <c r="I110" s="19">
        <v>2.5</v>
      </c>
      <c r="J110" s="19">
        <v>2</v>
      </c>
    </row>
    <row r="111" spans="1:11" ht="12.5" x14ac:dyDescent="0.25">
      <c r="A111" s="3">
        <v>44443.437387210652</v>
      </c>
      <c r="B111" s="39">
        <v>44439</v>
      </c>
      <c r="C111" s="40">
        <v>55</v>
      </c>
      <c r="D111" s="41" t="s">
        <v>100</v>
      </c>
      <c r="E111" s="19"/>
      <c r="F111" s="19">
        <v>5</v>
      </c>
      <c r="G111" s="19"/>
      <c r="H111" s="19"/>
      <c r="I111" s="19"/>
      <c r="J111" s="19"/>
      <c r="K111" s="19">
        <v>5</v>
      </c>
    </row>
    <row r="112" spans="1:11" ht="12.5" x14ac:dyDescent="0.25">
      <c r="A112" s="3"/>
      <c r="B112" s="37"/>
      <c r="C112" s="38"/>
      <c r="D112" s="19"/>
      <c r="E112" s="19" t="s">
        <v>27</v>
      </c>
      <c r="F112" s="19" t="s">
        <v>28</v>
      </c>
      <c r="G112" s="19" t="s">
        <v>29</v>
      </c>
      <c r="H112" s="19" t="s">
        <v>30</v>
      </c>
      <c r="I112" s="19" t="s">
        <v>31</v>
      </c>
      <c r="J112" s="19" t="s">
        <v>32</v>
      </c>
      <c r="K112" s="19" t="s">
        <v>33</v>
      </c>
    </row>
    <row r="113" spans="1:11" ht="12.5" x14ac:dyDescent="0.25">
      <c r="A113" s="3"/>
      <c r="B113" s="37"/>
      <c r="C113" s="38"/>
      <c r="D113" s="19"/>
      <c r="E113" s="19">
        <f t="shared" ref="E113:K113" si="2">SUM(E114:E139)</f>
        <v>65</v>
      </c>
      <c r="F113" s="19">
        <f t="shared" si="2"/>
        <v>40</v>
      </c>
      <c r="G113" s="19">
        <f t="shared" si="2"/>
        <v>40</v>
      </c>
      <c r="H113" s="19">
        <f t="shared" si="2"/>
        <v>50</v>
      </c>
      <c r="I113" s="19">
        <f t="shared" si="2"/>
        <v>85</v>
      </c>
      <c r="J113" s="19">
        <f t="shared" si="2"/>
        <v>48</v>
      </c>
      <c r="K113" s="19">
        <f t="shared" si="2"/>
        <v>65</v>
      </c>
    </row>
    <row r="114" spans="1:11" ht="12.5" x14ac:dyDescent="0.25">
      <c r="A114" s="3"/>
      <c r="B114" s="20">
        <v>44440</v>
      </c>
      <c r="C114" s="21">
        <v>53</v>
      </c>
      <c r="D114" s="22" t="s">
        <v>101</v>
      </c>
      <c r="H114" s="19">
        <v>5</v>
      </c>
      <c r="I114" s="19">
        <v>2.5</v>
      </c>
      <c r="J114" s="19">
        <v>2</v>
      </c>
    </row>
    <row r="115" spans="1:11" ht="12.5" x14ac:dyDescent="0.25">
      <c r="A115" s="3">
        <v>44469.990889837965</v>
      </c>
      <c r="B115" s="20">
        <v>44441</v>
      </c>
      <c r="C115" s="21">
        <v>60</v>
      </c>
      <c r="D115" s="22" t="s">
        <v>102</v>
      </c>
      <c r="E115" s="19">
        <v>5</v>
      </c>
      <c r="I115" s="19">
        <v>2.5</v>
      </c>
      <c r="J115" s="19">
        <v>2</v>
      </c>
    </row>
    <row r="116" spans="1:11" ht="12.5" x14ac:dyDescent="0.25">
      <c r="A116" s="3">
        <v>44469.99157435185</v>
      </c>
      <c r="B116" s="20">
        <v>44442</v>
      </c>
      <c r="C116" s="21">
        <v>64</v>
      </c>
      <c r="D116" s="22" t="s">
        <v>103</v>
      </c>
      <c r="F116" s="19">
        <v>5</v>
      </c>
      <c r="K116" s="19">
        <v>5</v>
      </c>
    </row>
    <row r="117" spans="1:11" ht="12.5" x14ac:dyDescent="0.25">
      <c r="A117" s="3">
        <v>44469.99205833333</v>
      </c>
      <c r="B117" s="20">
        <v>44443</v>
      </c>
      <c r="C117" s="21">
        <v>54</v>
      </c>
      <c r="D117" s="22" t="s">
        <v>104</v>
      </c>
      <c r="F117" s="19">
        <v>5</v>
      </c>
      <c r="I117" s="19">
        <v>2.5</v>
      </c>
      <c r="J117" s="19">
        <v>2</v>
      </c>
    </row>
    <row r="118" spans="1:11" ht="12.5" x14ac:dyDescent="0.25">
      <c r="A118" s="3">
        <v>44469.992863634259</v>
      </c>
      <c r="B118" s="16">
        <v>44445</v>
      </c>
      <c r="C118" s="17">
        <v>60</v>
      </c>
      <c r="D118" s="18" t="s">
        <v>105</v>
      </c>
      <c r="G118" s="19">
        <v>5</v>
      </c>
      <c r="I118" s="19">
        <v>2.5</v>
      </c>
      <c r="J118" s="19">
        <v>2</v>
      </c>
    </row>
    <row r="119" spans="1:11" ht="12.5" x14ac:dyDescent="0.25">
      <c r="A119" s="3">
        <v>44469.993523356483</v>
      </c>
      <c r="B119" s="16">
        <v>44446</v>
      </c>
      <c r="C119" s="17">
        <v>113</v>
      </c>
      <c r="D119" s="18" t="s">
        <v>106</v>
      </c>
      <c r="K119" s="19">
        <v>10</v>
      </c>
    </row>
    <row r="120" spans="1:11" ht="12.5" x14ac:dyDescent="0.25">
      <c r="A120" s="3">
        <v>44469.993855300927</v>
      </c>
      <c r="B120" s="16">
        <v>44447</v>
      </c>
      <c r="C120" s="17">
        <v>100</v>
      </c>
      <c r="D120" s="18" t="s">
        <v>107</v>
      </c>
      <c r="E120" s="19">
        <v>10</v>
      </c>
      <c r="I120" s="19">
        <v>5</v>
      </c>
    </row>
    <row r="121" spans="1:11" ht="12.5" x14ac:dyDescent="0.25">
      <c r="A121" s="3">
        <v>44469.994296319448</v>
      </c>
      <c r="B121" s="16">
        <v>44448</v>
      </c>
      <c r="C121" s="17">
        <v>132</v>
      </c>
      <c r="D121" s="18" t="s">
        <v>108</v>
      </c>
      <c r="H121" s="19">
        <v>10</v>
      </c>
      <c r="I121" s="19">
        <v>5</v>
      </c>
      <c r="J121" s="19">
        <v>4</v>
      </c>
    </row>
    <row r="122" spans="1:11" ht="12.5" x14ac:dyDescent="0.25">
      <c r="A122" s="3">
        <v>44469.994713472217</v>
      </c>
      <c r="B122" s="16">
        <v>44449</v>
      </c>
      <c r="C122" s="17">
        <v>60</v>
      </c>
      <c r="D122" s="18" t="s">
        <v>109</v>
      </c>
      <c r="F122" s="19">
        <v>10</v>
      </c>
      <c r="I122" s="19">
        <v>5</v>
      </c>
      <c r="J122" s="19">
        <v>4</v>
      </c>
    </row>
    <row r="123" spans="1:11" ht="12.5" x14ac:dyDescent="0.25">
      <c r="A123" s="3">
        <v>44469.995237800926</v>
      </c>
      <c r="B123" s="16">
        <v>44450</v>
      </c>
      <c r="C123" s="17">
        <v>75</v>
      </c>
      <c r="D123" s="18" t="s">
        <v>110</v>
      </c>
      <c r="G123" s="19">
        <v>10</v>
      </c>
      <c r="I123" s="19">
        <v>5</v>
      </c>
      <c r="J123" s="19">
        <v>4</v>
      </c>
    </row>
    <row r="124" spans="1:11" ht="12.5" x14ac:dyDescent="0.25">
      <c r="A124" s="3">
        <v>44469.99585796296</v>
      </c>
      <c r="B124" s="39">
        <v>44452</v>
      </c>
      <c r="C124" s="40">
        <v>116</v>
      </c>
      <c r="D124" s="41" t="s">
        <v>106</v>
      </c>
      <c r="K124" s="19">
        <v>10</v>
      </c>
    </row>
    <row r="125" spans="1:11" ht="12.5" x14ac:dyDescent="0.25">
      <c r="A125" s="3">
        <v>44469.99614221065</v>
      </c>
      <c r="B125" s="39">
        <v>44453</v>
      </c>
      <c r="C125" s="40">
        <v>107</v>
      </c>
      <c r="D125" s="41" t="s">
        <v>111</v>
      </c>
      <c r="G125" s="19">
        <v>10</v>
      </c>
      <c r="I125" s="19">
        <v>5</v>
      </c>
    </row>
    <row r="126" spans="1:11" ht="12.5" x14ac:dyDescent="0.25">
      <c r="A126" s="3">
        <v>44469.996680381941</v>
      </c>
      <c r="B126" s="39">
        <v>44454</v>
      </c>
      <c r="C126" s="40">
        <v>110</v>
      </c>
      <c r="D126" s="41" t="s">
        <v>112</v>
      </c>
      <c r="G126" s="19">
        <v>5</v>
      </c>
      <c r="H126" s="19">
        <v>5</v>
      </c>
      <c r="I126" s="19">
        <v>5</v>
      </c>
      <c r="J126" s="19">
        <v>4</v>
      </c>
    </row>
    <row r="127" spans="1:11" ht="12.5" x14ac:dyDescent="0.25">
      <c r="A127" s="3">
        <v>44469.99725299768</v>
      </c>
      <c r="B127" s="39">
        <v>44455</v>
      </c>
      <c r="C127" s="40">
        <v>89</v>
      </c>
      <c r="D127" s="41" t="s">
        <v>103</v>
      </c>
      <c r="F127" s="19">
        <v>10</v>
      </c>
      <c r="K127" s="19">
        <v>10</v>
      </c>
    </row>
    <row r="128" spans="1:11" ht="12.5" x14ac:dyDescent="0.25">
      <c r="A128" s="3">
        <v>44469.997708136572</v>
      </c>
      <c r="B128" s="39">
        <v>44456</v>
      </c>
      <c r="C128" s="40">
        <v>125</v>
      </c>
      <c r="D128" s="41" t="s">
        <v>107</v>
      </c>
      <c r="E128" s="19">
        <v>10</v>
      </c>
      <c r="I128" s="19">
        <v>5</v>
      </c>
    </row>
    <row r="129" spans="1:11" ht="12.5" x14ac:dyDescent="0.25">
      <c r="A129" s="3">
        <v>44469.998234513885</v>
      </c>
      <c r="B129" s="39">
        <v>44457</v>
      </c>
      <c r="C129" s="40">
        <v>110</v>
      </c>
      <c r="D129" s="41" t="s">
        <v>113</v>
      </c>
      <c r="F129" s="19">
        <v>10</v>
      </c>
      <c r="I129" s="19">
        <v>5</v>
      </c>
      <c r="J129" s="19">
        <v>4</v>
      </c>
    </row>
    <row r="130" spans="1:11" ht="12.5" x14ac:dyDescent="0.25">
      <c r="A130" s="3">
        <v>44469.998689965279</v>
      </c>
      <c r="B130" s="42">
        <v>44459</v>
      </c>
      <c r="C130" s="43">
        <v>116</v>
      </c>
      <c r="D130" s="44" t="s">
        <v>114</v>
      </c>
      <c r="H130" s="19">
        <v>10</v>
      </c>
      <c r="I130" s="19">
        <v>5</v>
      </c>
      <c r="J130" s="19">
        <v>4</v>
      </c>
    </row>
    <row r="131" spans="1:11" ht="12.5" x14ac:dyDescent="0.25">
      <c r="A131" s="3">
        <v>44469.999174317127</v>
      </c>
      <c r="B131" s="42">
        <v>44460</v>
      </c>
      <c r="C131" s="43">
        <v>126</v>
      </c>
      <c r="D131" s="44" t="s">
        <v>115</v>
      </c>
      <c r="E131" s="19">
        <v>10</v>
      </c>
      <c r="I131" s="19">
        <v>5</v>
      </c>
      <c r="J131" s="19">
        <v>4</v>
      </c>
    </row>
    <row r="132" spans="1:11" ht="12.5" x14ac:dyDescent="0.25">
      <c r="A132" s="3">
        <v>44469.99964947917</v>
      </c>
      <c r="B132" s="42">
        <v>44461</v>
      </c>
      <c r="C132" s="43">
        <v>124</v>
      </c>
      <c r="D132" s="44" t="s">
        <v>106</v>
      </c>
      <c r="K132" s="19">
        <v>10</v>
      </c>
    </row>
    <row r="133" spans="1:11" ht="12.5" x14ac:dyDescent="0.25">
      <c r="A133" s="3">
        <v>44469.999924074073</v>
      </c>
      <c r="B133" s="42">
        <v>44462</v>
      </c>
      <c r="C133" s="43">
        <v>149</v>
      </c>
      <c r="D133" s="44" t="s">
        <v>107</v>
      </c>
      <c r="E133" s="19">
        <v>10</v>
      </c>
      <c r="I133" s="19">
        <v>5</v>
      </c>
    </row>
    <row r="134" spans="1:11" ht="12.5" x14ac:dyDescent="0.25">
      <c r="A134" s="3">
        <v>44470.000218148147</v>
      </c>
      <c r="B134" s="42">
        <v>44463</v>
      </c>
      <c r="C134" s="43">
        <v>125</v>
      </c>
      <c r="D134" s="44" t="s">
        <v>116</v>
      </c>
      <c r="G134" s="19">
        <v>10</v>
      </c>
      <c r="I134" s="19">
        <v>5</v>
      </c>
      <c r="J134" s="19">
        <v>4</v>
      </c>
    </row>
    <row r="135" spans="1:11" ht="12.5" x14ac:dyDescent="0.25">
      <c r="A135" s="3">
        <v>44470.001010752312</v>
      </c>
      <c r="B135" s="42">
        <v>44464</v>
      </c>
      <c r="C135" s="43">
        <v>110</v>
      </c>
      <c r="D135" s="44" t="s">
        <v>8</v>
      </c>
      <c r="H135" s="19">
        <v>10</v>
      </c>
      <c r="K135" s="19">
        <v>10</v>
      </c>
    </row>
    <row r="136" spans="1:11" ht="12.5" x14ac:dyDescent="0.25">
      <c r="A136" s="3">
        <v>44470.001368136574</v>
      </c>
      <c r="B136" s="4">
        <v>44466</v>
      </c>
      <c r="C136" s="5">
        <v>122</v>
      </c>
      <c r="D136" s="6" t="s">
        <v>117</v>
      </c>
      <c r="H136" s="19">
        <v>10</v>
      </c>
      <c r="I136" s="19">
        <v>5</v>
      </c>
      <c r="J136" s="19">
        <v>4</v>
      </c>
    </row>
    <row r="137" spans="1:11" ht="12.5" x14ac:dyDescent="0.25">
      <c r="A137" s="3">
        <v>44470.00206337963</v>
      </c>
      <c r="B137" s="4">
        <v>44467</v>
      </c>
      <c r="C137" s="5">
        <v>115</v>
      </c>
      <c r="D137" s="6" t="s">
        <v>106</v>
      </c>
      <c r="K137" s="19">
        <v>10</v>
      </c>
    </row>
    <row r="138" spans="1:11" ht="12.5" x14ac:dyDescent="0.25">
      <c r="A138" s="3">
        <v>44470.002572442128</v>
      </c>
      <c r="B138" s="4">
        <v>44468</v>
      </c>
      <c r="C138" s="5">
        <v>105</v>
      </c>
      <c r="D138" s="6" t="s">
        <v>118</v>
      </c>
      <c r="E138" s="19">
        <v>10</v>
      </c>
      <c r="I138" s="19">
        <v>5</v>
      </c>
      <c r="J138" s="19">
        <v>4</v>
      </c>
    </row>
    <row r="139" spans="1:11" ht="12.5" x14ac:dyDescent="0.25">
      <c r="A139" s="3">
        <v>44470.00326542824</v>
      </c>
      <c r="B139" s="4">
        <v>44469</v>
      </c>
      <c r="C139" s="5">
        <v>125</v>
      </c>
      <c r="D139" s="6" t="s">
        <v>107</v>
      </c>
      <c r="E139" s="19">
        <v>10</v>
      </c>
      <c r="I139" s="19">
        <v>5</v>
      </c>
    </row>
    <row r="140" spans="1:11" ht="12.5" x14ac:dyDescent="0.25">
      <c r="A140" s="3">
        <v>44470.003521527775</v>
      </c>
      <c r="B140" s="37"/>
      <c r="C140" s="38"/>
      <c r="D140" s="19"/>
      <c r="E140" s="19" t="s">
        <v>119</v>
      </c>
      <c r="F140" s="19" t="s">
        <v>28</v>
      </c>
      <c r="G140" s="19" t="s">
        <v>29</v>
      </c>
      <c r="H140" s="19" t="s">
        <v>30</v>
      </c>
      <c r="I140" s="19" t="s">
        <v>31</v>
      </c>
      <c r="J140" s="19" t="s">
        <v>32</v>
      </c>
      <c r="K140" s="19" t="s">
        <v>33</v>
      </c>
    </row>
    <row r="141" spans="1:11" ht="12.5" x14ac:dyDescent="0.25">
      <c r="A141" s="3"/>
      <c r="B141" s="37"/>
      <c r="C141" s="38"/>
      <c r="D141" s="19"/>
      <c r="E141" s="19">
        <f t="shared" ref="E141:K141" si="3">SUM(E142:E341)</f>
        <v>383476</v>
      </c>
      <c r="F141" s="19">
        <f t="shared" si="3"/>
        <v>3316060</v>
      </c>
      <c r="G141" s="19">
        <f t="shared" si="3"/>
        <v>875480</v>
      </c>
      <c r="H141" s="19">
        <f t="shared" si="3"/>
        <v>1388340</v>
      </c>
      <c r="I141" s="19">
        <f t="shared" si="3"/>
        <v>4505310</v>
      </c>
      <c r="J141" s="19">
        <f t="shared" si="3"/>
        <v>3737384</v>
      </c>
      <c r="K141" s="19">
        <f t="shared" si="3"/>
        <v>2054770</v>
      </c>
    </row>
    <row r="142" spans="1:11" ht="12.5" x14ac:dyDescent="0.25">
      <c r="A142" s="3"/>
      <c r="B142" s="20">
        <v>44470</v>
      </c>
      <c r="C142" s="21">
        <v>125</v>
      </c>
      <c r="D142" s="22" t="s">
        <v>120</v>
      </c>
      <c r="G142" s="19">
        <v>10</v>
      </c>
      <c r="I142" s="19">
        <v>5</v>
      </c>
      <c r="J142" s="19">
        <v>4</v>
      </c>
    </row>
    <row r="143" spans="1:11" ht="12.5" x14ac:dyDescent="0.25">
      <c r="A143" s="3">
        <v>44473.075997812499</v>
      </c>
      <c r="B143" s="20">
        <v>44471</v>
      </c>
      <c r="C143" s="21">
        <v>86</v>
      </c>
      <c r="D143" s="22" t="s">
        <v>8</v>
      </c>
      <c r="H143" s="19">
        <v>10</v>
      </c>
      <c r="K143" s="19">
        <v>10</v>
      </c>
    </row>
    <row r="144" spans="1:11" ht="12.5" x14ac:dyDescent="0.25">
      <c r="A144" s="3">
        <v>44473.076306493051</v>
      </c>
      <c r="B144" s="16">
        <v>44474</v>
      </c>
      <c r="C144" s="17">
        <v>112</v>
      </c>
      <c r="D144" s="18" t="s">
        <v>121</v>
      </c>
      <c r="K144" s="19">
        <v>10</v>
      </c>
    </row>
    <row r="145" spans="1:11" ht="12.5" x14ac:dyDescent="0.25">
      <c r="A145" s="3">
        <v>44514.600272546297</v>
      </c>
      <c r="B145" s="16">
        <v>44475</v>
      </c>
      <c r="C145" s="17">
        <v>114</v>
      </c>
      <c r="D145" s="18" t="s">
        <v>122</v>
      </c>
      <c r="E145" s="19">
        <v>10</v>
      </c>
      <c r="I145" s="19">
        <v>5</v>
      </c>
    </row>
    <row r="146" spans="1:11" ht="12.5" x14ac:dyDescent="0.25">
      <c r="A146" s="3">
        <v>44514.600950787033</v>
      </c>
      <c r="B146" s="16">
        <v>44476</v>
      </c>
      <c r="C146" s="17">
        <v>115</v>
      </c>
      <c r="D146" s="18" t="s">
        <v>123</v>
      </c>
      <c r="G146" s="19">
        <v>10</v>
      </c>
      <c r="I146" s="19">
        <v>5</v>
      </c>
      <c r="J146" s="19">
        <v>4</v>
      </c>
    </row>
    <row r="147" spans="1:11" ht="12.5" x14ac:dyDescent="0.25">
      <c r="A147" s="3">
        <v>44514.60153162037</v>
      </c>
      <c r="B147" s="16">
        <v>44477</v>
      </c>
      <c r="C147" s="17">
        <v>115</v>
      </c>
      <c r="D147" s="18" t="s">
        <v>124</v>
      </c>
      <c r="H147" s="19">
        <v>10</v>
      </c>
      <c r="I147" s="19">
        <v>5</v>
      </c>
      <c r="J147" s="19">
        <v>4</v>
      </c>
    </row>
    <row r="148" spans="1:11" ht="12.5" x14ac:dyDescent="0.25">
      <c r="A148" s="3">
        <v>44514.602169247686</v>
      </c>
      <c r="B148" s="16">
        <v>44509</v>
      </c>
      <c r="C148" s="17">
        <v>115</v>
      </c>
      <c r="D148" s="18" t="s">
        <v>125</v>
      </c>
      <c r="E148" s="19">
        <v>10</v>
      </c>
      <c r="I148" s="19">
        <v>5</v>
      </c>
      <c r="J148" s="19">
        <v>4</v>
      </c>
    </row>
    <row r="149" spans="1:11" ht="12.5" x14ac:dyDescent="0.25">
      <c r="A149" s="3">
        <v>44514.60285195602</v>
      </c>
      <c r="B149" s="39">
        <v>44480</v>
      </c>
      <c r="C149" s="40">
        <v>84</v>
      </c>
      <c r="D149" s="41" t="s">
        <v>126</v>
      </c>
      <c r="H149" s="19">
        <v>10</v>
      </c>
      <c r="K149" s="19">
        <v>10</v>
      </c>
    </row>
    <row r="150" spans="1:11" ht="12.5" x14ac:dyDescent="0.25">
      <c r="A150" s="3">
        <v>44514.603550659725</v>
      </c>
      <c r="B150" s="39">
        <v>44481</v>
      </c>
      <c r="C150" s="40">
        <v>97</v>
      </c>
      <c r="D150" s="41" t="s">
        <v>127</v>
      </c>
      <c r="K150" s="19">
        <v>10</v>
      </c>
    </row>
    <row r="151" spans="1:11" ht="12.5" x14ac:dyDescent="0.25">
      <c r="A151" s="3">
        <v>44514.60393809028</v>
      </c>
      <c r="B151" s="39">
        <v>44482</v>
      </c>
      <c r="C151" s="40">
        <v>111</v>
      </c>
      <c r="D151" s="41" t="s">
        <v>56</v>
      </c>
      <c r="E151" s="19">
        <v>10</v>
      </c>
      <c r="I151" s="19">
        <v>5</v>
      </c>
    </row>
    <row r="152" spans="1:11" ht="12.5" x14ac:dyDescent="0.25">
      <c r="A152" s="3">
        <v>44514.604741909723</v>
      </c>
      <c r="B152" s="39">
        <v>44483</v>
      </c>
      <c r="C152" s="40">
        <v>133</v>
      </c>
      <c r="D152" s="41" t="s">
        <v>128</v>
      </c>
      <c r="I152" s="19">
        <v>5</v>
      </c>
      <c r="J152" s="19">
        <v>4</v>
      </c>
    </row>
    <row r="153" spans="1:11" ht="12.5" x14ac:dyDescent="0.25">
      <c r="A153" s="3">
        <v>44514.605398750005</v>
      </c>
      <c r="B153" s="39">
        <v>44484</v>
      </c>
      <c r="C153" s="40">
        <v>105</v>
      </c>
      <c r="D153" s="41" t="s">
        <v>129</v>
      </c>
      <c r="E153" s="19">
        <v>10</v>
      </c>
      <c r="I153" s="19">
        <v>5</v>
      </c>
      <c r="J153" s="19">
        <v>4</v>
      </c>
    </row>
    <row r="154" spans="1:11" ht="12.5" x14ac:dyDescent="0.25">
      <c r="A154" s="3">
        <v>44514.606051064809</v>
      </c>
      <c r="B154" s="39">
        <v>44485</v>
      </c>
      <c r="C154" s="40">
        <v>111</v>
      </c>
      <c r="D154" s="41" t="s">
        <v>130</v>
      </c>
      <c r="H154" s="19">
        <v>10</v>
      </c>
      <c r="I154" s="19">
        <v>5</v>
      </c>
      <c r="J154" s="19">
        <v>4</v>
      </c>
    </row>
    <row r="155" spans="1:11" ht="12.5" x14ac:dyDescent="0.25">
      <c r="A155" s="3">
        <v>44514.606736041664</v>
      </c>
      <c r="B155" s="4">
        <v>44487</v>
      </c>
      <c r="C155" s="5">
        <v>90</v>
      </c>
      <c r="D155" s="6" t="s">
        <v>131</v>
      </c>
      <c r="E155" s="19">
        <v>10</v>
      </c>
      <c r="K155" s="19">
        <v>10</v>
      </c>
    </row>
    <row r="156" spans="1:11" ht="12.5" x14ac:dyDescent="0.25">
      <c r="A156" s="3">
        <v>44514.607151527773</v>
      </c>
      <c r="B156" s="4">
        <v>44488</v>
      </c>
      <c r="C156" s="5">
        <v>111</v>
      </c>
      <c r="D156" s="6" t="s">
        <v>132</v>
      </c>
      <c r="E156" s="19">
        <v>10</v>
      </c>
      <c r="I156" s="19">
        <v>5</v>
      </c>
      <c r="J156" s="19">
        <v>4</v>
      </c>
    </row>
    <row r="157" spans="1:11" ht="12.5" x14ac:dyDescent="0.25">
      <c r="A157" s="3">
        <v>44514.607862789351</v>
      </c>
      <c r="B157" s="4">
        <v>44489</v>
      </c>
      <c r="C157" s="5">
        <v>118</v>
      </c>
      <c r="D157" s="6" t="s">
        <v>127</v>
      </c>
      <c r="K157" s="19">
        <v>10</v>
      </c>
    </row>
    <row r="158" spans="1:11" ht="12.5" x14ac:dyDescent="0.25">
      <c r="A158" s="3">
        <v>44514.608234097221</v>
      </c>
      <c r="B158" s="4">
        <v>44490</v>
      </c>
      <c r="C158" s="5">
        <v>108</v>
      </c>
      <c r="D158" s="6" t="s">
        <v>56</v>
      </c>
      <c r="E158" s="19">
        <v>10</v>
      </c>
      <c r="I158" s="19">
        <v>5</v>
      </c>
    </row>
    <row r="159" spans="1:11" ht="12.5" x14ac:dyDescent="0.25">
      <c r="A159" s="3">
        <v>44514.610161111108</v>
      </c>
      <c r="B159" s="4">
        <v>44491</v>
      </c>
      <c r="C159" s="5">
        <v>108</v>
      </c>
      <c r="D159" s="6" t="s">
        <v>133</v>
      </c>
      <c r="H159" s="19">
        <v>10</v>
      </c>
      <c r="K159" s="19">
        <v>10</v>
      </c>
    </row>
    <row r="160" spans="1:11" ht="12.5" x14ac:dyDescent="0.25">
      <c r="A160" s="3">
        <v>44514.610512905092</v>
      </c>
      <c r="B160" s="4">
        <v>44492</v>
      </c>
      <c r="C160" s="5">
        <v>112</v>
      </c>
      <c r="D160" s="6" t="s">
        <v>134</v>
      </c>
      <c r="I160" s="19">
        <v>5</v>
      </c>
      <c r="J160" s="19">
        <v>4</v>
      </c>
    </row>
    <row r="161" spans="1:11" ht="12.5" x14ac:dyDescent="0.25">
      <c r="A161" s="3">
        <v>44514.610914594909</v>
      </c>
      <c r="B161" s="45">
        <v>44494</v>
      </c>
      <c r="C161" s="46">
        <v>80</v>
      </c>
      <c r="D161" s="47" t="s">
        <v>134</v>
      </c>
      <c r="I161" s="19">
        <v>5</v>
      </c>
      <c r="J161" s="19">
        <v>4</v>
      </c>
    </row>
    <row r="162" spans="1:11" ht="12.5" x14ac:dyDescent="0.25">
      <c r="A162" s="3">
        <v>44514.61171380787</v>
      </c>
      <c r="B162" s="45">
        <v>44495</v>
      </c>
      <c r="C162" s="46">
        <v>101</v>
      </c>
      <c r="D162" s="47" t="s">
        <v>133</v>
      </c>
      <c r="H162" s="19">
        <v>10</v>
      </c>
      <c r="K162" s="19">
        <v>10</v>
      </c>
    </row>
    <row r="163" spans="1:11" ht="12.5" x14ac:dyDescent="0.25">
      <c r="A163" s="3">
        <v>44514.612260983791</v>
      </c>
      <c r="B163" s="45">
        <v>44496</v>
      </c>
      <c r="C163" s="46">
        <v>99</v>
      </c>
      <c r="D163" s="47" t="s">
        <v>127</v>
      </c>
      <c r="K163" s="19">
        <v>10</v>
      </c>
    </row>
    <row r="164" spans="1:11" ht="12.5" x14ac:dyDescent="0.25">
      <c r="A164" s="3">
        <v>44514.612813506945</v>
      </c>
      <c r="B164" s="45">
        <v>44497</v>
      </c>
      <c r="C164" s="46">
        <v>116</v>
      </c>
      <c r="D164" s="47" t="s">
        <v>56</v>
      </c>
      <c r="E164" s="19">
        <v>10</v>
      </c>
      <c r="I164" s="19">
        <v>5</v>
      </c>
    </row>
    <row r="165" spans="1:11" ht="12.5" x14ac:dyDescent="0.25">
      <c r="A165" s="3">
        <v>44514.613495752317</v>
      </c>
      <c r="B165" s="45">
        <v>44498</v>
      </c>
      <c r="C165" s="46">
        <v>117</v>
      </c>
      <c r="D165" s="47" t="s">
        <v>135</v>
      </c>
      <c r="G165" s="19">
        <v>10</v>
      </c>
      <c r="I165" s="19">
        <v>5</v>
      </c>
      <c r="J165" s="19">
        <v>4</v>
      </c>
    </row>
    <row r="166" spans="1:11" ht="12.5" x14ac:dyDescent="0.25">
      <c r="A166" s="3">
        <v>44514.614038865737</v>
      </c>
      <c r="B166" s="45">
        <v>44499</v>
      </c>
      <c r="C166" s="46">
        <v>111</v>
      </c>
      <c r="D166" s="47" t="s">
        <v>136</v>
      </c>
      <c r="G166" s="19">
        <v>10</v>
      </c>
      <c r="I166" s="19">
        <v>5</v>
      </c>
      <c r="J166" s="19">
        <v>4</v>
      </c>
    </row>
    <row r="167" spans="1:11" ht="12.5" x14ac:dyDescent="0.25">
      <c r="A167" s="3">
        <v>44514.615003715277</v>
      </c>
      <c r="B167" s="37"/>
      <c r="C167" s="38"/>
      <c r="D167" s="19"/>
      <c r="E167" s="19" t="s">
        <v>119</v>
      </c>
      <c r="F167" s="19" t="s">
        <v>137</v>
      </c>
      <c r="G167" s="19" t="s">
        <v>138</v>
      </c>
      <c r="H167" s="19" t="s">
        <v>139</v>
      </c>
      <c r="I167" s="19" t="s">
        <v>140</v>
      </c>
      <c r="J167" s="19" t="s">
        <v>141</v>
      </c>
      <c r="K167" s="19" t="s">
        <v>142</v>
      </c>
    </row>
    <row r="168" spans="1:11" ht="12.5" x14ac:dyDescent="0.25">
      <c r="A168" s="3"/>
      <c r="B168" s="37"/>
      <c r="C168" s="38"/>
      <c r="D168" s="19"/>
      <c r="E168" s="19">
        <f t="shared" ref="E168:K168" si="4">SUM(E169:E341)</f>
        <v>191698</v>
      </c>
      <c r="F168" s="19">
        <f t="shared" si="4"/>
        <v>1658030</v>
      </c>
      <c r="G168" s="19">
        <f t="shared" si="4"/>
        <v>437720</v>
      </c>
      <c r="H168" s="19">
        <f t="shared" si="4"/>
        <v>694140</v>
      </c>
      <c r="I168" s="19">
        <f t="shared" si="4"/>
        <v>2252615</v>
      </c>
      <c r="J168" s="19">
        <f t="shared" si="4"/>
        <v>1868668</v>
      </c>
      <c r="K168" s="19">
        <f t="shared" si="4"/>
        <v>1027340</v>
      </c>
    </row>
    <row r="169" spans="1:11" ht="12.5" x14ac:dyDescent="0.25">
      <c r="A169" s="3"/>
      <c r="B169" s="4">
        <v>44501</v>
      </c>
      <c r="C169" s="5">
        <v>100</v>
      </c>
      <c r="D169" s="6" t="s">
        <v>143</v>
      </c>
      <c r="H169" s="19">
        <v>10</v>
      </c>
      <c r="K169" s="19">
        <v>10</v>
      </c>
    </row>
    <row r="170" spans="1:11" ht="12.5" x14ac:dyDescent="0.25">
      <c r="A170" s="3">
        <v>44530.746464537035</v>
      </c>
      <c r="B170" s="4">
        <v>44502</v>
      </c>
      <c r="C170" s="5">
        <v>122</v>
      </c>
      <c r="D170" s="6" t="s">
        <v>144</v>
      </c>
      <c r="F170" s="19">
        <v>10</v>
      </c>
      <c r="I170" s="19">
        <v>5</v>
      </c>
      <c r="J170" s="19">
        <v>4</v>
      </c>
    </row>
    <row r="171" spans="1:11" ht="12.5" x14ac:dyDescent="0.25">
      <c r="A171" s="3"/>
      <c r="B171" s="4">
        <v>44503</v>
      </c>
      <c r="C171" s="5">
        <v>116</v>
      </c>
      <c r="D171" s="6" t="s">
        <v>145</v>
      </c>
      <c r="K171" s="19">
        <v>10</v>
      </c>
    </row>
    <row r="172" spans="1:11" ht="12.5" x14ac:dyDescent="0.25">
      <c r="A172" s="3">
        <v>44530.746924305553</v>
      </c>
      <c r="B172" s="4">
        <v>44504</v>
      </c>
      <c r="C172" s="5">
        <v>112</v>
      </c>
      <c r="D172" s="6" t="s">
        <v>81</v>
      </c>
      <c r="E172" s="19">
        <v>10</v>
      </c>
      <c r="I172" s="19">
        <v>5</v>
      </c>
    </row>
    <row r="173" spans="1:11" ht="12.5" x14ac:dyDescent="0.25">
      <c r="A173" s="3">
        <v>44530.747366493059</v>
      </c>
      <c r="B173" s="4">
        <v>44505</v>
      </c>
      <c r="C173" s="5">
        <v>123</v>
      </c>
      <c r="D173" s="6" t="s">
        <v>146</v>
      </c>
      <c r="F173" s="19">
        <v>10</v>
      </c>
      <c r="I173" s="19">
        <v>5</v>
      </c>
      <c r="J173" s="19">
        <v>4</v>
      </c>
    </row>
    <row r="174" spans="1:11" ht="12.5" x14ac:dyDescent="0.25">
      <c r="A174" s="3">
        <v>44530.747794467592</v>
      </c>
      <c r="B174" s="4">
        <v>44506</v>
      </c>
      <c r="C174" s="5">
        <v>110</v>
      </c>
      <c r="D174" s="6" t="s">
        <v>147</v>
      </c>
      <c r="G174" s="19">
        <v>10</v>
      </c>
      <c r="I174" s="19">
        <v>5</v>
      </c>
      <c r="J174" s="19">
        <v>4</v>
      </c>
    </row>
    <row r="175" spans="1:11" ht="12.5" x14ac:dyDescent="0.25">
      <c r="A175" s="3">
        <v>44530.748199988426</v>
      </c>
      <c r="B175" s="31">
        <v>44509</v>
      </c>
      <c r="C175" s="32">
        <v>104</v>
      </c>
      <c r="D175" s="33" t="s">
        <v>133</v>
      </c>
      <c r="H175" s="19">
        <v>10</v>
      </c>
      <c r="K175" s="19">
        <v>10</v>
      </c>
    </row>
    <row r="176" spans="1:11" ht="12.5" x14ac:dyDescent="0.25">
      <c r="A176" s="3">
        <v>44530.748662337966</v>
      </c>
      <c r="B176" s="31">
        <v>44510</v>
      </c>
      <c r="C176" s="32">
        <v>111</v>
      </c>
      <c r="D176" s="33" t="s">
        <v>148</v>
      </c>
      <c r="F176" s="19">
        <v>10</v>
      </c>
      <c r="I176" s="19">
        <v>5</v>
      </c>
      <c r="J176" s="19">
        <v>4</v>
      </c>
    </row>
    <row r="177" spans="1:11" ht="12.5" x14ac:dyDescent="0.25">
      <c r="A177" s="3">
        <v>44530.749068344907</v>
      </c>
      <c r="B177" s="31">
        <v>44511</v>
      </c>
      <c r="C177" s="32">
        <v>112</v>
      </c>
      <c r="D177" s="33" t="s">
        <v>123</v>
      </c>
      <c r="G177" s="19">
        <v>10</v>
      </c>
      <c r="I177" s="19">
        <v>5</v>
      </c>
      <c r="J177" s="19">
        <v>4</v>
      </c>
    </row>
    <row r="178" spans="1:11" ht="12.5" x14ac:dyDescent="0.25">
      <c r="A178" s="3">
        <v>44530.749638321759</v>
      </c>
      <c r="B178" s="31">
        <v>44512</v>
      </c>
      <c r="C178" s="32">
        <v>114</v>
      </c>
      <c r="D178" s="33" t="s">
        <v>149</v>
      </c>
      <c r="K178" s="19">
        <v>10</v>
      </c>
    </row>
    <row r="179" spans="1:11" ht="12.5" x14ac:dyDescent="0.25">
      <c r="A179" s="3">
        <v>44530.750105833329</v>
      </c>
      <c r="B179" s="31">
        <v>44513</v>
      </c>
      <c r="C179" s="32">
        <v>113</v>
      </c>
      <c r="D179" s="33" t="s">
        <v>145</v>
      </c>
      <c r="K179" s="19">
        <v>10</v>
      </c>
    </row>
    <row r="180" spans="1:11" ht="12.5" x14ac:dyDescent="0.25">
      <c r="A180" s="3">
        <v>44530.750449826388</v>
      </c>
      <c r="B180" s="39">
        <v>44515</v>
      </c>
      <c r="C180" s="40">
        <v>110</v>
      </c>
      <c r="D180" s="41" t="s">
        <v>81</v>
      </c>
      <c r="E180" s="19">
        <v>10</v>
      </c>
      <c r="I180" s="19">
        <v>5</v>
      </c>
    </row>
    <row r="181" spans="1:11" ht="12.5" x14ac:dyDescent="0.25">
      <c r="A181" s="3">
        <v>44530.750868761577</v>
      </c>
      <c r="B181" s="39">
        <v>44516</v>
      </c>
      <c r="C181" s="40">
        <v>108</v>
      </c>
      <c r="D181" s="41" t="s">
        <v>150</v>
      </c>
      <c r="I181" s="19">
        <v>5</v>
      </c>
      <c r="J181" s="19">
        <v>4</v>
      </c>
    </row>
    <row r="182" spans="1:11" ht="12.5" x14ac:dyDescent="0.25">
      <c r="A182" s="3">
        <v>44530.756936111109</v>
      </c>
      <c r="B182" s="39">
        <v>44517</v>
      </c>
      <c r="C182" s="40">
        <v>108</v>
      </c>
      <c r="D182" s="41" t="s">
        <v>151</v>
      </c>
      <c r="F182" s="19">
        <v>10</v>
      </c>
      <c r="I182" s="19">
        <v>5</v>
      </c>
      <c r="J182" s="19">
        <v>4</v>
      </c>
    </row>
    <row r="183" spans="1:11" ht="12.5" x14ac:dyDescent="0.25">
      <c r="A183" s="3">
        <v>44530.756166527775</v>
      </c>
      <c r="B183" s="39">
        <v>44518</v>
      </c>
      <c r="C183" s="40">
        <v>93</v>
      </c>
      <c r="D183" s="41" t="s">
        <v>152</v>
      </c>
      <c r="F183" s="19">
        <v>5</v>
      </c>
      <c r="I183" s="19">
        <v>5</v>
      </c>
    </row>
    <row r="184" spans="1:11" ht="12.5" x14ac:dyDescent="0.25">
      <c r="A184" s="3">
        <v>44530.757243287037</v>
      </c>
      <c r="B184" s="39">
        <v>44519</v>
      </c>
      <c r="C184" s="40">
        <v>123</v>
      </c>
      <c r="D184" s="41" t="s">
        <v>145</v>
      </c>
      <c r="K184" s="19">
        <v>10</v>
      </c>
    </row>
    <row r="185" spans="1:11" ht="12.5" x14ac:dyDescent="0.25">
      <c r="A185" s="3">
        <v>44530.757807824077</v>
      </c>
      <c r="B185" s="39">
        <v>44520</v>
      </c>
      <c r="C185" s="40">
        <v>124</v>
      </c>
      <c r="D185" s="41" t="s">
        <v>145</v>
      </c>
      <c r="K185" s="19">
        <v>10</v>
      </c>
    </row>
    <row r="186" spans="1:11" ht="12.5" x14ac:dyDescent="0.25">
      <c r="A186" s="3">
        <v>44530.758009699071</v>
      </c>
      <c r="B186" s="16">
        <v>44522</v>
      </c>
      <c r="C186" s="17">
        <v>97</v>
      </c>
      <c r="D186" s="18" t="s">
        <v>153</v>
      </c>
      <c r="K186" s="19">
        <v>10</v>
      </c>
    </row>
    <row r="187" spans="1:11" ht="12.5" x14ac:dyDescent="0.25">
      <c r="A187" s="3">
        <v>44530.758516388887</v>
      </c>
      <c r="B187" s="16">
        <v>44523</v>
      </c>
      <c r="C187" s="17">
        <v>107</v>
      </c>
      <c r="D187" s="18" t="s">
        <v>154</v>
      </c>
      <c r="E187" s="19">
        <v>10</v>
      </c>
      <c r="I187" s="19">
        <v>5</v>
      </c>
    </row>
    <row r="188" spans="1:11" ht="12.5" x14ac:dyDescent="0.25">
      <c r="A188" s="3">
        <v>44530.758961446758</v>
      </c>
      <c r="B188" s="16">
        <v>44524</v>
      </c>
      <c r="C188" s="17">
        <v>114</v>
      </c>
      <c r="D188" s="18" t="s">
        <v>155</v>
      </c>
      <c r="I188" s="19">
        <v>5</v>
      </c>
      <c r="J188" s="19">
        <v>4</v>
      </c>
    </row>
    <row r="189" spans="1:11" ht="12.5" x14ac:dyDescent="0.25">
      <c r="A189" s="3">
        <v>44530.759564895838</v>
      </c>
      <c r="B189" s="16">
        <v>44525</v>
      </c>
      <c r="C189" s="17">
        <v>121</v>
      </c>
      <c r="D189" s="18" t="s">
        <v>145</v>
      </c>
      <c r="K189" s="19">
        <v>10</v>
      </c>
    </row>
    <row r="190" spans="1:11" ht="12.5" x14ac:dyDescent="0.25">
      <c r="A190" s="3">
        <v>44530.759847777779</v>
      </c>
      <c r="B190" s="16">
        <v>44527</v>
      </c>
      <c r="C190" s="17">
        <v>112</v>
      </c>
      <c r="D190" s="18" t="s">
        <v>154</v>
      </c>
      <c r="E190" s="19">
        <v>10</v>
      </c>
      <c r="I190" s="19">
        <v>5</v>
      </c>
    </row>
    <row r="191" spans="1:11" ht="12.5" x14ac:dyDescent="0.25">
      <c r="A191" s="3">
        <v>44530.760371921293</v>
      </c>
      <c r="B191" s="16">
        <v>44528</v>
      </c>
      <c r="C191" s="17">
        <v>82</v>
      </c>
      <c r="D191" s="18" t="s">
        <v>156</v>
      </c>
      <c r="F191" s="19">
        <v>5</v>
      </c>
      <c r="I191" s="19">
        <v>5</v>
      </c>
    </row>
    <row r="192" spans="1:11" ht="12.5" x14ac:dyDescent="0.25">
      <c r="A192" s="3">
        <v>44530.760874837964</v>
      </c>
      <c r="B192" s="20">
        <v>44529</v>
      </c>
      <c r="C192" s="21">
        <v>100</v>
      </c>
      <c r="D192" s="22" t="s">
        <v>157</v>
      </c>
      <c r="K192" s="19">
        <v>10</v>
      </c>
    </row>
    <row r="193" spans="1:11" ht="12.5" x14ac:dyDescent="0.25">
      <c r="A193" s="3">
        <v>44530.761261053238</v>
      </c>
      <c r="B193" s="20">
        <v>44530</v>
      </c>
      <c r="C193" s="21">
        <v>117</v>
      </c>
      <c r="D193" s="22" t="s">
        <v>158</v>
      </c>
      <c r="H193" s="19">
        <v>10</v>
      </c>
      <c r="I193" s="19">
        <v>5</v>
      </c>
      <c r="J193" s="19">
        <v>4</v>
      </c>
    </row>
    <row r="194" spans="1:11" ht="12.5" x14ac:dyDescent="0.25">
      <c r="A194" s="3">
        <v>44530.833162800925</v>
      </c>
      <c r="B194" s="37"/>
      <c r="C194" s="38"/>
      <c r="D194" s="19"/>
      <c r="E194" s="19" t="s">
        <v>119</v>
      </c>
      <c r="F194" s="19" t="s">
        <v>137</v>
      </c>
      <c r="G194" s="19" t="s">
        <v>138</v>
      </c>
      <c r="H194" s="19" t="s">
        <v>139</v>
      </c>
      <c r="I194" s="19" t="s">
        <v>140</v>
      </c>
      <c r="J194" s="19" t="s">
        <v>141</v>
      </c>
      <c r="K194" s="19" t="s">
        <v>142</v>
      </c>
    </row>
    <row r="195" spans="1:11" ht="12.5" x14ac:dyDescent="0.25">
      <c r="A195" s="3"/>
      <c r="B195" s="37"/>
      <c r="C195" s="38"/>
      <c r="D195" s="19"/>
      <c r="E195" s="19">
        <f t="shared" ref="E195:K195" si="5">SUM(E196:E341)</f>
        <v>95829</v>
      </c>
      <c r="F195" s="19">
        <f t="shared" si="5"/>
        <v>828990</v>
      </c>
      <c r="G195" s="19">
        <f t="shared" si="5"/>
        <v>218850</v>
      </c>
      <c r="H195" s="19">
        <f t="shared" si="5"/>
        <v>347055</v>
      </c>
      <c r="I195" s="19">
        <f t="shared" si="5"/>
        <v>1126270</v>
      </c>
      <c r="J195" s="19">
        <f t="shared" si="5"/>
        <v>934316</v>
      </c>
      <c r="K195" s="19">
        <f t="shared" si="5"/>
        <v>513620</v>
      </c>
    </row>
    <row r="196" spans="1:11" ht="12.5" x14ac:dyDescent="0.25">
      <c r="A196" s="3"/>
      <c r="B196" s="20">
        <v>44531</v>
      </c>
      <c r="C196" s="21">
        <v>109</v>
      </c>
      <c r="D196" s="22" t="s">
        <v>159</v>
      </c>
      <c r="F196" s="19">
        <v>10</v>
      </c>
      <c r="I196" s="19">
        <v>5</v>
      </c>
      <c r="J196" s="19">
        <v>4</v>
      </c>
    </row>
    <row r="197" spans="1:11" ht="12.5" x14ac:dyDescent="0.25">
      <c r="A197" s="3">
        <v>44559.903751956022</v>
      </c>
      <c r="B197" s="20">
        <v>44532</v>
      </c>
      <c r="C197" s="21">
        <v>112</v>
      </c>
      <c r="D197" s="22" t="s">
        <v>145</v>
      </c>
      <c r="K197" s="19">
        <v>10</v>
      </c>
    </row>
    <row r="198" spans="1:11" ht="12.5" x14ac:dyDescent="0.25">
      <c r="A198" s="3">
        <v>44559.904209907407</v>
      </c>
      <c r="B198" s="20">
        <v>44533</v>
      </c>
      <c r="C198" s="21">
        <v>107</v>
      </c>
      <c r="D198" s="22" t="s">
        <v>81</v>
      </c>
      <c r="E198" s="19">
        <v>10</v>
      </c>
      <c r="I198" s="19">
        <v>5</v>
      </c>
    </row>
    <row r="199" spans="1:11" ht="12.5" x14ac:dyDescent="0.25">
      <c r="A199" s="3">
        <v>44559.904685983798</v>
      </c>
      <c r="B199" s="20">
        <v>44534</v>
      </c>
      <c r="C199" s="21">
        <v>102</v>
      </c>
      <c r="D199" s="22" t="s">
        <v>160</v>
      </c>
      <c r="K199" s="19">
        <v>10</v>
      </c>
    </row>
    <row r="200" spans="1:11" ht="12.5" x14ac:dyDescent="0.25">
      <c r="A200" s="3">
        <v>44559.905017372686</v>
      </c>
      <c r="B200" s="16">
        <v>44536</v>
      </c>
      <c r="C200" s="17">
        <v>97</v>
      </c>
      <c r="D200" s="18" t="s">
        <v>161</v>
      </c>
      <c r="H200" s="19">
        <v>10</v>
      </c>
      <c r="I200" s="19">
        <v>5</v>
      </c>
      <c r="J200" s="19">
        <v>4</v>
      </c>
    </row>
    <row r="201" spans="1:11" ht="12.5" x14ac:dyDescent="0.25">
      <c r="A201" s="3">
        <v>44559.905693692126</v>
      </c>
      <c r="B201" s="16">
        <v>44537</v>
      </c>
      <c r="C201" s="17">
        <v>93</v>
      </c>
      <c r="D201" s="18" t="s">
        <v>162</v>
      </c>
      <c r="I201" s="19">
        <v>5</v>
      </c>
      <c r="J201" s="19">
        <v>4</v>
      </c>
    </row>
    <row r="202" spans="1:11" ht="12.5" x14ac:dyDescent="0.25">
      <c r="A202" s="3">
        <v>44559.906090717588</v>
      </c>
      <c r="B202" s="16">
        <v>44538</v>
      </c>
      <c r="C202" s="17">
        <v>103</v>
      </c>
      <c r="D202" s="18" t="s">
        <v>163</v>
      </c>
      <c r="F202" s="19">
        <v>10</v>
      </c>
      <c r="I202" s="19">
        <v>5</v>
      </c>
      <c r="J202" s="19">
        <v>4</v>
      </c>
    </row>
    <row r="203" spans="1:11" ht="12.5" x14ac:dyDescent="0.25">
      <c r="A203" s="3">
        <v>44559.906583935182</v>
      </c>
      <c r="B203" s="16">
        <v>44539</v>
      </c>
      <c r="C203" s="17">
        <v>114</v>
      </c>
      <c r="D203" s="18" t="s">
        <v>145</v>
      </c>
      <c r="K203" s="19">
        <v>10</v>
      </c>
    </row>
    <row r="204" spans="1:11" ht="12.5" x14ac:dyDescent="0.25">
      <c r="A204" s="3">
        <v>44559.906970752316</v>
      </c>
      <c r="B204" s="16">
        <v>44540</v>
      </c>
      <c r="C204" s="17">
        <v>97</v>
      </c>
      <c r="D204" s="18" t="s">
        <v>164</v>
      </c>
      <c r="K204" s="19">
        <v>10</v>
      </c>
    </row>
    <row r="205" spans="1:11" ht="12.5" x14ac:dyDescent="0.25">
      <c r="A205" s="3">
        <v>44559.90747366898</v>
      </c>
      <c r="B205" s="39">
        <v>44543</v>
      </c>
      <c r="C205" s="40">
        <v>112</v>
      </c>
      <c r="D205" s="41" t="s">
        <v>81</v>
      </c>
      <c r="E205" s="19">
        <v>10</v>
      </c>
      <c r="I205" s="19">
        <v>5</v>
      </c>
    </row>
    <row r="206" spans="1:11" ht="12.5" x14ac:dyDescent="0.25">
      <c r="A206" s="3">
        <v>44559.908055543987</v>
      </c>
      <c r="B206" s="39">
        <v>44544</v>
      </c>
      <c r="C206" s="40">
        <v>107</v>
      </c>
      <c r="D206" s="41" t="s">
        <v>165</v>
      </c>
      <c r="F206" s="19">
        <v>10</v>
      </c>
      <c r="I206" s="19">
        <v>5</v>
      </c>
      <c r="J206" s="19">
        <v>4</v>
      </c>
    </row>
    <row r="207" spans="1:11" ht="12.5" x14ac:dyDescent="0.25">
      <c r="A207" s="3">
        <v>44559.908653530088</v>
      </c>
      <c r="B207" s="39">
        <v>44545</v>
      </c>
      <c r="C207" s="40">
        <v>110</v>
      </c>
      <c r="D207" s="41" t="s">
        <v>166</v>
      </c>
      <c r="F207" s="19">
        <v>10</v>
      </c>
      <c r="I207" s="19">
        <v>5</v>
      </c>
      <c r="J207" s="19">
        <v>4</v>
      </c>
    </row>
    <row r="208" spans="1:11" ht="12.5" x14ac:dyDescent="0.25">
      <c r="A208" s="3">
        <v>44559.909679062504</v>
      </c>
      <c r="B208" s="39">
        <v>44546</v>
      </c>
      <c r="C208" s="40">
        <v>102</v>
      </c>
      <c r="D208" s="41" t="s">
        <v>167</v>
      </c>
      <c r="F208" s="19">
        <v>10</v>
      </c>
      <c r="I208" s="19">
        <v>5</v>
      </c>
      <c r="J208" s="19">
        <v>4</v>
      </c>
    </row>
    <row r="209" spans="1:11" ht="12.5" x14ac:dyDescent="0.25">
      <c r="A209" s="3">
        <v>44559.910229039349</v>
      </c>
      <c r="B209" s="39">
        <v>44547</v>
      </c>
      <c r="C209" s="40">
        <v>109</v>
      </c>
      <c r="D209" s="41" t="s">
        <v>145</v>
      </c>
      <c r="K209" s="19">
        <v>10</v>
      </c>
    </row>
    <row r="210" spans="1:11" ht="12.5" x14ac:dyDescent="0.25">
      <c r="A210" s="3">
        <v>44559.910537013886</v>
      </c>
      <c r="B210" s="39">
        <v>44548</v>
      </c>
      <c r="C210" s="40">
        <v>107</v>
      </c>
      <c r="D210" s="41" t="s">
        <v>154</v>
      </c>
      <c r="E210" s="19">
        <v>10</v>
      </c>
      <c r="I210" s="19">
        <v>5</v>
      </c>
    </row>
    <row r="211" spans="1:11" ht="12.5" x14ac:dyDescent="0.25">
      <c r="A211" s="3">
        <v>44559.910899745373</v>
      </c>
      <c r="B211" s="45">
        <v>44550</v>
      </c>
      <c r="C211" s="46">
        <v>104</v>
      </c>
      <c r="D211" s="47" t="s">
        <v>168</v>
      </c>
      <c r="F211" s="19">
        <v>10</v>
      </c>
      <c r="I211" s="19">
        <v>5</v>
      </c>
      <c r="J211" s="19">
        <v>4</v>
      </c>
    </row>
    <row r="212" spans="1:11" ht="12.5" x14ac:dyDescent="0.25">
      <c r="A212" s="3">
        <v>44559.911561446759</v>
      </c>
      <c r="B212" s="45">
        <v>44551</v>
      </c>
      <c r="C212" s="46">
        <v>115</v>
      </c>
      <c r="D212" s="47" t="s">
        <v>169</v>
      </c>
      <c r="K212" s="19">
        <v>10</v>
      </c>
    </row>
    <row r="213" spans="1:11" ht="12.5" x14ac:dyDescent="0.25">
      <c r="A213" s="3">
        <v>44559.912000219905</v>
      </c>
      <c r="B213" s="45">
        <v>44552</v>
      </c>
      <c r="C213" s="46">
        <v>107</v>
      </c>
      <c r="D213" s="47" t="s">
        <v>170</v>
      </c>
      <c r="F213" s="19">
        <v>10</v>
      </c>
      <c r="I213" s="19">
        <v>5</v>
      </c>
      <c r="J213" s="19">
        <v>4</v>
      </c>
    </row>
    <row r="214" spans="1:11" ht="12.5" x14ac:dyDescent="0.25">
      <c r="A214" s="3">
        <v>44559.912600601849</v>
      </c>
      <c r="B214" s="4">
        <v>44557</v>
      </c>
      <c r="C214" s="5">
        <v>100</v>
      </c>
      <c r="D214" s="6" t="s">
        <v>145</v>
      </c>
      <c r="K214" s="19">
        <v>10</v>
      </c>
    </row>
    <row r="215" spans="1:11" ht="12.5" x14ac:dyDescent="0.25">
      <c r="A215" s="3">
        <v>44559.913026712966</v>
      </c>
      <c r="B215" s="4">
        <v>44558</v>
      </c>
      <c r="C215" s="5">
        <v>100</v>
      </c>
      <c r="D215" s="6" t="s">
        <v>81</v>
      </c>
      <c r="E215" s="19">
        <v>10</v>
      </c>
      <c r="I215" s="19">
        <v>5</v>
      </c>
    </row>
    <row r="216" spans="1:11" ht="12.5" x14ac:dyDescent="0.25">
      <c r="A216" s="3">
        <v>44559.913412766204</v>
      </c>
      <c r="B216" s="4">
        <v>44559</v>
      </c>
      <c r="C216" s="5">
        <v>90</v>
      </c>
      <c r="D216" s="6" t="s">
        <v>171</v>
      </c>
      <c r="F216" s="19">
        <v>10</v>
      </c>
      <c r="I216" s="19">
        <v>5</v>
      </c>
      <c r="J216" s="19">
        <v>4</v>
      </c>
    </row>
    <row r="217" spans="1:11" ht="12.5" x14ac:dyDescent="0.25">
      <c r="A217" s="3">
        <v>44559.913850208337</v>
      </c>
      <c r="B217" s="4">
        <v>44560</v>
      </c>
      <c r="C217" s="5">
        <v>95</v>
      </c>
      <c r="D217" s="6" t="s">
        <v>172</v>
      </c>
      <c r="F217" s="19">
        <v>10</v>
      </c>
      <c r="I217" s="19">
        <v>5</v>
      </c>
      <c r="J217" s="19">
        <v>4</v>
      </c>
    </row>
    <row r="218" spans="1:11" ht="12.5" x14ac:dyDescent="0.25">
      <c r="A218" s="3">
        <v>44560.83388421296</v>
      </c>
      <c r="B218" s="37"/>
      <c r="C218" s="38"/>
      <c r="D218" s="19"/>
      <c r="E218" s="19" t="s">
        <v>119</v>
      </c>
      <c r="F218" s="19" t="s">
        <v>137</v>
      </c>
      <c r="G218" s="19" t="s">
        <v>138</v>
      </c>
      <c r="H218" s="19" t="s">
        <v>139</v>
      </c>
      <c r="I218" s="19" t="s">
        <v>140</v>
      </c>
      <c r="J218" s="19" t="s">
        <v>141</v>
      </c>
      <c r="K218" s="19" t="s">
        <v>142</v>
      </c>
    </row>
    <row r="219" spans="1:11" ht="12.5" x14ac:dyDescent="0.25">
      <c r="A219" s="3"/>
      <c r="B219" s="37"/>
      <c r="C219" s="38"/>
      <c r="D219" s="19"/>
      <c r="E219" s="48">
        <f t="shared" ref="E219:K219" si="6">SUM(E220:E949)</f>
        <v>63436</v>
      </c>
      <c r="F219" s="48">
        <f t="shared" si="6"/>
        <v>441974</v>
      </c>
      <c r="G219" s="48">
        <f t="shared" si="6"/>
        <v>116710</v>
      </c>
      <c r="H219" s="48">
        <f t="shared" si="6"/>
        <v>185090</v>
      </c>
      <c r="I219" s="48">
        <f t="shared" si="6"/>
        <v>600516</v>
      </c>
      <c r="J219" s="48">
        <f t="shared" si="6"/>
        <v>498204</v>
      </c>
      <c r="K219" s="48">
        <f t="shared" si="6"/>
        <v>273830</v>
      </c>
    </row>
    <row r="220" spans="1:11" ht="12.5" x14ac:dyDescent="0.25">
      <c r="A220" s="3"/>
      <c r="B220" s="4">
        <v>44564</v>
      </c>
      <c r="C220" s="5">
        <v>100</v>
      </c>
      <c r="D220" s="6" t="s">
        <v>173</v>
      </c>
      <c r="I220" s="19">
        <v>5</v>
      </c>
      <c r="J220" s="19">
        <v>4</v>
      </c>
    </row>
    <row r="221" spans="1:11" ht="12.5" x14ac:dyDescent="0.25">
      <c r="A221" s="3">
        <v>44593.025078599538</v>
      </c>
      <c r="B221" s="4">
        <v>44565</v>
      </c>
      <c r="C221" s="5">
        <v>112</v>
      </c>
      <c r="D221" s="6" t="s">
        <v>145</v>
      </c>
      <c r="K221" s="19">
        <v>10</v>
      </c>
    </row>
    <row r="222" spans="1:11" ht="12.5" x14ac:dyDescent="0.25">
      <c r="A222" s="3">
        <v>44593.025622939815</v>
      </c>
      <c r="B222" s="4">
        <v>44566</v>
      </c>
      <c r="C222" s="5">
        <v>105</v>
      </c>
      <c r="D222" s="6" t="s">
        <v>81</v>
      </c>
      <c r="E222" s="19">
        <v>10</v>
      </c>
      <c r="I222" s="19">
        <v>5</v>
      </c>
    </row>
    <row r="223" spans="1:11" ht="12.5" x14ac:dyDescent="0.25">
      <c r="A223" s="3">
        <v>44593.027124756947</v>
      </c>
      <c r="B223" s="4">
        <v>44567</v>
      </c>
      <c r="C223" s="5">
        <v>118</v>
      </c>
      <c r="D223" s="6" t="s">
        <v>174</v>
      </c>
      <c r="F223" s="19">
        <v>10</v>
      </c>
      <c r="I223" s="19">
        <v>5</v>
      </c>
      <c r="J223" s="19">
        <v>4</v>
      </c>
    </row>
    <row r="224" spans="1:11" ht="12.5" x14ac:dyDescent="0.25">
      <c r="A224" s="3">
        <v>44593.027629756943</v>
      </c>
      <c r="B224" s="4">
        <v>44568</v>
      </c>
      <c r="C224" s="5">
        <v>100</v>
      </c>
      <c r="D224" s="6" t="s">
        <v>175</v>
      </c>
      <c r="I224" s="19">
        <v>5</v>
      </c>
      <c r="J224" s="19">
        <v>4</v>
      </c>
    </row>
    <row r="225" spans="1:11" ht="12.5" x14ac:dyDescent="0.25">
      <c r="A225" s="3">
        <v>44593.028908287037</v>
      </c>
      <c r="B225" s="4">
        <v>44569</v>
      </c>
      <c r="C225" s="5">
        <v>105</v>
      </c>
      <c r="D225" s="6" t="s">
        <v>176</v>
      </c>
      <c r="I225" s="19">
        <v>5</v>
      </c>
      <c r="J225" s="19">
        <v>4</v>
      </c>
    </row>
    <row r="226" spans="1:11" ht="12.5" x14ac:dyDescent="0.25">
      <c r="A226" s="3">
        <v>44593.030422916665</v>
      </c>
      <c r="B226" s="39">
        <v>44578</v>
      </c>
      <c r="C226" s="40">
        <v>96</v>
      </c>
      <c r="D226" s="41" t="s">
        <v>145</v>
      </c>
      <c r="K226" s="19">
        <v>10</v>
      </c>
    </row>
    <row r="227" spans="1:11" ht="12.5" x14ac:dyDescent="0.25">
      <c r="A227" s="3">
        <v>44593.031039675931</v>
      </c>
      <c r="B227" s="39">
        <v>44579</v>
      </c>
      <c r="C227" s="40">
        <v>101</v>
      </c>
      <c r="D227" s="41" t="s">
        <v>177</v>
      </c>
      <c r="F227" s="19">
        <v>10</v>
      </c>
      <c r="I227" s="19">
        <v>5</v>
      </c>
      <c r="J227" s="19">
        <v>4</v>
      </c>
    </row>
    <row r="228" spans="1:11" ht="12.5" x14ac:dyDescent="0.25">
      <c r="A228" s="3">
        <v>44593.031648171294</v>
      </c>
      <c r="B228" s="39">
        <v>44580</v>
      </c>
      <c r="C228" s="40">
        <v>103</v>
      </c>
      <c r="D228" s="41" t="s">
        <v>154</v>
      </c>
      <c r="E228" s="19">
        <v>10</v>
      </c>
      <c r="I228" s="19">
        <v>5</v>
      </c>
    </row>
    <row r="229" spans="1:11" ht="12.5" x14ac:dyDescent="0.25">
      <c r="A229" s="3">
        <v>44593.032015486111</v>
      </c>
      <c r="B229" s="39">
        <v>44581</v>
      </c>
      <c r="C229" s="40">
        <v>103</v>
      </c>
      <c r="D229" s="41" t="s">
        <v>178</v>
      </c>
      <c r="F229" s="19">
        <v>10</v>
      </c>
      <c r="I229" s="19">
        <v>5</v>
      </c>
      <c r="J229" s="19">
        <v>4</v>
      </c>
    </row>
    <row r="230" spans="1:11" ht="12.5" x14ac:dyDescent="0.25">
      <c r="A230" s="3">
        <v>44593.032428796301</v>
      </c>
      <c r="B230" s="39">
        <v>44582</v>
      </c>
      <c r="C230" s="40">
        <v>106</v>
      </c>
      <c r="D230" s="41" t="s">
        <v>179</v>
      </c>
      <c r="G230" s="19">
        <v>10</v>
      </c>
      <c r="I230" s="19">
        <v>5</v>
      </c>
      <c r="J230" s="19">
        <v>4</v>
      </c>
    </row>
    <row r="231" spans="1:11" ht="12.5" x14ac:dyDescent="0.25">
      <c r="A231" s="3">
        <v>44593.032936770833</v>
      </c>
      <c r="B231" s="39">
        <v>44583</v>
      </c>
      <c r="C231" s="40">
        <v>103</v>
      </c>
      <c r="D231" s="41" t="s">
        <v>180</v>
      </c>
      <c r="I231" s="19">
        <v>5</v>
      </c>
      <c r="J231" s="19">
        <v>4</v>
      </c>
    </row>
    <row r="232" spans="1:11" ht="12.5" x14ac:dyDescent="0.25">
      <c r="A232" s="3">
        <v>44593.033699155094</v>
      </c>
      <c r="B232" s="20">
        <v>44585</v>
      </c>
      <c r="C232" s="21">
        <v>97</v>
      </c>
      <c r="D232" s="22" t="s">
        <v>145</v>
      </c>
      <c r="K232" s="19">
        <v>10</v>
      </c>
    </row>
    <row r="233" spans="1:11" ht="12.5" x14ac:dyDescent="0.25">
      <c r="A233" s="3">
        <v>44593.034186666671</v>
      </c>
      <c r="B233" s="20">
        <v>44586</v>
      </c>
      <c r="C233" s="21">
        <v>80</v>
      </c>
      <c r="D233" s="22" t="s">
        <v>181</v>
      </c>
      <c r="F233" s="19">
        <v>10</v>
      </c>
      <c r="I233" s="19">
        <v>5</v>
      </c>
      <c r="J233" s="19">
        <v>4</v>
      </c>
    </row>
    <row r="234" spans="1:11" ht="12.5" x14ac:dyDescent="0.25">
      <c r="A234" s="3">
        <v>44593.034647071763</v>
      </c>
      <c r="B234" s="20">
        <v>44587</v>
      </c>
      <c r="C234" s="21">
        <v>102</v>
      </c>
      <c r="D234" s="22" t="s">
        <v>182</v>
      </c>
      <c r="G234" s="19">
        <v>10</v>
      </c>
      <c r="I234" s="19">
        <v>5</v>
      </c>
      <c r="J234" s="19">
        <v>4</v>
      </c>
    </row>
    <row r="235" spans="1:11" ht="12.5" x14ac:dyDescent="0.25">
      <c r="A235" s="3">
        <v>44593.035301678239</v>
      </c>
      <c r="B235" s="20">
        <v>44588</v>
      </c>
      <c r="C235" s="21">
        <v>90</v>
      </c>
      <c r="D235" s="22" t="s">
        <v>81</v>
      </c>
      <c r="E235" s="19">
        <v>10</v>
      </c>
      <c r="I235" s="19">
        <v>5</v>
      </c>
    </row>
    <row r="236" spans="1:11" ht="12.5" x14ac:dyDescent="0.25">
      <c r="A236" s="3">
        <v>44593.035638587964</v>
      </c>
      <c r="B236" s="20">
        <v>44589</v>
      </c>
      <c r="C236" s="21">
        <v>95</v>
      </c>
      <c r="D236" s="22" t="s">
        <v>158</v>
      </c>
      <c r="H236" s="19">
        <v>10</v>
      </c>
      <c r="I236" s="19">
        <v>5</v>
      </c>
      <c r="J236" s="19">
        <v>4</v>
      </c>
    </row>
    <row r="237" spans="1:11" ht="12.5" x14ac:dyDescent="0.25">
      <c r="A237" s="3">
        <v>44593.036223425923</v>
      </c>
      <c r="B237" s="20">
        <v>44590</v>
      </c>
      <c r="C237" s="21">
        <v>95</v>
      </c>
      <c r="D237" s="22" t="s">
        <v>183</v>
      </c>
      <c r="G237" s="19">
        <v>10</v>
      </c>
      <c r="I237" s="19">
        <v>5</v>
      </c>
      <c r="J237" s="19">
        <v>4</v>
      </c>
    </row>
    <row r="238" spans="1:11" ht="12.5" x14ac:dyDescent="0.25">
      <c r="A238" s="3">
        <v>44593.036829953708</v>
      </c>
      <c r="B238" s="16">
        <v>44592</v>
      </c>
      <c r="C238" s="17">
        <v>95</v>
      </c>
      <c r="D238" s="18" t="s">
        <v>184</v>
      </c>
      <c r="F238" s="19">
        <v>10</v>
      </c>
      <c r="I238" s="19">
        <v>5</v>
      </c>
      <c r="J238" s="19">
        <v>4</v>
      </c>
    </row>
    <row r="239" spans="1:11" ht="12.5" x14ac:dyDescent="0.25">
      <c r="A239" s="3">
        <v>44593.037270324072</v>
      </c>
      <c r="B239" s="37"/>
      <c r="C239" s="38"/>
      <c r="D239" s="19"/>
      <c r="E239" s="19" t="s">
        <v>119</v>
      </c>
      <c r="F239" s="19" t="s">
        <v>137</v>
      </c>
      <c r="G239" s="19" t="s">
        <v>138</v>
      </c>
      <c r="H239" s="19" t="s">
        <v>139</v>
      </c>
      <c r="I239" s="19" t="s">
        <v>140</v>
      </c>
      <c r="J239" s="19" t="s">
        <v>141</v>
      </c>
      <c r="K239" s="19" t="s">
        <v>142</v>
      </c>
    </row>
    <row r="240" spans="1:11" ht="12.5" x14ac:dyDescent="0.25">
      <c r="A240" s="3"/>
      <c r="B240" s="37"/>
      <c r="C240" s="38"/>
      <c r="D240" s="19"/>
      <c r="E240" s="48">
        <f t="shared" ref="E240:K240" si="7">SUM(E241:E970)</f>
        <v>31703</v>
      </c>
      <c r="F240" s="48">
        <f t="shared" si="7"/>
        <v>220962</v>
      </c>
      <c r="G240" s="48">
        <f t="shared" si="7"/>
        <v>58340</v>
      </c>
      <c r="H240" s="48">
        <f t="shared" si="7"/>
        <v>92540</v>
      </c>
      <c r="I240" s="48">
        <f t="shared" si="7"/>
        <v>300218</v>
      </c>
      <c r="J240" s="48">
        <f t="shared" si="7"/>
        <v>249076</v>
      </c>
      <c r="K240" s="48">
        <f t="shared" si="7"/>
        <v>136900</v>
      </c>
    </row>
    <row r="241" spans="1:11" ht="12.5" x14ac:dyDescent="0.25">
      <c r="A241" s="3"/>
      <c r="B241" s="20">
        <v>44593</v>
      </c>
      <c r="C241" s="21">
        <v>95</v>
      </c>
      <c r="D241" s="22" t="s">
        <v>185</v>
      </c>
      <c r="E241" s="19">
        <v>10</v>
      </c>
      <c r="I241" s="19">
        <v>5</v>
      </c>
    </row>
    <row r="242" spans="1:11" ht="12.5" x14ac:dyDescent="0.25">
      <c r="A242" s="3">
        <v>44621.969444722221</v>
      </c>
      <c r="B242" s="20">
        <v>44595</v>
      </c>
      <c r="C242" s="21">
        <v>86</v>
      </c>
      <c r="D242" s="22" t="s">
        <v>184</v>
      </c>
      <c r="F242" s="19">
        <v>10</v>
      </c>
      <c r="I242" s="19">
        <v>5</v>
      </c>
      <c r="J242" s="19">
        <v>4</v>
      </c>
    </row>
    <row r="243" spans="1:11" ht="12.5" x14ac:dyDescent="0.25">
      <c r="A243" s="3">
        <v>44621.971799733801</v>
      </c>
      <c r="B243" s="20">
        <v>44596</v>
      </c>
      <c r="C243" s="21">
        <v>97</v>
      </c>
      <c r="D243" s="22" t="s">
        <v>186</v>
      </c>
      <c r="E243" s="19">
        <v>10</v>
      </c>
      <c r="I243" s="19">
        <v>5</v>
      </c>
      <c r="J243" s="19">
        <v>4</v>
      </c>
    </row>
    <row r="244" spans="1:11" ht="12.5" x14ac:dyDescent="0.25">
      <c r="A244" s="3">
        <v>44621.97226174768</v>
      </c>
      <c r="B244" s="49">
        <v>44599</v>
      </c>
      <c r="C244" s="50">
        <v>80</v>
      </c>
      <c r="D244" s="51" t="s">
        <v>187</v>
      </c>
      <c r="F244" s="19">
        <v>10</v>
      </c>
      <c r="I244" s="19">
        <v>5</v>
      </c>
      <c r="J244" s="19">
        <v>4</v>
      </c>
    </row>
    <row r="245" spans="1:11" ht="12.5" x14ac:dyDescent="0.25">
      <c r="A245" s="3">
        <v>44621.972978784717</v>
      </c>
      <c r="B245" s="49">
        <v>44600</v>
      </c>
      <c r="C245" s="50">
        <v>85</v>
      </c>
      <c r="D245" s="51" t="s">
        <v>188</v>
      </c>
      <c r="E245" s="19">
        <v>10</v>
      </c>
      <c r="I245" s="19">
        <v>5</v>
      </c>
      <c r="J245" s="19">
        <v>4</v>
      </c>
    </row>
    <row r="246" spans="1:11" ht="12.5" x14ac:dyDescent="0.25">
      <c r="A246" s="3">
        <v>44621.973637037037</v>
      </c>
      <c r="B246" s="49">
        <v>44601</v>
      </c>
      <c r="C246" s="50">
        <v>85</v>
      </c>
      <c r="D246" s="51" t="s">
        <v>145</v>
      </c>
      <c r="K246" s="19">
        <v>10</v>
      </c>
    </row>
    <row r="247" spans="1:11" ht="12.5" x14ac:dyDescent="0.25">
      <c r="A247" s="3">
        <v>44621.974125532404</v>
      </c>
      <c r="B247" s="16">
        <v>44602</v>
      </c>
      <c r="C247" s="17">
        <v>90</v>
      </c>
      <c r="D247" s="18" t="s">
        <v>81</v>
      </c>
      <c r="E247" s="19">
        <v>10</v>
      </c>
      <c r="I247" s="19">
        <v>5</v>
      </c>
      <c r="J247" s="19">
        <v>4</v>
      </c>
    </row>
    <row r="248" spans="1:11" ht="12.5" x14ac:dyDescent="0.25">
      <c r="A248" s="3">
        <v>44621.974620995374</v>
      </c>
      <c r="B248" s="16">
        <v>44603</v>
      </c>
      <c r="C248" s="17">
        <v>98</v>
      </c>
      <c r="D248" s="18" t="s">
        <v>189</v>
      </c>
      <c r="G248" s="19">
        <v>10</v>
      </c>
      <c r="I248" s="19">
        <v>5</v>
      </c>
      <c r="J248" s="19">
        <v>4</v>
      </c>
    </row>
    <row r="249" spans="1:11" ht="12.5" x14ac:dyDescent="0.25">
      <c r="A249" s="3">
        <v>44621.975554733799</v>
      </c>
      <c r="B249" s="16">
        <v>44604</v>
      </c>
      <c r="C249" s="17">
        <v>78</v>
      </c>
      <c r="D249" s="18" t="s">
        <v>160</v>
      </c>
      <c r="K249" s="19">
        <v>10</v>
      </c>
    </row>
    <row r="250" spans="1:11" ht="12.5" x14ac:dyDescent="0.25">
      <c r="A250" s="3">
        <v>44621.976011226856</v>
      </c>
      <c r="B250" s="39">
        <v>44606</v>
      </c>
      <c r="C250" s="40">
        <v>88</v>
      </c>
      <c r="D250" s="41" t="s">
        <v>190</v>
      </c>
      <c r="F250" s="19">
        <v>10</v>
      </c>
      <c r="I250" s="19">
        <v>5</v>
      </c>
      <c r="J250" s="19">
        <v>4</v>
      </c>
    </row>
    <row r="251" spans="1:11" ht="12.5" x14ac:dyDescent="0.25">
      <c r="A251" s="3">
        <v>44621.976435613426</v>
      </c>
      <c r="B251" s="39">
        <v>44607</v>
      </c>
      <c r="C251" s="40">
        <v>84</v>
      </c>
      <c r="D251" s="41" t="s">
        <v>191</v>
      </c>
      <c r="F251" s="19">
        <v>10</v>
      </c>
      <c r="I251" s="19">
        <v>5</v>
      </c>
      <c r="J251" s="19">
        <v>4</v>
      </c>
    </row>
    <row r="252" spans="1:11" ht="12.5" x14ac:dyDescent="0.25">
      <c r="A252" s="3">
        <v>44621.976837372684</v>
      </c>
      <c r="B252" s="39">
        <v>44608</v>
      </c>
      <c r="C252" s="40">
        <v>100</v>
      </c>
      <c r="D252" s="41" t="s">
        <v>145</v>
      </c>
      <c r="K252" s="19">
        <v>10</v>
      </c>
    </row>
    <row r="253" spans="1:11" ht="12.5" x14ac:dyDescent="0.25">
      <c r="A253" s="3">
        <v>44621.977184039351</v>
      </c>
      <c r="B253" s="39">
        <v>44609</v>
      </c>
      <c r="C253" s="40">
        <v>100</v>
      </c>
      <c r="D253" s="41" t="s">
        <v>192</v>
      </c>
      <c r="E253" s="19">
        <v>10</v>
      </c>
      <c r="I253" s="19">
        <v>5</v>
      </c>
    </row>
    <row r="254" spans="1:11" ht="12.5" x14ac:dyDescent="0.25">
      <c r="A254" s="3">
        <v>44621.977652430556</v>
      </c>
      <c r="B254" s="39">
        <v>44638</v>
      </c>
      <c r="C254" s="40">
        <v>85</v>
      </c>
      <c r="D254" s="41" t="s">
        <v>193</v>
      </c>
      <c r="F254" s="19">
        <v>10</v>
      </c>
      <c r="I254" s="19">
        <v>5</v>
      </c>
      <c r="J254" s="19">
        <v>4</v>
      </c>
    </row>
    <row r="255" spans="1:11" ht="12.5" x14ac:dyDescent="0.25">
      <c r="A255" s="3">
        <v>44621.978047106481</v>
      </c>
      <c r="B255" s="39">
        <v>44611</v>
      </c>
      <c r="C255" s="40">
        <v>95</v>
      </c>
      <c r="D255" s="41" t="s">
        <v>194</v>
      </c>
      <c r="I255" s="19">
        <v>5</v>
      </c>
      <c r="J255" s="19">
        <v>4</v>
      </c>
    </row>
    <row r="256" spans="1:11" ht="12.5" x14ac:dyDescent="0.25">
      <c r="A256" s="3">
        <v>44621.978503888888</v>
      </c>
      <c r="B256" s="42">
        <v>44613</v>
      </c>
      <c r="C256" s="43">
        <v>99</v>
      </c>
      <c r="D256" s="44" t="s">
        <v>195</v>
      </c>
      <c r="G256" s="19">
        <v>10</v>
      </c>
      <c r="I256" s="19">
        <v>5</v>
      </c>
      <c r="J256" s="19">
        <v>4</v>
      </c>
    </row>
    <row r="257" spans="1:11" ht="12.5" x14ac:dyDescent="0.25">
      <c r="A257" s="3">
        <v>44621.978881250005</v>
      </c>
      <c r="B257" s="42">
        <v>44614</v>
      </c>
      <c r="C257" s="43">
        <v>91</v>
      </c>
      <c r="D257" s="44" t="s">
        <v>196</v>
      </c>
      <c r="E257" s="19">
        <v>10</v>
      </c>
      <c r="I257" s="19">
        <v>5</v>
      </c>
      <c r="J257" s="19">
        <v>4</v>
      </c>
    </row>
    <row r="258" spans="1:11" ht="12.5" x14ac:dyDescent="0.25">
      <c r="A258" s="3">
        <v>44621.97929560185</v>
      </c>
      <c r="B258" s="42">
        <v>44615</v>
      </c>
      <c r="C258" s="43">
        <v>97</v>
      </c>
      <c r="D258" s="44" t="s">
        <v>145</v>
      </c>
      <c r="K258" s="19">
        <v>10</v>
      </c>
    </row>
    <row r="259" spans="1:11" ht="12.5" x14ac:dyDescent="0.25">
      <c r="A259" s="3">
        <v>44621.979668807871</v>
      </c>
      <c r="B259" s="42">
        <v>44616</v>
      </c>
      <c r="C259" s="43">
        <v>101</v>
      </c>
      <c r="D259" s="44" t="s">
        <v>81</v>
      </c>
      <c r="E259" s="19">
        <v>10</v>
      </c>
      <c r="I259" s="19">
        <v>5</v>
      </c>
    </row>
    <row r="260" spans="1:11" ht="12.5" x14ac:dyDescent="0.25">
      <c r="A260" s="3">
        <v>44621.980109305558</v>
      </c>
      <c r="B260" s="42">
        <v>44617</v>
      </c>
      <c r="C260" s="43">
        <v>93</v>
      </c>
      <c r="D260" s="44" t="s">
        <v>197</v>
      </c>
      <c r="F260" s="19">
        <v>10</v>
      </c>
      <c r="I260" s="19">
        <v>5</v>
      </c>
      <c r="J260" s="19">
        <v>4</v>
      </c>
    </row>
    <row r="261" spans="1:11" ht="12.5" x14ac:dyDescent="0.25">
      <c r="A261" s="3">
        <v>44621.980488703703</v>
      </c>
      <c r="B261" s="42">
        <v>44618</v>
      </c>
      <c r="C261" s="43">
        <v>92</v>
      </c>
      <c r="D261" s="44" t="s">
        <v>198</v>
      </c>
      <c r="F261" s="19">
        <v>10</v>
      </c>
      <c r="I261" s="19">
        <v>5</v>
      </c>
      <c r="J261" s="19">
        <v>4</v>
      </c>
    </row>
    <row r="262" spans="1:11" ht="12.5" x14ac:dyDescent="0.25">
      <c r="A262" s="3">
        <v>44621.981109247688</v>
      </c>
      <c r="B262" s="31">
        <v>44620</v>
      </c>
      <c r="C262" s="32">
        <v>90</v>
      </c>
      <c r="D262" s="33" t="s">
        <v>199</v>
      </c>
      <c r="E262" s="19">
        <v>10</v>
      </c>
      <c r="I262" s="19">
        <v>5</v>
      </c>
      <c r="J262" s="19">
        <v>4</v>
      </c>
    </row>
    <row r="263" spans="1:11" ht="12.5" x14ac:dyDescent="0.25">
      <c r="A263" s="3">
        <v>44621.981675810181</v>
      </c>
      <c r="B263" s="37"/>
      <c r="C263" s="38"/>
      <c r="D263" s="19"/>
      <c r="E263" s="19" t="s">
        <v>119</v>
      </c>
      <c r="F263" s="19" t="s">
        <v>137</v>
      </c>
      <c r="G263" s="19" t="s">
        <v>138</v>
      </c>
      <c r="H263" s="19" t="s">
        <v>139</v>
      </c>
      <c r="I263" s="19" t="s">
        <v>140</v>
      </c>
      <c r="J263" s="19" t="s">
        <v>141</v>
      </c>
      <c r="K263" s="19" t="s">
        <v>142</v>
      </c>
    </row>
    <row r="264" spans="1:11" ht="12.5" x14ac:dyDescent="0.25">
      <c r="A264" s="3"/>
      <c r="B264" s="37"/>
      <c r="C264" s="38"/>
      <c r="D264" s="19"/>
      <c r="E264" s="48">
        <f t="shared" ref="E264:K264" si="8">SUM(E265:E291)</f>
        <v>90</v>
      </c>
      <c r="F264" s="48">
        <f t="shared" si="8"/>
        <v>110</v>
      </c>
      <c r="G264" s="48">
        <f t="shared" si="8"/>
        <v>0</v>
      </c>
      <c r="H264" s="48">
        <f t="shared" si="8"/>
        <v>0</v>
      </c>
      <c r="I264" s="48">
        <f t="shared" si="8"/>
        <v>95</v>
      </c>
      <c r="J264" s="48">
        <f t="shared" si="8"/>
        <v>56</v>
      </c>
      <c r="K264" s="48">
        <f t="shared" si="8"/>
        <v>80</v>
      </c>
    </row>
    <row r="265" spans="1:11" ht="12.5" x14ac:dyDescent="0.25">
      <c r="A265" s="3"/>
      <c r="B265" s="20">
        <v>44621</v>
      </c>
      <c r="C265" s="21">
        <v>87</v>
      </c>
      <c r="D265" s="22" t="s">
        <v>145</v>
      </c>
      <c r="E265" s="19">
        <f t="shared" ref="E265:E291" si="9">IF(IFERROR(FIND("fran",D265,1),0),10,0)</f>
        <v>0</v>
      </c>
      <c r="F265" s="19">
        <f t="shared" ref="F265:F291" si="10">IF(IFERROR(FIND("carne",D265,1),0),10,0)</f>
        <v>0</v>
      </c>
      <c r="G265" s="19">
        <f t="shared" ref="G265:G291" si="11">IF(IFERROR(FIND("calabr",D265,1),0),10,0)</f>
        <v>0</v>
      </c>
      <c r="H265" s="19">
        <f t="shared" ref="H265:H291" si="12">IF(IFERROR(FIND("lingui",D265,1),0),10,0)</f>
        <v>0</v>
      </c>
      <c r="I265" s="19">
        <f t="shared" ref="I265:I291" si="13">IF(IFERROR(FIND("arro",D265,1),0),5,0)</f>
        <v>0</v>
      </c>
      <c r="J265" s="19">
        <f t="shared" ref="J265:J291" si="14">IF(IFERROR(FIND("feij",D265,1),0),4,0)</f>
        <v>0</v>
      </c>
      <c r="K265" s="19">
        <f t="shared" ref="K265:K291" si="15">IF(IFERROR(FIND("macarr",D265,1),0),10,0)</f>
        <v>10</v>
      </c>
    </row>
    <row r="266" spans="1:11" ht="12.5" x14ac:dyDescent="0.25">
      <c r="A266" s="3">
        <v>44652.07575329861</v>
      </c>
      <c r="B266" s="20">
        <v>44622</v>
      </c>
      <c r="C266" s="21">
        <v>110</v>
      </c>
      <c r="D266" s="22" t="s">
        <v>81</v>
      </c>
      <c r="E266" s="19">
        <f t="shared" si="9"/>
        <v>10</v>
      </c>
      <c r="F266" s="19">
        <f t="shared" si="10"/>
        <v>0</v>
      </c>
      <c r="G266" s="19">
        <f t="shared" si="11"/>
        <v>0</v>
      </c>
      <c r="H266" s="19">
        <f t="shared" si="12"/>
        <v>0</v>
      </c>
      <c r="I266" s="19">
        <f t="shared" si="13"/>
        <v>5</v>
      </c>
      <c r="J266" s="19">
        <f t="shared" si="14"/>
        <v>0</v>
      </c>
      <c r="K266" s="19">
        <f t="shared" si="15"/>
        <v>0</v>
      </c>
    </row>
    <row r="267" spans="1:11" ht="12.5" x14ac:dyDescent="0.25">
      <c r="A267" s="3">
        <v>44652.076231863422</v>
      </c>
      <c r="B267" s="20">
        <v>44623</v>
      </c>
      <c r="C267" s="21">
        <v>83</v>
      </c>
      <c r="D267" s="22" t="s">
        <v>200</v>
      </c>
      <c r="E267" s="19">
        <f t="shared" si="9"/>
        <v>0</v>
      </c>
      <c r="F267" s="19">
        <f t="shared" si="10"/>
        <v>10</v>
      </c>
      <c r="G267" s="19">
        <f t="shared" si="11"/>
        <v>0</v>
      </c>
      <c r="H267" s="19">
        <f t="shared" si="12"/>
        <v>0</v>
      </c>
      <c r="I267" s="19">
        <f t="shared" si="13"/>
        <v>5</v>
      </c>
      <c r="J267" s="19">
        <f t="shared" si="14"/>
        <v>4</v>
      </c>
      <c r="K267" s="19">
        <f t="shared" si="15"/>
        <v>0</v>
      </c>
    </row>
    <row r="268" spans="1:11" ht="12.5" x14ac:dyDescent="0.25">
      <c r="A268" s="3">
        <v>44652.076868055556</v>
      </c>
      <c r="B268" s="20">
        <v>44624</v>
      </c>
      <c r="C268" s="21">
        <v>83</v>
      </c>
      <c r="D268" s="22" t="s">
        <v>201</v>
      </c>
      <c r="E268" s="19">
        <f t="shared" si="9"/>
        <v>10</v>
      </c>
      <c r="F268" s="19">
        <f t="shared" si="10"/>
        <v>0</v>
      </c>
      <c r="G268" s="19">
        <f t="shared" si="11"/>
        <v>0</v>
      </c>
      <c r="H268" s="19">
        <f t="shared" si="12"/>
        <v>0</v>
      </c>
      <c r="I268" s="19">
        <f t="shared" si="13"/>
        <v>5</v>
      </c>
      <c r="J268" s="19">
        <f t="shared" si="14"/>
        <v>4</v>
      </c>
      <c r="K268" s="19">
        <f t="shared" si="15"/>
        <v>0</v>
      </c>
    </row>
    <row r="269" spans="1:11" ht="12.5" x14ac:dyDescent="0.25">
      <c r="A269" s="3">
        <v>44652.077407222227</v>
      </c>
      <c r="B269" s="20">
        <v>44625</v>
      </c>
      <c r="C269" s="21">
        <v>94</v>
      </c>
      <c r="D269" s="22" t="s">
        <v>202</v>
      </c>
      <c r="E269" s="19">
        <f t="shared" si="9"/>
        <v>0</v>
      </c>
      <c r="F269" s="19">
        <f t="shared" si="10"/>
        <v>10</v>
      </c>
      <c r="G269" s="19">
        <f t="shared" si="11"/>
        <v>0</v>
      </c>
      <c r="H269" s="19">
        <f t="shared" si="12"/>
        <v>0</v>
      </c>
      <c r="I269" s="19">
        <f t="shared" si="13"/>
        <v>5</v>
      </c>
      <c r="J269" s="19">
        <f t="shared" si="14"/>
        <v>4</v>
      </c>
      <c r="K269" s="19">
        <f t="shared" si="15"/>
        <v>0</v>
      </c>
    </row>
    <row r="270" spans="1:11" ht="12.5" x14ac:dyDescent="0.25">
      <c r="A270" s="3">
        <v>44652.077948298611</v>
      </c>
      <c r="B270" s="16">
        <v>44627</v>
      </c>
      <c r="C270" s="17">
        <v>84</v>
      </c>
      <c r="D270" s="18" t="s">
        <v>197</v>
      </c>
      <c r="E270" s="19">
        <f t="shared" si="9"/>
        <v>0</v>
      </c>
      <c r="F270" s="19">
        <f t="shared" si="10"/>
        <v>10</v>
      </c>
      <c r="G270" s="19">
        <f t="shared" si="11"/>
        <v>0</v>
      </c>
      <c r="H270" s="19">
        <f t="shared" si="12"/>
        <v>0</v>
      </c>
      <c r="I270" s="19">
        <f t="shared" si="13"/>
        <v>5</v>
      </c>
      <c r="J270" s="19">
        <f t="shared" si="14"/>
        <v>4</v>
      </c>
      <c r="K270" s="19">
        <f t="shared" si="15"/>
        <v>0</v>
      </c>
    </row>
    <row r="271" spans="1:11" ht="12.5" x14ac:dyDescent="0.25">
      <c r="A271" s="3">
        <v>44652.07856804398</v>
      </c>
      <c r="B271" s="16">
        <v>44628</v>
      </c>
      <c r="C271" s="17">
        <v>91</v>
      </c>
      <c r="D271" s="18" t="s">
        <v>145</v>
      </c>
      <c r="E271" s="19">
        <f t="shared" si="9"/>
        <v>0</v>
      </c>
      <c r="F271" s="19">
        <f t="shared" si="10"/>
        <v>0</v>
      </c>
      <c r="G271" s="19">
        <f t="shared" si="11"/>
        <v>0</v>
      </c>
      <c r="H271" s="19">
        <f t="shared" si="12"/>
        <v>0</v>
      </c>
      <c r="I271" s="19">
        <f t="shared" si="13"/>
        <v>0</v>
      </c>
      <c r="J271" s="19">
        <f t="shared" si="14"/>
        <v>0</v>
      </c>
      <c r="K271" s="19">
        <f t="shared" si="15"/>
        <v>10</v>
      </c>
    </row>
    <row r="272" spans="1:11" ht="12.5" x14ac:dyDescent="0.25">
      <c r="A272" s="3">
        <v>44652.079089548613</v>
      </c>
      <c r="B272" s="16">
        <v>44629</v>
      </c>
      <c r="C272" s="17">
        <v>86</v>
      </c>
      <c r="D272" s="18" t="s">
        <v>174</v>
      </c>
      <c r="E272" s="19">
        <f t="shared" si="9"/>
        <v>0</v>
      </c>
      <c r="F272" s="19">
        <f t="shared" si="10"/>
        <v>10</v>
      </c>
      <c r="G272" s="19">
        <f t="shared" si="11"/>
        <v>0</v>
      </c>
      <c r="H272" s="19">
        <f t="shared" si="12"/>
        <v>0</v>
      </c>
      <c r="I272" s="19">
        <f t="shared" si="13"/>
        <v>5</v>
      </c>
      <c r="J272" s="19">
        <f t="shared" si="14"/>
        <v>4</v>
      </c>
      <c r="K272" s="19">
        <f t="shared" si="15"/>
        <v>0</v>
      </c>
    </row>
    <row r="273" spans="1:11" ht="12.5" x14ac:dyDescent="0.25">
      <c r="A273" s="3">
        <v>44652.079592175927</v>
      </c>
      <c r="B273" s="16">
        <v>44630</v>
      </c>
      <c r="C273" s="17">
        <v>94</v>
      </c>
      <c r="D273" s="18" t="s">
        <v>203</v>
      </c>
      <c r="E273" s="19">
        <f t="shared" si="9"/>
        <v>0</v>
      </c>
      <c r="F273" s="19">
        <f t="shared" si="10"/>
        <v>10</v>
      </c>
      <c r="G273" s="19">
        <f t="shared" si="11"/>
        <v>0</v>
      </c>
      <c r="H273" s="19">
        <f t="shared" si="12"/>
        <v>0</v>
      </c>
      <c r="I273" s="19">
        <f t="shared" si="13"/>
        <v>5</v>
      </c>
      <c r="J273" s="19">
        <f t="shared" si="14"/>
        <v>4</v>
      </c>
      <c r="K273" s="19">
        <f t="shared" si="15"/>
        <v>0</v>
      </c>
    </row>
    <row r="274" spans="1:11" ht="12.5" x14ac:dyDescent="0.25">
      <c r="A274" s="3">
        <v>44652.080309201388</v>
      </c>
      <c r="B274" s="16">
        <v>44631</v>
      </c>
      <c r="C274" s="17">
        <v>93</v>
      </c>
      <c r="D274" s="18" t="s">
        <v>204</v>
      </c>
      <c r="E274" s="19">
        <f t="shared" si="9"/>
        <v>0</v>
      </c>
      <c r="F274" s="19">
        <f t="shared" si="10"/>
        <v>0</v>
      </c>
      <c r="G274" s="19">
        <f t="shared" si="11"/>
        <v>0</v>
      </c>
      <c r="H274" s="19">
        <f t="shared" si="12"/>
        <v>0</v>
      </c>
      <c r="I274" s="19">
        <f t="shared" si="13"/>
        <v>5</v>
      </c>
      <c r="J274" s="19">
        <f t="shared" si="14"/>
        <v>4</v>
      </c>
      <c r="K274" s="19">
        <f t="shared" si="15"/>
        <v>0</v>
      </c>
    </row>
    <row r="275" spans="1:11" ht="12.5" x14ac:dyDescent="0.25">
      <c r="A275" s="3">
        <v>44652.080790335647</v>
      </c>
      <c r="B275" s="16">
        <v>44632</v>
      </c>
      <c r="C275" s="17">
        <v>97</v>
      </c>
      <c r="D275" s="18" t="s">
        <v>81</v>
      </c>
      <c r="E275" s="19">
        <f t="shared" si="9"/>
        <v>10</v>
      </c>
      <c r="F275" s="19">
        <f t="shared" si="10"/>
        <v>0</v>
      </c>
      <c r="G275" s="19">
        <f t="shared" si="11"/>
        <v>0</v>
      </c>
      <c r="H275" s="19">
        <f t="shared" si="12"/>
        <v>0</v>
      </c>
      <c r="I275" s="19">
        <f t="shared" si="13"/>
        <v>5</v>
      </c>
      <c r="J275" s="19">
        <f t="shared" si="14"/>
        <v>0</v>
      </c>
      <c r="K275" s="19">
        <f t="shared" si="15"/>
        <v>0</v>
      </c>
    </row>
    <row r="276" spans="1:11" ht="12.5" x14ac:dyDescent="0.25">
      <c r="A276" s="3">
        <v>44652.081231620366</v>
      </c>
      <c r="B276" s="39">
        <v>44634</v>
      </c>
      <c r="C276" s="40">
        <v>101</v>
      </c>
      <c r="D276" s="41" t="s">
        <v>205</v>
      </c>
      <c r="E276" s="19">
        <f t="shared" si="9"/>
        <v>10</v>
      </c>
      <c r="F276" s="19">
        <f t="shared" si="10"/>
        <v>0</v>
      </c>
      <c r="G276" s="19">
        <f t="shared" si="11"/>
        <v>0</v>
      </c>
      <c r="H276" s="19">
        <f t="shared" si="12"/>
        <v>0</v>
      </c>
      <c r="I276" s="19">
        <f t="shared" si="13"/>
        <v>5</v>
      </c>
      <c r="J276" s="19">
        <f t="shared" si="14"/>
        <v>4</v>
      </c>
      <c r="K276" s="19">
        <f t="shared" si="15"/>
        <v>0</v>
      </c>
    </row>
    <row r="277" spans="1:11" ht="12.5" x14ac:dyDescent="0.25">
      <c r="A277" s="3">
        <v>44652.081562847219</v>
      </c>
      <c r="B277" s="39">
        <v>44635</v>
      </c>
      <c r="C277" s="40">
        <v>100</v>
      </c>
      <c r="D277" s="41" t="s">
        <v>145</v>
      </c>
      <c r="E277" s="19">
        <f t="shared" si="9"/>
        <v>0</v>
      </c>
      <c r="F277" s="19">
        <f t="shared" si="10"/>
        <v>0</v>
      </c>
      <c r="G277" s="19">
        <f t="shared" si="11"/>
        <v>0</v>
      </c>
      <c r="H277" s="19">
        <f t="shared" si="12"/>
        <v>0</v>
      </c>
      <c r="I277" s="19">
        <f t="shared" si="13"/>
        <v>0</v>
      </c>
      <c r="J277" s="19">
        <f t="shared" si="14"/>
        <v>0</v>
      </c>
      <c r="K277" s="19">
        <f t="shared" si="15"/>
        <v>10</v>
      </c>
    </row>
    <row r="278" spans="1:11" ht="12.5" x14ac:dyDescent="0.25">
      <c r="A278" s="3">
        <v>44652.081866724533</v>
      </c>
      <c r="B278" s="39">
        <v>44636</v>
      </c>
      <c r="C278" s="40">
        <v>100</v>
      </c>
      <c r="D278" s="41" t="s">
        <v>206</v>
      </c>
      <c r="E278" s="19">
        <f t="shared" si="9"/>
        <v>0</v>
      </c>
      <c r="F278" s="19">
        <f t="shared" si="10"/>
        <v>10</v>
      </c>
      <c r="G278" s="19">
        <f t="shared" si="11"/>
        <v>0</v>
      </c>
      <c r="H278" s="19">
        <f t="shared" si="12"/>
        <v>0</v>
      </c>
      <c r="I278" s="19">
        <f t="shared" si="13"/>
        <v>5</v>
      </c>
      <c r="J278" s="19">
        <f t="shared" si="14"/>
        <v>4</v>
      </c>
      <c r="K278" s="19">
        <f t="shared" si="15"/>
        <v>0</v>
      </c>
    </row>
    <row r="279" spans="1:11" ht="12.5" x14ac:dyDescent="0.25">
      <c r="A279" s="3">
        <v>44652.082251956017</v>
      </c>
      <c r="B279" s="39">
        <v>44637</v>
      </c>
      <c r="C279" s="40">
        <v>100</v>
      </c>
      <c r="D279" s="41" t="s">
        <v>207</v>
      </c>
      <c r="E279" s="19">
        <f t="shared" si="9"/>
        <v>0</v>
      </c>
      <c r="F279" s="19">
        <f t="shared" si="10"/>
        <v>10</v>
      </c>
      <c r="G279" s="19">
        <f t="shared" si="11"/>
        <v>0</v>
      </c>
      <c r="H279" s="19">
        <f t="shared" si="12"/>
        <v>0</v>
      </c>
      <c r="I279" s="19">
        <f t="shared" si="13"/>
        <v>0</v>
      </c>
      <c r="J279" s="19">
        <f t="shared" si="14"/>
        <v>0</v>
      </c>
      <c r="K279" s="19">
        <f t="shared" si="15"/>
        <v>10</v>
      </c>
    </row>
    <row r="280" spans="1:11" ht="12.5" x14ac:dyDescent="0.25">
      <c r="A280" s="3">
        <v>44652.082694398152</v>
      </c>
      <c r="B280" s="39">
        <v>44638</v>
      </c>
      <c r="C280" s="40">
        <v>98</v>
      </c>
      <c r="D280" s="41" t="s">
        <v>208</v>
      </c>
      <c r="E280" s="19">
        <f t="shared" si="9"/>
        <v>0</v>
      </c>
      <c r="F280" s="19">
        <f t="shared" si="10"/>
        <v>10</v>
      </c>
      <c r="G280" s="19">
        <f t="shared" si="11"/>
        <v>0</v>
      </c>
      <c r="H280" s="19">
        <f t="shared" si="12"/>
        <v>0</v>
      </c>
      <c r="I280" s="19">
        <f t="shared" si="13"/>
        <v>5</v>
      </c>
      <c r="J280" s="19">
        <f t="shared" si="14"/>
        <v>4</v>
      </c>
      <c r="K280" s="19">
        <f t="shared" si="15"/>
        <v>0</v>
      </c>
    </row>
    <row r="281" spans="1:11" ht="12.5" x14ac:dyDescent="0.25">
      <c r="A281" s="3">
        <v>44652.083126979167</v>
      </c>
      <c r="B281" s="39">
        <v>44639</v>
      </c>
      <c r="C281" s="40">
        <v>103</v>
      </c>
      <c r="D281" s="41" t="s">
        <v>81</v>
      </c>
      <c r="E281" s="19">
        <f t="shared" si="9"/>
        <v>10</v>
      </c>
      <c r="F281" s="19">
        <f t="shared" si="10"/>
        <v>0</v>
      </c>
      <c r="G281" s="19">
        <f t="shared" si="11"/>
        <v>0</v>
      </c>
      <c r="H281" s="19">
        <f t="shared" si="12"/>
        <v>0</v>
      </c>
      <c r="I281" s="19">
        <f t="shared" si="13"/>
        <v>5</v>
      </c>
      <c r="J281" s="19">
        <f t="shared" si="14"/>
        <v>0</v>
      </c>
      <c r="K281" s="19">
        <f t="shared" si="15"/>
        <v>0</v>
      </c>
    </row>
    <row r="282" spans="1:11" ht="12.5" x14ac:dyDescent="0.25">
      <c r="A282" s="3">
        <v>44652.083498032407</v>
      </c>
      <c r="B282" s="14">
        <v>44641</v>
      </c>
      <c r="C282" s="13">
        <v>98</v>
      </c>
      <c r="D282" s="15" t="s">
        <v>209</v>
      </c>
      <c r="E282" s="19">
        <f t="shared" si="9"/>
        <v>10</v>
      </c>
      <c r="F282" s="19">
        <f t="shared" si="10"/>
        <v>0</v>
      </c>
      <c r="G282" s="19">
        <f t="shared" si="11"/>
        <v>0</v>
      </c>
      <c r="H282" s="19">
        <f t="shared" si="12"/>
        <v>0</v>
      </c>
      <c r="I282" s="19">
        <f t="shared" si="13"/>
        <v>5</v>
      </c>
      <c r="J282" s="19">
        <f t="shared" si="14"/>
        <v>4</v>
      </c>
      <c r="K282" s="19">
        <f t="shared" si="15"/>
        <v>0</v>
      </c>
    </row>
    <row r="283" spans="1:11" ht="12.5" x14ac:dyDescent="0.25">
      <c r="A283" s="3">
        <v>44652.083932083333</v>
      </c>
      <c r="B283" s="14">
        <v>44642</v>
      </c>
      <c r="C283" s="13">
        <v>105</v>
      </c>
      <c r="D283" s="15" t="s">
        <v>145</v>
      </c>
      <c r="E283" s="19">
        <f t="shared" si="9"/>
        <v>0</v>
      </c>
      <c r="F283" s="19">
        <f t="shared" si="10"/>
        <v>0</v>
      </c>
      <c r="G283" s="19">
        <f t="shared" si="11"/>
        <v>0</v>
      </c>
      <c r="H283" s="19">
        <f t="shared" si="12"/>
        <v>0</v>
      </c>
      <c r="I283" s="19">
        <f t="shared" si="13"/>
        <v>0</v>
      </c>
      <c r="J283" s="19">
        <f t="shared" si="14"/>
        <v>0</v>
      </c>
      <c r="K283" s="19">
        <f t="shared" si="15"/>
        <v>10</v>
      </c>
    </row>
    <row r="284" spans="1:11" ht="12.5" x14ac:dyDescent="0.25">
      <c r="A284" s="3">
        <v>44652.084721226856</v>
      </c>
      <c r="B284" s="14">
        <v>44643</v>
      </c>
      <c r="C284" s="13">
        <v>107</v>
      </c>
      <c r="D284" s="15" t="s">
        <v>81</v>
      </c>
      <c r="E284" s="19">
        <f t="shared" si="9"/>
        <v>10</v>
      </c>
      <c r="F284" s="19">
        <f t="shared" si="10"/>
        <v>0</v>
      </c>
      <c r="G284" s="19">
        <f t="shared" si="11"/>
        <v>0</v>
      </c>
      <c r="H284" s="19">
        <f t="shared" si="12"/>
        <v>0</v>
      </c>
      <c r="I284" s="19">
        <f t="shared" si="13"/>
        <v>5</v>
      </c>
      <c r="J284" s="19">
        <f t="shared" si="14"/>
        <v>0</v>
      </c>
      <c r="K284" s="19">
        <f t="shared" si="15"/>
        <v>0</v>
      </c>
    </row>
    <row r="285" spans="1:11" ht="12.5" x14ac:dyDescent="0.25">
      <c r="A285" s="3">
        <v>44652.085093912036</v>
      </c>
      <c r="B285" s="14">
        <v>44644</v>
      </c>
      <c r="C285" s="13">
        <v>80</v>
      </c>
      <c r="D285" s="15" t="s">
        <v>210</v>
      </c>
      <c r="E285" s="19">
        <f t="shared" si="9"/>
        <v>0</v>
      </c>
      <c r="F285" s="19">
        <f t="shared" si="10"/>
        <v>10</v>
      </c>
      <c r="G285" s="19">
        <f t="shared" si="11"/>
        <v>0</v>
      </c>
      <c r="H285" s="19">
        <f t="shared" si="12"/>
        <v>0</v>
      </c>
      <c r="I285" s="19">
        <f t="shared" si="13"/>
        <v>0</v>
      </c>
      <c r="J285" s="19">
        <f t="shared" si="14"/>
        <v>0</v>
      </c>
      <c r="K285" s="19">
        <f t="shared" si="15"/>
        <v>10</v>
      </c>
    </row>
    <row r="286" spans="1:11" ht="12.5" x14ac:dyDescent="0.25">
      <c r="A286" s="3">
        <v>44652.085391539353</v>
      </c>
      <c r="B286" s="14">
        <v>44645</v>
      </c>
      <c r="C286" s="13">
        <v>110</v>
      </c>
      <c r="D286" s="15" t="s">
        <v>211</v>
      </c>
      <c r="E286" s="19">
        <f t="shared" si="9"/>
        <v>0</v>
      </c>
      <c r="F286" s="19">
        <f t="shared" si="10"/>
        <v>0</v>
      </c>
      <c r="G286" s="19">
        <f t="shared" si="11"/>
        <v>0</v>
      </c>
      <c r="H286" s="19">
        <f t="shared" si="12"/>
        <v>0</v>
      </c>
      <c r="I286" s="19">
        <f t="shared" si="13"/>
        <v>5</v>
      </c>
      <c r="J286" s="19">
        <f t="shared" si="14"/>
        <v>4</v>
      </c>
      <c r="K286" s="19">
        <f t="shared" si="15"/>
        <v>0</v>
      </c>
    </row>
    <row r="287" spans="1:11" ht="12.5" x14ac:dyDescent="0.25">
      <c r="A287" s="3">
        <v>44652.085835717589</v>
      </c>
      <c r="B287" s="14">
        <v>44646</v>
      </c>
      <c r="C287" s="13">
        <v>80</v>
      </c>
      <c r="D287" s="15" t="s">
        <v>206</v>
      </c>
      <c r="E287" s="19">
        <f t="shared" si="9"/>
        <v>0</v>
      </c>
      <c r="F287" s="19">
        <f t="shared" si="10"/>
        <v>10</v>
      </c>
      <c r="G287" s="19">
        <f t="shared" si="11"/>
        <v>0</v>
      </c>
      <c r="H287" s="19">
        <f t="shared" si="12"/>
        <v>0</v>
      </c>
      <c r="I287" s="19">
        <f t="shared" si="13"/>
        <v>5</v>
      </c>
      <c r="J287" s="19">
        <f t="shared" si="14"/>
        <v>4</v>
      </c>
      <c r="K287" s="19">
        <f t="shared" si="15"/>
        <v>0</v>
      </c>
    </row>
    <row r="288" spans="1:11" ht="12.5" x14ac:dyDescent="0.25">
      <c r="A288" s="3">
        <v>44652.086200497681</v>
      </c>
      <c r="B288" s="31">
        <v>44648</v>
      </c>
      <c r="C288" s="32">
        <v>114</v>
      </c>
      <c r="D288" s="33" t="s">
        <v>212</v>
      </c>
      <c r="E288" s="19">
        <f t="shared" si="9"/>
        <v>10</v>
      </c>
      <c r="F288" s="19">
        <f t="shared" si="10"/>
        <v>0</v>
      </c>
      <c r="G288" s="19">
        <f t="shared" si="11"/>
        <v>0</v>
      </c>
      <c r="H288" s="19">
        <f t="shared" si="12"/>
        <v>0</v>
      </c>
      <c r="I288" s="19">
        <f t="shared" si="13"/>
        <v>5</v>
      </c>
      <c r="J288" s="19">
        <f t="shared" si="14"/>
        <v>4</v>
      </c>
      <c r="K288" s="19">
        <f t="shared" si="15"/>
        <v>0</v>
      </c>
    </row>
    <row r="289" spans="1:11" ht="12.5" x14ac:dyDescent="0.25">
      <c r="A289" s="3">
        <v>44652.086799652781</v>
      </c>
      <c r="B289" s="31">
        <v>44649</v>
      </c>
      <c r="C289" s="32">
        <v>84</v>
      </c>
      <c r="D289" s="33" t="s">
        <v>145</v>
      </c>
      <c r="E289" s="19">
        <f t="shared" si="9"/>
        <v>0</v>
      </c>
      <c r="F289" s="19">
        <f t="shared" si="10"/>
        <v>0</v>
      </c>
      <c r="G289" s="19">
        <f t="shared" si="11"/>
        <v>0</v>
      </c>
      <c r="H289" s="19">
        <f t="shared" si="12"/>
        <v>0</v>
      </c>
      <c r="I289" s="19">
        <f t="shared" si="13"/>
        <v>0</v>
      </c>
      <c r="J289" s="19">
        <f t="shared" si="14"/>
        <v>0</v>
      </c>
      <c r="K289" s="19">
        <f t="shared" si="15"/>
        <v>10</v>
      </c>
    </row>
    <row r="290" spans="1:11" ht="12.5" x14ac:dyDescent="0.25">
      <c r="A290" s="3">
        <v>44652.087217199078</v>
      </c>
      <c r="B290" s="31">
        <v>44650</v>
      </c>
      <c r="C290" s="32">
        <v>109</v>
      </c>
      <c r="D290" s="33" t="s">
        <v>81</v>
      </c>
      <c r="E290" s="19">
        <f t="shared" si="9"/>
        <v>10</v>
      </c>
      <c r="F290" s="19">
        <f t="shared" si="10"/>
        <v>0</v>
      </c>
      <c r="G290" s="19">
        <f t="shared" si="11"/>
        <v>0</v>
      </c>
      <c r="H290" s="19">
        <f t="shared" si="12"/>
        <v>0</v>
      </c>
      <c r="I290" s="19">
        <f t="shared" si="13"/>
        <v>5</v>
      </c>
      <c r="J290" s="19">
        <f t="shared" si="14"/>
        <v>0</v>
      </c>
      <c r="K290" s="19">
        <f t="shared" si="15"/>
        <v>0</v>
      </c>
    </row>
    <row r="291" spans="1:11" ht="12.5" x14ac:dyDescent="0.25">
      <c r="A291" s="3">
        <v>44652.087864884263</v>
      </c>
      <c r="B291" s="31">
        <v>44651</v>
      </c>
      <c r="C291" s="32">
        <v>75</v>
      </c>
      <c r="D291" s="33" t="s">
        <v>210</v>
      </c>
      <c r="E291" s="19">
        <f t="shared" si="9"/>
        <v>0</v>
      </c>
      <c r="F291" s="19">
        <f t="shared" si="10"/>
        <v>10</v>
      </c>
      <c r="G291" s="19">
        <f t="shared" si="11"/>
        <v>0</v>
      </c>
      <c r="H291" s="19">
        <f t="shared" si="12"/>
        <v>0</v>
      </c>
      <c r="I291" s="19">
        <f t="shared" si="13"/>
        <v>0</v>
      </c>
      <c r="J291" s="19">
        <f t="shared" si="14"/>
        <v>0</v>
      </c>
      <c r="K291" s="19">
        <f t="shared" si="15"/>
        <v>10</v>
      </c>
    </row>
    <row r="292" spans="1:11" ht="12.5" x14ac:dyDescent="0.25">
      <c r="A292" s="3">
        <v>44652.08821130787</v>
      </c>
      <c r="B292" s="37"/>
      <c r="C292" s="38"/>
      <c r="D292" s="19"/>
      <c r="E292" s="19" t="s">
        <v>119</v>
      </c>
      <c r="F292" s="19" t="s">
        <v>137</v>
      </c>
      <c r="G292" s="19" t="s">
        <v>138</v>
      </c>
      <c r="H292" s="19" t="s">
        <v>139</v>
      </c>
      <c r="I292" s="19" t="s">
        <v>140</v>
      </c>
      <c r="J292" s="19" t="s">
        <v>141</v>
      </c>
      <c r="K292" s="19" t="s">
        <v>142</v>
      </c>
    </row>
    <row r="293" spans="1:11" ht="12.5" x14ac:dyDescent="0.25">
      <c r="A293" s="3"/>
      <c r="B293" s="37"/>
      <c r="C293" s="38"/>
      <c r="D293" s="19"/>
      <c r="E293" s="48">
        <f>SUM(E294:E313)</f>
        <v>70</v>
      </c>
      <c r="F293" s="48">
        <f t="shared" ref="F293:K293" si="16">SUM(F294:F1023)</f>
        <v>110336</v>
      </c>
      <c r="G293" s="48">
        <f t="shared" si="16"/>
        <v>29160</v>
      </c>
      <c r="H293" s="48">
        <f t="shared" si="16"/>
        <v>46270</v>
      </c>
      <c r="I293" s="48">
        <f t="shared" si="16"/>
        <v>149969</v>
      </c>
      <c r="J293" s="48">
        <f t="shared" si="16"/>
        <v>124452</v>
      </c>
      <c r="K293" s="48">
        <f t="shared" si="16"/>
        <v>68350</v>
      </c>
    </row>
    <row r="294" spans="1:11" ht="12.5" x14ac:dyDescent="0.25">
      <c r="A294" s="3"/>
      <c r="B294" s="45">
        <v>44652</v>
      </c>
      <c r="C294" s="46">
        <v>103</v>
      </c>
      <c r="D294" s="47" t="s">
        <v>178</v>
      </c>
      <c r="E294" s="19">
        <f t="shared" ref="E294:E313" si="17">IF(IFERROR(FIND("fran",D294,1),0),10,0)</f>
        <v>0</v>
      </c>
      <c r="F294" s="19">
        <f t="shared" ref="F294:F313" si="18">IF(IFERROR(FIND("carne",D294,1),0),10,0)</f>
        <v>10</v>
      </c>
      <c r="G294" s="19">
        <f t="shared" ref="G294:G313" si="19">IF(IFERROR(FIND("calabr",D294,1),0),10,0)</f>
        <v>0</v>
      </c>
      <c r="H294" s="19">
        <f t="shared" ref="H294:H313" si="20">IF(IFERROR(FIND("lingui",D294,1),0),10,0)</f>
        <v>0</v>
      </c>
      <c r="I294" s="19">
        <f t="shared" ref="I294:I313" si="21">IF(IFERROR(FIND("arro",D294,1),0),5,0)</f>
        <v>5</v>
      </c>
      <c r="J294" s="19">
        <f t="shared" ref="J294:J313" si="22">IF(IFERROR(FIND("feij",D294,1),0),4,0)</f>
        <v>4</v>
      </c>
      <c r="K294" s="19">
        <f t="shared" ref="K294:K313" si="23">IF(IFERROR(FIND("macarr",D294,1),0),10,0)</f>
        <v>0</v>
      </c>
    </row>
    <row r="295" spans="1:11" ht="12.5" x14ac:dyDescent="0.25">
      <c r="A295" s="3">
        <v>44683.892646249995</v>
      </c>
      <c r="B295" s="45">
        <v>44653</v>
      </c>
      <c r="C295" s="46">
        <v>89</v>
      </c>
      <c r="D295" s="47" t="s">
        <v>205</v>
      </c>
      <c r="E295" s="19">
        <f t="shared" si="17"/>
        <v>10</v>
      </c>
      <c r="F295" s="19">
        <f t="shared" si="18"/>
        <v>0</v>
      </c>
      <c r="G295" s="19">
        <f t="shared" si="19"/>
        <v>0</v>
      </c>
      <c r="H295" s="19">
        <f t="shared" si="20"/>
        <v>0</v>
      </c>
      <c r="I295" s="19">
        <f t="shared" si="21"/>
        <v>5</v>
      </c>
      <c r="J295" s="19">
        <f t="shared" si="22"/>
        <v>4</v>
      </c>
      <c r="K295" s="19">
        <f t="shared" si="23"/>
        <v>0</v>
      </c>
    </row>
    <row r="296" spans="1:11" ht="12.5" x14ac:dyDescent="0.25">
      <c r="A296" s="3">
        <v>44683.89338947917</v>
      </c>
      <c r="B296" s="34">
        <v>44655</v>
      </c>
      <c r="C296" s="35">
        <v>107</v>
      </c>
      <c r="D296" s="36" t="s">
        <v>213</v>
      </c>
      <c r="E296" s="19">
        <f t="shared" si="17"/>
        <v>0</v>
      </c>
      <c r="F296" s="19">
        <f t="shared" si="18"/>
        <v>0</v>
      </c>
      <c r="G296" s="19">
        <f t="shared" si="19"/>
        <v>0</v>
      </c>
      <c r="H296" s="19">
        <f t="shared" si="20"/>
        <v>0</v>
      </c>
      <c r="I296" s="19">
        <f t="shared" si="21"/>
        <v>5</v>
      </c>
      <c r="J296" s="19">
        <f t="shared" si="22"/>
        <v>4</v>
      </c>
      <c r="K296" s="19">
        <f t="shared" si="23"/>
        <v>0</v>
      </c>
    </row>
    <row r="297" spans="1:11" ht="12.5" x14ac:dyDescent="0.25">
      <c r="A297" s="3">
        <v>44683.89436233796</v>
      </c>
      <c r="B297" s="34">
        <v>44656</v>
      </c>
      <c r="C297" s="35">
        <v>90</v>
      </c>
      <c r="D297" s="36" t="s">
        <v>145</v>
      </c>
      <c r="E297" s="19">
        <f t="shared" si="17"/>
        <v>0</v>
      </c>
      <c r="F297" s="19">
        <f t="shared" si="18"/>
        <v>0</v>
      </c>
      <c r="G297" s="19">
        <f t="shared" si="19"/>
        <v>0</v>
      </c>
      <c r="H297" s="19">
        <f t="shared" si="20"/>
        <v>0</v>
      </c>
      <c r="I297" s="19">
        <f t="shared" si="21"/>
        <v>0</v>
      </c>
      <c r="J297" s="19">
        <f t="shared" si="22"/>
        <v>0</v>
      </c>
      <c r="K297" s="19">
        <f t="shared" si="23"/>
        <v>10</v>
      </c>
    </row>
    <row r="298" spans="1:11" ht="12.5" x14ac:dyDescent="0.25">
      <c r="A298" s="3">
        <v>44683.894692650458</v>
      </c>
      <c r="B298" s="34">
        <v>44657</v>
      </c>
      <c r="C298" s="35">
        <v>91</v>
      </c>
      <c r="D298" s="36" t="s">
        <v>202</v>
      </c>
      <c r="E298" s="19">
        <f t="shared" si="17"/>
        <v>0</v>
      </c>
      <c r="F298" s="19">
        <f t="shared" si="18"/>
        <v>10</v>
      </c>
      <c r="G298" s="19">
        <f t="shared" si="19"/>
        <v>0</v>
      </c>
      <c r="H298" s="19">
        <f t="shared" si="20"/>
        <v>0</v>
      </c>
      <c r="I298" s="19">
        <f t="shared" si="21"/>
        <v>5</v>
      </c>
      <c r="J298" s="19">
        <f t="shared" si="22"/>
        <v>4</v>
      </c>
      <c r="K298" s="19">
        <f t="shared" si="23"/>
        <v>0</v>
      </c>
    </row>
    <row r="299" spans="1:11" ht="12.5" x14ac:dyDescent="0.25">
      <c r="A299" s="3">
        <v>44683.895962453702</v>
      </c>
      <c r="B299" s="34">
        <v>44658</v>
      </c>
      <c r="C299" s="35">
        <v>146</v>
      </c>
      <c r="D299" s="36" t="s">
        <v>73</v>
      </c>
      <c r="E299" s="19">
        <f t="shared" si="17"/>
        <v>10</v>
      </c>
      <c r="F299" s="19">
        <f t="shared" si="18"/>
        <v>0</v>
      </c>
      <c r="G299" s="19">
        <f t="shared" si="19"/>
        <v>0</v>
      </c>
      <c r="H299" s="19">
        <f t="shared" si="20"/>
        <v>0</v>
      </c>
      <c r="I299" s="19">
        <f t="shared" si="21"/>
        <v>0</v>
      </c>
      <c r="J299" s="19">
        <f t="shared" si="22"/>
        <v>0</v>
      </c>
      <c r="K299" s="19">
        <f t="shared" si="23"/>
        <v>10</v>
      </c>
    </row>
    <row r="300" spans="1:11" ht="12.5" x14ac:dyDescent="0.25">
      <c r="A300" s="3">
        <v>44683.896537233799</v>
      </c>
      <c r="B300" s="31">
        <v>44662</v>
      </c>
      <c r="C300" s="32">
        <v>92</v>
      </c>
      <c r="D300" s="33" t="s">
        <v>214</v>
      </c>
      <c r="E300" s="19">
        <f t="shared" si="17"/>
        <v>0</v>
      </c>
      <c r="F300" s="19">
        <f t="shared" si="18"/>
        <v>10</v>
      </c>
      <c r="G300" s="19">
        <f t="shared" si="19"/>
        <v>0</v>
      </c>
      <c r="H300" s="19">
        <f t="shared" si="20"/>
        <v>0</v>
      </c>
      <c r="I300" s="19">
        <f t="shared" si="21"/>
        <v>5</v>
      </c>
      <c r="J300" s="19">
        <f t="shared" si="22"/>
        <v>4</v>
      </c>
      <c r="K300" s="19">
        <f t="shared" si="23"/>
        <v>0</v>
      </c>
    </row>
    <row r="301" spans="1:11" ht="12.5" x14ac:dyDescent="0.25">
      <c r="A301" s="3">
        <v>44683.897013321759</v>
      </c>
      <c r="B301" s="31">
        <v>44663</v>
      </c>
      <c r="C301" s="32">
        <v>86</v>
      </c>
      <c r="D301" s="33" t="s">
        <v>187</v>
      </c>
      <c r="E301" s="19">
        <f t="shared" si="17"/>
        <v>0</v>
      </c>
      <c r="F301" s="19">
        <f t="shared" si="18"/>
        <v>10</v>
      </c>
      <c r="G301" s="19">
        <f t="shared" si="19"/>
        <v>0</v>
      </c>
      <c r="H301" s="19">
        <f t="shared" si="20"/>
        <v>0</v>
      </c>
      <c r="I301" s="19">
        <f t="shared" si="21"/>
        <v>5</v>
      </c>
      <c r="J301" s="19">
        <f t="shared" si="22"/>
        <v>4</v>
      </c>
      <c r="K301" s="19">
        <f t="shared" si="23"/>
        <v>0</v>
      </c>
    </row>
    <row r="302" spans="1:11" ht="12.5" x14ac:dyDescent="0.25">
      <c r="A302" s="3">
        <v>44683.897653009262</v>
      </c>
      <c r="B302" s="31">
        <v>44665</v>
      </c>
      <c r="C302" s="32">
        <v>94</v>
      </c>
      <c r="D302" s="33" t="s">
        <v>145</v>
      </c>
      <c r="E302" s="19">
        <f t="shared" si="17"/>
        <v>0</v>
      </c>
      <c r="F302" s="19">
        <f t="shared" si="18"/>
        <v>0</v>
      </c>
      <c r="G302" s="19">
        <f t="shared" si="19"/>
        <v>0</v>
      </c>
      <c r="H302" s="19">
        <f t="shared" si="20"/>
        <v>0</v>
      </c>
      <c r="I302" s="19">
        <f t="shared" si="21"/>
        <v>0</v>
      </c>
      <c r="J302" s="19">
        <f t="shared" si="22"/>
        <v>0</v>
      </c>
      <c r="K302" s="19">
        <f t="shared" si="23"/>
        <v>10</v>
      </c>
    </row>
    <row r="303" spans="1:11" ht="12.5" x14ac:dyDescent="0.25">
      <c r="A303" s="3">
        <v>44683.898155509261</v>
      </c>
      <c r="B303" s="31">
        <v>44666</v>
      </c>
      <c r="C303" s="32">
        <v>95</v>
      </c>
      <c r="D303" s="33" t="s">
        <v>81</v>
      </c>
      <c r="E303" s="19">
        <f t="shared" si="17"/>
        <v>10</v>
      </c>
      <c r="F303" s="19">
        <f t="shared" si="18"/>
        <v>0</v>
      </c>
      <c r="G303" s="19">
        <f t="shared" si="19"/>
        <v>0</v>
      </c>
      <c r="H303" s="19">
        <f t="shared" si="20"/>
        <v>0</v>
      </c>
      <c r="I303" s="19">
        <f t="shared" si="21"/>
        <v>5</v>
      </c>
      <c r="J303" s="19">
        <f t="shared" si="22"/>
        <v>0</v>
      </c>
      <c r="K303" s="19">
        <f t="shared" si="23"/>
        <v>0</v>
      </c>
    </row>
    <row r="304" spans="1:11" ht="12.5" x14ac:dyDescent="0.25">
      <c r="A304" s="3">
        <v>44683.898723935185</v>
      </c>
      <c r="B304" s="14">
        <v>44670</v>
      </c>
      <c r="C304" s="13">
        <v>85</v>
      </c>
      <c r="D304" s="15" t="s">
        <v>155</v>
      </c>
      <c r="E304" s="19">
        <f t="shared" si="17"/>
        <v>0</v>
      </c>
      <c r="F304" s="19">
        <f t="shared" si="18"/>
        <v>10</v>
      </c>
      <c r="G304" s="19">
        <f t="shared" si="19"/>
        <v>0</v>
      </c>
      <c r="H304" s="19">
        <f t="shared" si="20"/>
        <v>0</v>
      </c>
      <c r="I304" s="19">
        <f t="shared" si="21"/>
        <v>5</v>
      </c>
      <c r="J304" s="19">
        <f t="shared" si="22"/>
        <v>4</v>
      </c>
      <c r="K304" s="19">
        <f t="shared" si="23"/>
        <v>0</v>
      </c>
    </row>
    <row r="305" spans="1:11" ht="12.5" x14ac:dyDescent="0.25">
      <c r="A305" s="3">
        <v>44683.899608333333</v>
      </c>
      <c r="B305" s="14">
        <v>44671</v>
      </c>
      <c r="C305" s="13">
        <v>87</v>
      </c>
      <c r="D305" s="15" t="s">
        <v>215</v>
      </c>
      <c r="E305" s="19">
        <f t="shared" si="17"/>
        <v>0</v>
      </c>
      <c r="F305" s="19">
        <f t="shared" si="18"/>
        <v>10</v>
      </c>
      <c r="G305" s="19">
        <f t="shared" si="19"/>
        <v>0</v>
      </c>
      <c r="H305" s="19">
        <f t="shared" si="20"/>
        <v>0</v>
      </c>
      <c r="I305" s="19">
        <f t="shared" si="21"/>
        <v>5</v>
      </c>
      <c r="J305" s="19">
        <f t="shared" si="22"/>
        <v>4</v>
      </c>
      <c r="K305" s="19">
        <f t="shared" si="23"/>
        <v>0</v>
      </c>
    </row>
    <row r="306" spans="1:11" ht="12.5" x14ac:dyDescent="0.25">
      <c r="A306" s="3">
        <v>44683.900030613426</v>
      </c>
      <c r="B306" s="14">
        <v>44672</v>
      </c>
      <c r="C306" s="13">
        <v>73</v>
      </c>
      <c r="D306" s="15" t="s">
        <v>216</v>
      </c>
      <c r="E306" s="19">
        <f t="shared" si="17"/>
        <v>0</v>
      </c>
      <c r="F306" s="19">
        <f t="shared" si="18"/>
        <v>10</v>
      </c>
      <c r="G306" s="19">
        <f t="shared" si="19"/>
        <v>0</v>
      </c>
      <c r="H306" s="19">
        <f t="shared" si="20"/>
        <v>0</v>
      </c>
      <c r="I306" s="19">
        <f t="shared" si="21"/>
        <v>5</v>
      </c>
      <c r="J306" s="19">
        <f t="shared" si="22"/>
        <v>4</v>
      </c>
      <c r="K306" s="19">
        <f t="shared" si="23"/>
        <v>0</v>
      </c>
    </row>
    <row r="307" spans="1:11" ht="12.5" x14ac:dyDescent="0.25">
      <c r="A307" s="3">
        <v>44683.900608923606</v>
      </c>
      <c r="B307" s="14">
        <v>44673</v>
      </c>
      <c r="C307" s="13">
        <v>62</v>
      </c>
      <c r="D307" s="15" t="s">
        <v>217</v>
      </c>
      <c r="E307" s="19">
        <f t="shared" si="17"/>
        <v>0</v>
      </c>
      <c r="F307" s="19">
        <f t="shared" si="18"/>
        <v>0</v>
      </c>
      <c r="G307" s="19">
        <f t="shared" si="19"/>
        <v>0</v>
      </c>
      <c r="H307" s="19">
        <f t="shared" si="20"/>
        <v>0</v>
      </c>
      <c r="I307" s="19">
        <f t="shared" si="21"/>
        <v>5</v>
      </c>
      <c r="J307" s="19">
        <f t="shared" si="22"/>
        <v>4</v>
      </c>
      <c r="K307" s="19">
        <f t="shared" si="23"/>
        <v>0</v>
      </c>
    </row>
    <row r="308" spans="1:11" ht="12.5" x14ac:dyDescent="0.25">
      <c r="A308" s="3">
        <v>44683.901233078708</v>
      </c>
      <c r="B308" s="14">
        <v>44674</v>
      </c>
      <c r="C308" s="13">
        <v>65</v>
      </c>
      <c r="D308" s="15" t="s">
        <v>218</v>
      </c>
      <c r="E308" s="19">
        <f t="shared" si="17"/>
        <v>10</v>
      </c>
      <c r="F308" s="19">
        <f t="shared" si="18"/>
        <v>10</v>
      </c>
      <c r="G308" s="19">
        <f t="shared" si="19"/>
        <v>0</v>
      </c>
      <c r="H308" s="19">
        <f t="shared" si="20"/>
        <v>0</v>
      </c>
      <c r="I308" s="19">
        <f t="shared" si="21"/>
        <v>5</v>
      </c>
      <c r="J308" s="19">
        <f t="shared" si="22"/>
        <v>4</v>
      </c>
      <c r="K308" s="19">
        <f t="shared" si="23"/>
        <v>0</v>
      </c>
    </row>
    <row r="309" spans="1:11" ht="12.5" x14ac:dyDescent="0.25">
      <c r="A309" s="3">
        <v>44683.901774988422</v>
      </c>
      <c r="B309" s="16">
        <v>44676</v>
      </c>
      <c r="C309" s="17">
        <v>62</v>
      </c>
      <c r="D309" s="18" t="s">
        <v>219</v>
      </c>
      <c r="E309" s="19">
        <f t="shared" si="17"/>
        <v>0</v>
      </c>
      <c r="F309" s="19">
        <f t="shared" si="18"/>
        <v>10</v>
      </c>
      <c r="G309" s="19">
        <f t="shared" si="19"/>
        <v>0</v>
      </c>
      <c r="H309" s="19">
        <f t="shared" si="20"/>
        <v>0</v>
      </c>
      <c r="I309" s="19">
        <f t="shared" si="21"/>
        <v>5</v>
      </c>
      <c r="J309" s="19">
        <f t="shared" si="22"/>
        <v>4</v>
      </c>
      <c r="K309" s="19">
        <f t="shared" si="23"/>
        <v>0</v>
      </c>
    </row>
    <row r="310" spans="1:11" ht="12.5" x14ac:dyDescent="0.25">
      <c r="A310" s="3">
        <v>44683.902309444442</v>
      </c>
      <c r="B310" s="16">
        <v>44677</v>
      </c>
      <c r="C310" s="17">
        <v>82</v>
      </c>
      <c r="D310" s="18" t="s">
        <v>220</v>
      </c>
      <c r="E310" s="19">
        <f t="shared" si="17"/>
        <v>0</v>
      </c>
      <c r="F310" s="19">
        <f t="shared" si="18"/>
        <v>10</v>
      </c>
      <c r="G310" s="19">
        <f t="shared" si="19"/>
        <v>0</v>
      </c>
      <c r="H310" s="19">
        <f t="shared" si="20"/>
        <v>0</v>
      </c>
      <c r="I310" s="19">
        <f t="shared" si="21"/>
        <v>5</v>
      </c>
      <c r="J310" s="19">
        <f t="shared" si="22"/>
        <v>4</v>
      </c>
      <c r="K310" s="19">
        <f t="shared" si="23"/>
        <v>0</v>
      </c>
    </row>
    <row r="311" spans="1:11" ht="12.5" x14ac:dyDescent="0.25">
      <c r="A311" s="3">
        <v>44683.902759687495</v>
      </c>
      <c r="B311" s="16">
        <v>44678</v>
      </c>
      <c r="C311" s="17">
        <v>99</v>
      </c>
      <c r="D311" s="18" t="s">
        <v>221</v>
      </c>
      <c r="E311" s="19">
        <f t="shared" si="17"/>
        <v>10</v>
      </c>
      <c r="F311" s="19">
        <f t="shared" si="18"/>
        <v>0</v>
      </c>
      <c r="G311" s="19">
        <f t="shared" si="19"/>
        <v>0</v>
      </c>
      <c r="H311" s="19">
        <f t="shared" si="20"/>
        <v>0</v>
      </c>
      <c r="I311" s="19">
        <f t="shared" si="21"/>
        <v>5</v>
      </c>
      <c r="J311" s="19">
        <f t="shared" si="22"/>
        <v>4</v>
      </c>
      <c r="K311" s="19">
        <f t="shared" si="23"/>
        <v>0</v>
      </c>
    </row>
    <row r="312" spans="1:11" ht="12.5" x14ac:dyDescent="0.25">
      <c r="A312" s="3">
        <v>44683.903190474535</v>
      </c>
      <c r="B312" s="16">
        <v>44679</v>
      </c>
      <c r="C312" s="17">
        <v>85</v>
      </c>
      <c r="D312" s="18" t="s">
        <v>81</v>
      </c>
      <c r="E312" s="19">
        <f t="shared" si="17"/>
        <v>10</v>
      </c>
      <c r="F312" s="19">
        <f t="shared" si="18"/>
        <v>0</v>
      </c>
      <c r="G312" s="19">
        <f t="shared" si="19"/>
        <v>0</v>
      </c>
      <c r="H312" s="19">
        <f t="shared" si="20"/>
        <v>0</v>
      </c>
      <c r="I312" s="19">
        <f t="shared" si="21"/>
        <v>5</v>
      </c>
      <c r="J312" s="19">
        <f t="shared" si="22"/>
        <v>0</v>
      </c>
      <c r="K312" s="19">
        <f t="shared" si="23"/>
        <v>0</v>
      </c>
    </row>
    <row r="313" spans="1:11" ht="12.5" x14ac:dyDescent="0.25">
      <c r="A313" s="3">
        <v>44683.903649791668</v>
      </c>
      <c r="B313" s="16">
        <v>44680</v>
      </c>
      <c r="C313" s="17">
        <v>81</v>
      </c>
      <c r="D313" s="18" t="s">
        <v>222</v>
      </c>
      <c r="E313" s="19">
        <f t="shared" si="17"/>
        <v>10</v>
      </c>
      <c r="F313" s="19">
        <f t="shared" si="18"/>
        <v>0</v>
      </c>
      <c r="G313" s="19">
        <f t="shared" si="19"/>
        <v>0</v>
      </c>
      <c r="H313" s="19">
        <f t="shared" si="20"/>
        <v>0</v>
      </c>
      <c r="I313" s="19">
        <f t="shared" si="21"/>
        <v>5</v>
      </c>
      <c r="J313" s="19">
        <f t="shared" si="22"/>
        <v>4</v>
      </c>
      <c r="K313" s="19">
        <f t="shared" si="23"/>
        <v>0</v>
      </c>
    </row>
    <row r="314" spans="1:11" ht="12.5" x14ac:dyDescent="0.25">
      <c r="A314" s="3">
        <v>44683.904054756946</v>
      </c>
      <c r="B314" s="37"/>
      <c r="C314" s="38"/>
      <c r="D314" s="19"/>
      <c r="E314" s="19" t="s">
        <v>119</v>
      </c>
      <c r="F314" s="19" t="s">
        <v>137</v>
      </c>
      <c r="G314" s="19" t="s">
        <v>138</v>
      </c>
      <c r="H314" s="19" t="s">
        <v>139</v>
      </c>
      <c r="I314" s="19" t="s">
        <v>140</v>
      </c>
      <c r="J314" s="19" t="s">
        <v>141</v>
      </c>
      <c r="K314" s="19" t="s">
        <v>142</v>
      </c>
    </row>
    <row r="315" spans="1:11" ht="12.5" x14ac:dyDescent="0.25">
      <c r="A315" s="3"/>
      <c r="B315" s="37"/>
      <c r="C315" s="38"/>
      <c r="D315" s="19"/>
      <c r="E315" s="48">
        <f>SUM(E316:E335)</f>
        <v>100</v>
      </c>
      <c r="F315" s="48">
        <f t="shared" ref="F315:K315" si="24">SUM(F316:F1045)</f>
        <v>55118</v>
      </c>
      <c r="G315" s="48">
        <f t="shared" si="24"/>
        <v>14580</v>
      </c>
      <c r="H315" s="48">
        <f t="shared" si="24"/>
        <v>23135</v>
      </c>
      <c r="I315" s="48">
        <f t="shared" si="24"/>
        <v>74942</v>
      </c>
      <c r="J315" s="48">
        <f t="shared" si="24"/>
        <v>62196</v>
      </c>
      <c r="K315" s="48">
        <f t="shared" si="24"/>
        <v>34160</v>
      </c>
    </row>
    <row r="316" spans="1:11" ht="12.5" x14ac:dyDescent="0.25">
      <c r="A316" s="3"/>
      <c r="B316" s="20">
        <v>44683</v>
      </c>
      <c r="C316" s="21">
        <v>96</v>
      </c>
      <c r="D316" s="22" t="s">
        <v>223</v>
      </c>
      <c r="E316" s="19">
        <f t="shared" ref="E316:E341" si="25">IF(IFERROR(FIND("fran",D316,1),0),10,0)</f>
        <v>10</v>
      </c>
      <c r="F316" s="19">
        <f t="shared" ref="F316:F341" si="26">IF(IFERROR(FIND("carne",D316,1),0),10,0)</f>
        <v>10</v>
      </c>
      <c r="G316" s="19">
        <f t="shared" ref="G316:G341" si="27">IF(IFERROR(FIND("calabr",D316,1),0),10,0)</f>
        <v>0</v>
      </c>
      <c r="H316" s="19">
        <f t="shared" ref="H316:H341" si="28">IF(IFERROR(FIND("lingui",D316,1),0),10,0)</f>
        <v>0</v>
      </c>
      <c r="I316" s="19">
        <f t="shared" ref="I316:I341" si="29">IF(IFERROR(FIND("arro",D316,1),0),5,0)</f>
        <v>5</v>
      </c>
      <c r="J316" s="19">
        <f t="shared" ref="J316:J341" si="30">IF(IFERROR(FIND("feij",D316,1),0),4,0)</f>
        <v>4</v>
      </c>
      <c r="K316" s="19">
        <f t="shared" ref="K316:K341" si="31">IF(IFERROR(FIND("macarr",D316,1),0),10,0)</f>
        <v>0</v>
      </c>
    </row>
    <row r="317" spans="1:11" ht="12.5" x14ac:dyDescent="0.25">
      <c r="A317" s="3">
        <v>44712.839822118054</v>
      </c>
      <c r="B317" s="20">
        <v>44684</v>
      </c>
      <c r="C317" s="21">
        <v>60</v>
      </c>
      <c r="D317" s="22" t="s">
        <v>197</v>
      </c>
      <c r="E317" s="19">
        <f t="shared" si="25"/>
        <v>0</v>
      </c>
      <c r="F317" s="19">
        <f t="shared" si="26"/>
        <v>10</v>
      </c>
      <c r="G317" s="19">
        <f t="shared" si="27"/>
        <v>0</v>
      </c>
      <c r="H317" s="19">
        <f t="shared" si="28"/>
        <v>0</v>
      </c>
      <c r="I317" s="19">
        <f t="shared" si="29"/>
        <v>5</v>
      </c>
      <c r="J317" s="19">
        <f t="shared" si="30"/>
        <v>4</v>
      </c>
      <c r="K317" s="19">
        <f t="shared" si="31"/>
        <v>0</v>
      </c>
    </row>
    <row r="318" spans="1:11" ht="12.5" x14ac:dyDescent="0.25">
      <c r="A318" s="3">
        <v>44712.840326365738</v>
      </c>
      <c r="B318" s="20">
        <v>44685</v>
      </c>
      <c r="C318" s="21">
        <v>81</v>
      </c>
      <c r="D318" s="22" t="s">
        <v>127</v>
      </c>
      <c r="E318" s="19">
        <f t="shared" si="25"/>
        <v>0</v>
      </c>
      <c r="F318" s="19">
        <f t="shared" si="26"/>
        <v>0</v>
      </c>
      <c r="G318" s="19">
        <f t="shared" si="27"/>
        <v>0</v>
      </c>
      <c r="H318" s="19">
        <f t="shared" si="28"/>
        <v>0</v>
      </c>
      <c r="I318" s="19">
        <f t="shared" si="29"/>
        <v>0</v>
      </c>
      <c r="J318" s="19">
        <f t="shared" si="30"/>
        <v>0</v>
      </c>
      <c r="K318" s="19">
        <f t="shared" si="31"/>
        <v>10</v>
      </c>
    </row>
    <row r="319" spans="1:11" ht="12.5" x14ac:dyDescent="0.25">
      <c r="A319" s="3">
        <v>44712.845834884254</v>
      </c>
      <c r="B319" s="20">
        <v>44686</v>
      </c>
      <c r="C319" s="21">
        <v>78</v>
      </c>
      <c r="D319" s="22" t="s">
        <v>224</v>
      </c>
      <c r="E319" s="19">
        <f t="shared" si="25"/>
        <v>10</v>
      </c>
      <c r="F319" s="19">
        <f t="shared" si="26"/>
        <v>0</v>
      </c>
      <c r="G319" s="19">
        <f t="shared" si="27"/>
        <v>0</v>
      </c>
      <c r="H319" s="19">
        <f t="shared" si="28"/>
        <v>0</v>
      </c>
      <c r="I319" s="19">
        <f t="shared" si="29"/>
        <v>5</v>
      </c>
      <c r="J319" s="19">
        <f t="shared" si="30"/>
        <v>0</v>
      </c>
      <c r="K319" s="19">
        <f t="shared" si="31"/>
        <v>0</v>
      </c>
    </row>
    <row r="320" spans="1:11" ht="12.5" x14ac:dyDescent="0.25">
      <c r="A320" s="3">
        <v>44712.846401990741</v>
      </c>
      <c r="B320" s="20">
        <v>44687</v>
      </c>
      <c r="C320" s="21">
        <v>84</v>
      </c>
      <c r="D320" s="22" t="s">
        <v>205</v>
      </c>
      <c r="E320" s="19">
        <f t="shared" si="25"/>
        <v>10</v>
      </c>
      <c r="F320" s="19">
        <f t="shared" si="26"/>
        <v>0</v>
      </c>
      <c r="G320" s="19">
        <f t="shared" si="27"/>
        <v>0</v>
      </c>
      <c r="H320" s="19">
        <f t="shared" si="28"/>
        <v>0</v>
      </c>
      <c r="I320" s="19">
        <f t="shared" si="29"/>
        <v>5</v>
      </c>
      <c r="J320" s="19">
        <f t="shared" si="30"/>
        <v>4</v>
      </c>
      <c r="K320" s="19">
        <f t="shared" si="31"/>
        <v>0</v>
      </c>
    </row>
    <row r="321" spans="1:11" ht="12.5" x14ac:dyDescent="0.25">
      <c r="A321" s="3">
        <v>44712.846810972223</v>
      </c>
      <c r="B321" s="20">
        <v>44688</v>
      </c>
      <c r="C321" s="21">
        <v>84</v>
      </c>
      <c r="D321" s="22" t="s">
        <v>225</v>
      </c>
      <c r="E321" s="19">
        <f t="shared" si="25"/>
        <v>0</v>
      </c>
      <c r="F321" s="19">
        <f t="shared" si="26"/>
        <v>10</v>
      </c>
      <c r="G321" s="19">
        <f t="shared" si="27"/>
        <v>0</v>
      </c>
      <c r="H321" s="19">
        <f t="shared" si="28"/>
        <v>0</v>
      </c>
      <c r="I321" s="19">
        <f t="shared" si="29"/>
        <v>0</v>
      </c>
      <c r="J321" s="19">
        <f t="shared" si="30"/>
        <v>0</v>
      </c>
      <c r="K321" s="19">
        <f t="shared" si="31"/>
        <v>10</v>
      </c>
    </row>
    <row r="322" spans="1:11" ht="12.5" x14ac:dyDescent="0.25">
      <c r="A322" s="3">
        <v>44712.847220312498</v>
      </c>
      <c r="B322" s="16">
        <v>44690</v>
      </c>
      <c r="C322" s="17">
        <v>77</v>
      </c>
      <c r="D322" s="18" t="s">
        <v>226</v>
      </c>
      <c r="E322" s="19">
        <f t="shared" si="25"/>
        <v>10</v>
      </c>
      <c r="F322" s="19">
        <f t="shared" si="26"/>
        <v>0</v>
      </c>
      <c r="G322" s="19">
        <f t="shared" si="27"/>
        <v>0</v>
      </c>
      <c r="H322" s="19">
        <f t="shared" si="28"/>
        <v>0</v>
      </c>
      <c r="I322" s="19">
        <f t="shared" si="29"/>
        <v>5</v>
      </c>
      <c r="J322" s="19">
        <f t="shared" si="30"/>
        <v>4</v>
      </c>
      <c r="K322" s="19">
        <f t="shared" si="31"/>
        <v>0</v>
      </c>
    </row>
    <row r="323" spans="1:11" ht="12.5" x14ac:dyDescent="0.25">
      <c r="A323" s="3">
        <v>44712.847685659726</v>
      </c>
      <c r="B323" s="16">
        <v>44691</v>
      </c>
      <c r="C323" s="17">
        <v>82</v>
      </c>
      <c r="D323" s="18" t="s">
        <v>227</v>
      </c>
      <c r="E323" s="19">
        <f t="shared" si="25"/>
        <v>0</v>
      </c>
      <c r="F323" s="19">
        <f t="shared" si="26"/>
        <v>0</v>
      </c>
      <c r="G323" s="19">
        <f t="shared" si="27"/>
        <v>0</v>
      </c>
      <c r="H323" s="19">
        <f t="shared" si="28"/>
        <v>0</v>
      </c>
      <c r="I323" s="19">
        <f t="shared" si="29"/>
        <v>5</v>
      </c>
      <c r="J323" s="19">
        <f t="shared" si="30"/>
        <v>4</v>
      </c>
      <c r="K323" s="19">
        <f t="shared" si="31"/>
        <v>0</v>
      </c>
    </row>
    <row r="324" spans="1:11" ht="12.5" x14ac:dyDescent="0.25">
      <c r="A324" s="3">
        <v>44712.848061435187</v>
      </c>
      <c r="B324" s="16">
        <v>44692</v>
      </c>
      <c r="C324" s="17">
        <v>89</v>
      </c>
      <c r="D324" s="18" t="s">
        <v>228</v>
      </c>
      <c r="E324" s="19">
        <f t="shared" si="25"/>
        <v>0</v>
      </c>
      <c r="F324" s="19">
        <f t="shared" si="26"/>
        <v>10</v>
      </c>
      <c r="G324" s="19">
        <f t="shared" si="27"/>
        <v>0</v>
      </c>
      <c r="H324" s="19">
        <f t="shared" si="28"/>
        <v>0</v>
      </c>
      <c r="I324" s="19">
        <f t="shared" si="29"/>
        <v>5</v>
      </c>
      <c r="J324" s="19">
        <f t="shared" si="30"/>
        <v>4</v>
      </c>
      <c r="K324" s="19">
        <f t="shared" si="31"/>
        <v>0</v>
      </c>
    </row>
    <row r="325" spans="1:11" ht="12.5" x14ac:dyDescent="0.25">
      <c r="A325" s="3">
        <v>44712.848530694449</v>
      </c>
      <c r="B325" s="16">
        <v>44693</v>
      </c>
      <c r="C325" s="17">
        <v>78</v>
      </c>
      <c r="D325" s="18" t="s">
        <v>81</v>
      </c>
      <c r="E325" s="19">
        <f t="shared" si="25"/>
        <v>10</v>
      </c>
      <c r="F325" s="19">
        <f t="shared" si="26"/>
        <v>0</v>
      </c>
      <c r="G325" s="19">
        <f t="shared" si="27"/>
        <v>0</v>
      </c>
      <c r="H325" s="19">
        <f t="shared" si="28"/>
        <v>0</v>
      </c>
      <c r="I325" s="19">
        <f t="shared" si="29"/>
        <v>5</v>
      </c>
      <c r="J325" s="19">
        <f t="shared" si="30"/>
        <v>0</v>
      </c>
      <c r="K325" s="19">
        <f t="shared" si="31"/>
        <v>0</v>
      </c>
    </row>
    <row r="326" spans="1:11" ht="12.5" x14ac:dyDescent="0.25">
      <c r="A326" s="3">
        <v>44712.848859594902</v>
      </c>
      <c r="B326" s="16">
        <v>44694</v>
      </c>
      <c r="C326" s="17">
        <v>79</v>
      </c>
      <c r="D326" s="18" t="s">
        <v>222</v>
      </c>
      <c r="E326" s="19">
        <f t="shared" si="25"/>
        <v>10</v>
      </c>
      <c r="F326" s="19">
        <f t="shared" si="26"/>
        <v>0</v>
      </c>
      <c r="G326" s="19">
        <f t="shared" si="27"/>
        <v>0</v>
      </c>
      <c r="H326" s="19">
        <f t="shared" si="28"/>
        <v>0</v>
      </c>
      <c r="I326" s="19">
        <f t="shared" si="29"/>
        <v>5</v>
      </c>
      <c r="J326" s="19">
        <f t="shared" si="30"/>
        <v>4</v>
      </c>
      <c r="K326" s="19">
        <f t="shared" si="31"/>
        <v>0</v>
      </c>
    </row>
    <row r="327" spans="1:11" ht="12.5" x14ac:dyDescent="0.25">
      <c r="A327" s="3">
        <v>44712.849300277783</v>
      </c>
      <c r="B327" s="16">
        <v>44695</v>
      </c>
      <c r="C327" s="17">
        <v>81</v>
      </c>
      <c r="D327" s="18" t="s">
        <v>145</v>
      </c>
      <c r="E327" s="19">
        <f t="shared" si="25"/>
        <v>0</v>
      </c>
      <c r="F327" s="19">
        <f t="shared" si="26"/>
        <v>0</v>
      </c>
      <c r="G327" s="19">
        <f t="shared" si="27"/>
        <v>0</v>
      </c>
      <c r="H327" s="19">
        <f t="shared" si="28"/>
        <v>0</v>
      </c>
      <c r="I327" s="19">
        <f t="shared" si="29"/>
        <v>0</v>
      </c>
      <c r="J327" s="19">
        <f t="shared" si="30"/>
        <v>0</v>
      </c>
      <c r="K327" s="19">
        <f t="shared" si="31"/>
        <v>10</v>
      </c>
    </row>
    <row r="328" spans="1:11" ht="12.5" x14ac:dyDescent="0.25">
      <c r="A328" s="3">
        <v>44712.849634768514</v>
      </c>
      <c r="B328" s="39">
        <v>44697</v>
      </c>
      <c r="C328" s="40">
        <v>85</v>
      </c>
      <c r="D328" s="41" t="s">
        <v>229</v>
      </c>
      <c r="E328" s="19">
        <f t="shared" si="25"/>
        <v>10</v>
      </c>
      <c r="F328" s="19">
        <f t="shared" si="26"/>
        <v>0</v>
      </c>
      <c r="G328" s="19">
        <f t="shared" si="27"/>
        <v>0</v>
      </c>
      <c r="H328" s="19">
        <f t="shared" si="28"/>
        <v>0</v>
      </c>
      <c r="I328" s="19">
        <f t="shared" si="29"/>
        <v>5</v>
      </c>
      <c r="J328" s="19">
        <f t="shared" si="30"/>
        <v>4</v>
      </c>
      <c r="K328" s="19">
        <f t="shared" si="31"/>
        <v>0</v>
      </c>
    </row>
    <row r="329" spans="1:11" ht="12.5" x14ac:dyDescent="0.25">
      <c r="A329" s="3">
        <v>44712.850061562502</v>
      </c>
      <c r="B329" s="39">
        <v>44698</v>
      </c>
      <c r="C329" s="40">
        <v>78</v>
      </c>
      <c r="D329" s="41" t="s">
        <v>230</v>
      </c>
      <c r="E329" s="19">
        <f t="shared" si="25"/>
        <v>0</v>
      </c>
      <c r="F329" s="19">
        <f t="shared" si="26"/>
        <v>10</v>
      </c>
      <c r="G329" s="19">
        <f t="shared" si="27"/>
        <v>0</v>
      </c>
      <c r="H329" s="19">
        <f t="shared" si="28"/>
        <v>0</v>
      </c>
      <c r="I329" s="19">
        <f t="shared" si="29"/>
        <v>5</v>
      </c>
      <c r="J329" s="19">
        <f t="shared" si="30"/>
        <v>4</v>
      </c>
      <c r="K329" s="19">
        <f t="shared" si="31"/>
        <v>0</v>
      </c>
    </row>
    <row r="330" spans="1:11" ht="12.5" x14ac:dyDescent="0.25">
      <c r="A330" s="3">
        <v>44712.851073692131</v>
      </c>
      <c r="B330" s="39">
        <v>44699</v>
      </c>
      <c r="C330" s="40">
        <v>79</v>
      </c>
      <c r="D330" s="41" t="s">
        <v>231</v>
      </c>
      <c r="E330" s="19">
        <f t="shared" si="25"/>
        <v>0</v>
      </c>
      <c r="F330" s="19">
        <f t="shared" si="26"/>
        <v>0</v>
      </c>
      <c r="G330" s="19">
        <f t="shared" si="27"/>
        <v>0</v>
      </c>
      <c r="H330" s="19">
        <f t="shared" si="28"/>
        <v>0</v>
      </c>
      <c r="I330" s="19">
        <f t="shared" si="29"/>
        <v>5</v>
      </c>
      <c r="J330" s="19">
        <f t="shared" si="30"/>
        <v>4</v>
      </c>
      <c r="K330" s="19">
        <f t="shared" si="31"/>
        <v>0</v>
      </c>
    </row>
    <row r="331" spans="1:11" ht="12.5" x14ac:dyDescent="0.25">
      <c r="A331" s="3">
        <v>44712.851561770833</v>
      </c>
      <c r="B331" s="39">
        <v>44700</v>
      </c>
      <c r="C331" s="40">
        <v>72</v>
      </c>
      <c r="D331" s="41" t="s">
        <v>232</v>
      </c>
      <c r="E331" s="19">
        <f t="shared" si="25"/>
        <v>10</v>
      </c>
      <c r="F331" s="19">
        <f t="shared" si="26"/>
        <v>0</v>
      </c>
      <c r="G331" s="19">
        <f t="shared" si="27"/>
        <v>0</v>
      </c>
      <c r="H331" s="19">
        <f t="shared" si="28"/>
        <v>0</v>
      </c>
      <c r="I331" s="19">
        <f t="shared" si="29"/>
        <v>5</v>
      </c>
      <c r="J331" s="19">
        <f t="shared" si="30"/>
        <v>4</v>
      </c>
      <c r="K331" s="19">
        <f t="shared" si="31"/>
        <v>0</v>
      </c>
    </row>
    <row r="332" spans="1:11" ht="12.5" x14ac:dyDescent="0.25">
      <c r="A332" s="3">
        <v>44712.851967152776</v>
      </c>
      <c r="B332" s="39">
        <v>44701</v>
      </c>
      <c r="C332" s="40">
        <v>89</v>
      </c>
      <c r="D332" s="41" t="s">
        <v>81</v>
      </c>
      <c r="E332" s="19">
        <f t="shared" si="25"/>
        <v>10</v>
      </c>
      <c r="F332" s="19">
        <f t="shared" si="26"/>
        <v>0</v>
      </c>
      <c r="G332" s="19">
        <f t="shared" si="27"/>
        <v>0</v>
      </c>
      <c r="H332" s="19">
        <f t="shared" si="28"/>
        <v>0</v>
      </c>
      <c r="I332" s="19">
        <f t="shared" si="29"/>
        <v>5</v>
      </c>
      <c r="J332" s="19">
        <f t="shared" si="30"/>
        <v>0</v>
      </c>
      <c r="K332" s="19">
        <f t="shared" si="31"/>
        <v>0</v>
      </c>
    </row>
    <row r="333" spans="1:11" ht="12.5" x14ac:dyDescent="0.25">
      <c r="A333" s="3">
        <v>44712.852427025464</v>
      </c>
      <c r="B333" s="39">
        <v>44702</v>
      </c>
      <c r="C333" s="40">
        <v>79</v>
      </c>
      <c r="D333" s="41" t="s">
        <v>145</v>
      </c>
      <c r="E333" s="19">
        <f t="shared" si="25"/>
        <v>0</v>
      </c>
      <c r="F333" s="19">
        <f t="shared" si="26"/>
        <v>0</v>
      </c>
      <c r="G333" s="19">
        <f t="shared" si="27"/>
        <v>0</v>
      </c>
      <c r="H333" s="19">
        <f t="shared" si="28"/>
        <v>0</v>
      </c>
      <c r="I333" s="19">
        <f t="shared" si="29"/>
        <v>0</v>
      </c>
      <c r="J333" s="19">
        <f t="shared" si="30"/>
        <v>0</v>
      </c>
      <c r="K333" s="19">
        <f t="shared" si="31"/>
        <v>10</v>
      </c>
    </row>
    <row r="334" spans="1:11" ht="12.5" x14ac:dyDescent="0.25">
      <c r="A334" s="3">
        <v>44712.852858530096</v>
      </c>
      <c r="B334" s="42">
        <v>44704</v>
      </c>
      <c r="C334" s="43">
        <v>84</v>
      </c>
      <c r="D334" s="44" t="s">
        <v>233</v>
      </c>
      <c r="E334" s="19">
        <f t="shared" si="25"/>
        <v>0</v>
      </c>
      <c r="F334" s="19">
        <f t="shared" si="26"/>
        <v>10</v>
      </c>
      <c r="G334" s="19">
        <f t="shared" si="27"/>
        <v>0</v>
      </c>
      <c r="H334" s="19">
        <f t="shared" si="28"/>
        <v>0</v>
      </c>
      <c r="I334" s="19">
        <f t="shared" si="29"/>
        <v>5</v>
      </c>
      <c r="J334" s="19">
        <f t="shared" si="30"/>
        <v>4</v>
      </c>
      <c r="K334" s="19">
        <f t="shared" si="31"/>
        <v>0</v>
      </c>
    </row>
    <row r="335" spans="1:11" ht="12.5" x14ac:dyDescent="0.25">
      <c r="A335" s="3">
        <v>44712.853363576389</v>
      </c>
      <c r="B335" s="42">
        <v>44705</v>
      </c>
      <c r="C335" s="43">
        <v>86</v>
      </c>
      <c r="D335" s="44" t="s">
        <v>81</v>
      </c>
      <c r="E335" s="19">
        <f t="shared" si="25"/>
        <v>10</v>
      </c>
      <c r="F335" s="19">
        <f t="shared" si="26"/>
        <v>0</v>
      </c>
      <c r="G335" s="19">
        <f t="shared" si="27"/>
        <v>0</v>
      </c>
      <c r="H335" s="19">
        <f t="shared" si="28"/>
        <v>0</v>
      </c>
      <c r="I335" s="19">
        <f t="shared" si="29"/>
        <v>5</v>
      </c>
      <c r="J335" s="19">
        <f t="shared" si="30"/>
        <v>0</v>
      </c>
      <c r="K335" s="19">
        <f t="shared" si="31"/>
        <v>0</v>
      </c>
    </row>
    <row r="336" spans="1:11" ht="12.5" x14ac:dyDescent="0.25">
      <c r="A336" s="3">
        <v>44712.853872152773</v>
      </c>
      <c r="B336" s="42">
        <v>44706</v>
      </c>
      <c r="C336" s="43">
        <v>84</v>
      </c>
      <c r="D336" s="44" t="s">
        <v>234</v>
      </c>
      <c r="E336" s="19">
        <f t="shared" si="25"/>
        <v>0</v>
      </c>
      <c r="F336" s="19">
        <f t="shared" si="26"/>
        <v>0</v>
      </c>
      <c r="G336" s="19">
        <f t="shared" si="27"/>
        <v>0</v>
      </c>
      <c r="H336" s="19">
        <f t="shared" si="28"/>
        <v>0</v>
      </c>
      <c r="I336" s="19">
        <f t="shared" si="29"/>
        <v>5</v>
      </c>
      <c r="J336" s="19">
        <f t="shared" si="30"/>
        <v>4</v>
      </c>
      <c r="K336" s="19">
        <f t="shared" si="31"/>
        <v>0</v>
      </c>
    </row>
    <row r="337" spans="1:11" ht="12.5" x14ac:dyDescent="0.25">
      <c r="A337" s="3">
        <v>44712.854680717588</v>
      </c>
      <c r="B337" s="42">
        <v>44707</v>
      </c>
      <c r="C337" s="43">
        <v>89</v>
      </c>
      <c r="D337" s="44" t="s">
        <v>235</v>
      </c>
      <c r="E337" s="19">
        <f t="shared" si="25"/>
        <v>0</v>
      </c>
      <c r="F337" s="19">
        <f t="shared" si="26"/>
        <v>0</v>
      </c>
      <c r="G337" s="19">
        <f t="shared" si="27"/>
        <v>10</v>
      </c>
      <c r="H337" s="19">
        <f t="shared" si="28"/>
        <v>0</v>
      </c>
      <c r="I337" s="19">
        <f t="shared" si="29"/>
        <v>5</v>
      </c>
      <c r="J337" s="19">
        <f t="shared" si="30"/>
        <v>4</v>
      </c>
      <c r="K337" s="19">
        <f t="shared" si="31"/>
        <v>0</v>
      </c>
    </row>
    <row r="338" spans="1:11" ht="12.5" x14ac:dyDescent="0.25">
      <c r="A338" s="3">
        <v>44712.855011921296</v>
      </c>
      <c r="B338" s="42">
        <v>44708</v>
      </c>
      <c r="C338" s="43">
        <v>88</v>
      </c>
      <c r="D338" s="44" t="s">
        <v>236</v>
      </c>
      <c r="E338" s="19">
        <f t="shared" si="25"/>
        <v>0</v>
      </c>
      <c r="F338" s="19">
        <f t="shared" si="26"/>
        <v>10</v>
      </c>
      <c r="G338" s="19">
        <f t="shared" si="27"/>
        <v>0</v>
      </c>
      <c r="H338" s="19">
        <f t="shared" si="28"/>
        <v>0</v>
      </c>
      <c r="I338" s="19">
        <f t="shared" si="29"/>
        <v>5</v>
      </c>
      <c r="J338" s="19">
        <f t="shared" si="30"/>
        <v>4</v>
      </c>
      <c r="K338" s="19">
        <f t="shared" si="31"/>
        <v>0</v>
      </c>
    </row>
    <row r="339" spans="1:11" ht="12.5" x14ac:dyDescent="0.25">
      <c r="A339" s="3">
        <v>44712.855422326393</v>
      </c>
      <c r="B339" s="42">
        <v>44709</v>
      </c>
      <c r="C339" s="43">
        <v>85</v>
      </c>
      <c r="D339" s="44" t="s">
        <v>145</v>
      </c>
      <c r="E339" s="19">
        <f t="shared" si="25"/>
        <v>0</v>
      </c>
      <c r="F339" s="19">
        <f t="shared" si="26"/>
        <v>0</v>
      </c>
      <c r="G339" s="19">
        <f t="shared" si="27"/>
        <v>0</v>
      </c>
      <c r="H339" s="19">
        <f t="shared" si="28"/>
        <v>0</v>
      </c>
      <c r="I339" s="19">
        <f t="shared" si="29"/>
        <v>0</v>
      </c>
      <c r="J339" s="19">
        <f t="shared" si="30"/>
        <v>0</v>
      </c>
      <c r="K339" s="19">
        <f t="shared" si="31"/>
        <v>10</v>
      </c>
    </row>
    <row r="340" spans="1:11" ht="12.5" x14ac:dyDescent="0.25">
      <c r="A340" s="3">
        <v>44712.855790092595</v>
      </c>
      <c r="B340" s="4">
        <v>44711</v>
      </c>
      <c r="C340" s="5">
        <v>86</v>
      </c>
      <c r="D340" s="6" t="s">
        <v>81</v>
      </c>
      <c r="E340" s="19">
        <f t="shared" si="25"/>
        <v>10</v>
      </c>
      <c r="F340" s="19">
        <f t="shared" si="26"/>
        <v>0</v>
      </c>
      <c r="G340" s="19">
        <f t="shared" si="27"/>
        <v>0</v>
      </c>
      <c r="H340" s="19">
        <f t="shared" si="28"/>
        <v>0</v>
      </c>
      <c r="I340" s="19">
        <f t="shared" si="29"/>
        <v>5</v>
      </c>
      <c r="J340" s="19">
        <f t="shared" si="30"/>
        <v>0</v>
      </c>
      <c r="K340" s="19">
        <f t="shared" si="31"/>
        <v>0</v>
      </c>
    </row>
    <row r="341" spans="1:11" ht="12.5" x14ac:dyDescent="0.25">
      <c r="A341" s="3">
        <v>44712.856201342591</v>
      </c>
      <c r="B341" s="4">
        <v>44712</v>
      </c>
      <c r="C341" s="5">
        <v>68</v>
      </c>
      <c r="D341" s="6" t="s">
        <v>237</v>
      </c>
      <c r="E341" s="19">
        <f t="shared" si="25"/>
        <v>10</v>
      </c>
      <c r="F341" s="19">
        <f t="shared" si="26"/>
        <v>0</v>
      </c>
      <c r="G341" s="19">
        <f t="shared" si="27"/>
        <v>0</v>
      </c>
      <c r="H341" s="19">
        <f t="shared" si="28"/>
        <v>0</v>
      </c>
      <c r="I341" s="19">
        <f t="shared" si="29"/>
        <v>5</v>
      </c>
      <c r="J341" s="19">
        <f t="shared" si="30"/>
        <v>0</v>
      </c>
      <c r="K341" s="19">
        <f t="shared" si="31"/>
        <v>0</v>
      </c>
    </row>
    <row r="342" spans="1:11" ht="12.5" x14ac:dyDescent="0.25">
      <c r="A342" s="3">
        <v>44712.856600405095</v>
      </c>
      <c r="B342" s="37"/>
      <c r="C342" s="38"/>
      <c r="D342" s="19"/>
      <c r="E342" s="19" t="s">
        <v>238</v>
      </c>
      <c r="F342" s="19" t="s">
        <v>239</v>
      </c>
      <c r="G342" s="19" t="s">
        <v>240</v>
      </c>
      <c r="H342" s="19" t="s">
        <v>241</v>
      </c>
      <c r="I342" s="19" t="s">
        <v>140</v>
      </c>
      <c r="J342" s="19" t="s">
        <v>242</v>
      </c>
      <c r="K342" s="19" t="s">
        <v>243</v>
      </c>
    </row>
    <row r="343" spans="1:11" ht="12.5" x14ac:dyDescent="0.25">
      <c r="A343" s="3"/>
      <c r="B343" s="37"/>
      <c r="C343" s="38"/>
      <c r="D343" s="19"/>
      <c r="E343" s="48">
        <f>SUM(E344:E363)</f>
        <v>30</v>
      </c>
      <c r="F343" s="48">
        <f t="shared" ref="F343:K343" si="32">SUM(F344:F1073)</f>
        <v>27524</v>
      </c>
      <c r="G343" s="48">
        <f t="shared" si="32"/>
        <v>7285</v>
      </c>
      <c r="H343" s="48">
        <f t="shared" si="32"/>
        <v>11567.5</v>
      </c>
      <c r="I343" s="48">
        <f t="shared" si="32"/>
        <v>37418.5</v>
      </c>
      <c r="J343" s="48">
        <f t="shared" si="32"/>
        <v>31068</v>
      </c>
      <c r="K343" s="48">
        <f t="shared" si="32"/>
        <v>17055</v>
      </c>
    </row>
    <row r="344" spans="1:11" ht="12.5" x14ac:dyDescent="0.25">
      <c r="A344" s="3"/>
      <c r="B344" s="20">
        <v>44713</v>
      </c>
      <c r="C344" s="21">
        <v>66</v>
      </c>
      <c r="D344" s="22" t="s">
        <v>244</v>
      </c>
      <c r="E344" s="19">
        <f t="shared" ref="E344:E367" si="33">IF(IFERROR(FIND("fran",D344,1),0),6,0)</f>
        <v>0</v>
      </c>
      <c r="F344" s="19">
        <f t="shared" ref="F344:F367" si="34">IF(IFERROR(FIND("carne",D344,1),0),4,0)</f>
        <v>0</v>
      </c>
      <c r="G344" s="19">
        <f t="shared" ref="G344:G367" si="35">IF(IFERROR(FIND("calabr",D344,1),0),5,0)</f>
        <v>5</v>
      </c>
      <c r="H344" s="19">
        <f t="shared" ref="H344:H367" si="36">IF(IFERROR(FIND("lingui",D344,1),0),5,0)</f>
        <v>0</v>
      </c>
      <c r="I344" s="19">
        <f t="shared" ref="I344:I367" si="37">IF(IFERROR(FIND("arro",D344,1),0),5,0)</f>
        <v>5</v>
      </c>
      <c r="J344" s="19">
        <f t="shared" ref="J344:J367" si="38">IF(IFERROR(FIND("feij",D344,1),0),2,0)</f>
        <v>2</v>
      </c>
      <c r="K344" s="19">
        <f t="shared" ref="K344:K367" si="39">IF(IFERROR(FIND("macarr",D344,1),0),6,0)</f>
        <v>0</v>
      </c>
    </row>
    <row r="345" spans="1:11" ht="12.5" x14ac:dyDescent="0.25">
      <c r="A345" s="3">
        <v>44742.960793310187</v>
      </c>
      <c r="B345" s="20">
        <v>44714</v>
      </c>
      <c r="C345" s="21">
        <v>67</v>
      </c>
      <c r="D345" s="22" t="s">
        <v>245</v>
      </c>
      <c r="E345" s="19">
        <f t="shared" si="33"/>
        <v>0</v>
      </c>
      <c r="F345" s="19">
        <f t="shared" si="34"/>
        <v>0</v>
      </c>
      <c r="G345" s="19">
        <f t="shared" si="35"/>
        <v>0</v>
      </c>
      <c r="H345" s="19">
        <f t="shared" si="36"/>
        <v>5</v>
      </c>
      <c r="I345" s="19">
        <f t="shared" si="37"/>
        <v>5</v>
      </c>
      <c r="J345" s="19">
        <f t="shared" si="38"/>
        <v>2</v>
      </c>
      <c r="K345" s="19">
        <f t="shared" si="39"/>
        <v>0</v>
      </c>
    </row>
    <row r="346" spans="1:11" ht="12.5" x14ac:dyDescent="0.25">
      <c r="A346" s="3">
        <v>44742.961339571761</v>
      </c>
      <c r="B346" s="20">
        <v>44715</v>
      </c>
      <c r="C346" s="21">
        <v>65</v>
      </c>
      <c r="D346" s="22" t="s">
        <v>195</v>
      </c>
      <c r="E346" s="19">
        <f t="shared" si="33"/>
        <v>0</v>
      </c>
      <c r="F346" s="19">
        <f t="shared" si="34"/>
        <v>0</v>
      </c>
      <c r="G346" s="19">
        <f t="shared" si="35"/>
        <v>5</v>
      </c>
      <c r="H346" s="19">
        <f t="shared" si="36"/>
        <v>0</v>
      </c>
      <c r="I346" s="19">
        <f t="shared" si="37"/>
        <v>5</v>
      </c>
      <c r="J346" s="19">
        <f t="shared" si="38"/>
        <v>2</v>
      </c>
      <c r="K346" s="19">
        <f t="shared" si="39"/>
        <v>0</v>
      </c>
    </row>
    <row r="347" spans="1:11" ht="12.5" x14ac:dyDescent="0.25">
      <c r="A347" s="3">
        <v>44742.961874872686</v>
      </c>
      <c r="B347" s="20">
        <v>44716</v>
      </c>
      <c r="C347" s="21">
        <v>76</v>
      </c>
      <c r="D347" s="22" t="s">
        <v>145</v>
      </c>
      <c r="E347" s="19">
        <f t="shared" si="33"/>
        <v>0</v>
      </c>
      <c r="F347" s="19">
        <f t="shared" si="34"/>
        <v>0</v>
      </c>
      <c r="G347" s="19">
        <f t="shared" si="35"/>
        <v>0</v>
      </c>
      <c r="H347" s="19">
        <f t="shared" si="36"/>
        <v>0</v>
      </c>
      <c r="I347" s="19">
        <f t="shared" si="37"/>
        <v>0</v>
      </c>
      <c r="J347" s="19">
        <f t="shared" si="38"/>
        <v>0</v>
      </c>
      <c r="K347" s="19">
        <f t="shared" si="39"/>
        <v>6</v>
      </c>
    </row>
    <row r="348" spans="1:11" ht="12.5" x14ac:dyDescent="0.25">
      <c r="A348" s="3">
        <v>44742.962210254627</v>
      </c>
      <c r="B348" s="49">
        <v>44718</v>
      </c>
      <c r="C348" s="50">
        <v>69</v>
      </c>
      <c r="D348" s="51" t="s">
        <v>246</v>
      </c>
      <c r="E348" s="19">
        <f t="shared" si="33"/>
        <v>6</v>
      </c>
      <c r="F348" s="19">
        <f t="shared" si="34"/>
        <v>0</v>
      </c>
      <c r="G348" s="19">
        <f t="shared" si="35"/>
        <v>0</v>
      </c>
      <c r="H348" s="19">
        <f t="shared" si="36"/>
        <v>0</v>
      </c>
      <c r="I348" s="19">
        <f t="shared" si="37"/>
        <v>5</v>
      </c>
      <c r="J348" s="19">
        <f t="shared" si="38"/>
        <v>0</v>
      </c>
      <c r="K348" s="19">
        <f t="shared" si="39"/>
        <v>0</v>
      </c>
    </row>
    <row r="349" spans="1:11" ht="12.5" x14ac:dyDescent="0.25">
      <c r="A349" s="3">
        <v>44742.962595046294</v>
      </c>
      <c r="B349" s="49">
        <v>44719</v>
      </c>
      <c r="C349" s="50">
        <v>67</v>
      </c>
      <c r="D349" s="51" t="s">
        <v>247</v>
      </c>
      <c r="E349" s="19">
        <f t="shared" si="33"/>
        <v>0</v>
      </c>
      <c r="F349" s="19">
        <f t="shared" si="34"/>
        <v>4</v>
      </c>
      <c r="G349" s="19">
        <f t="shared" si="35"/>
        <v>0</v>
      </c>
      <c r="H349" s="19">
        <f t="shared" si="36"/>
        <v>0</v>
      </c>
      <c r="I349" s="19">
        <f t="shared" si="37"/>
        <v>5</v>
      </c>
      <c r="J349" s="19">
        <f t="shared" si="38"/>
        <v>2</v>
      </c>
      <c r="K349" s="19">
        <f t="shared" si="39"/>
        <v>0</v>
      </c>
    </row>
    <row r="350" spans="1:11" ht="12.5" x14ac:dyDescent="0.25">
      <c r="A350" s="3">
        <v>44742.96309701389</v>
      </c>
      <c r="B350" s="49">
        <v>44720</v>
      </c>
      <c r="C350" s="50">
        <v>73</v>
      </c>
      <c r="D350" s="51" t="s">
        <v>248</v>
      </c>
      <c r="E350" s="19">
        <f t="shared" si="33"/>
        <v>0</v>
      </c>
      <c r="F350" s="19">
        <f t="shared" si="34"/>
        <v>4</v>
      </c>
      <c r="G350" s="19">
        <f t="shared" si="35"/>
        <v>0</v>
      </c>
      <c r="H350" s="19">
        <f t="shared" si="36"/>
        <v>0</v>
      </c>
      <c r="I350" s="19">
        <f t="shared" si="37"/>
        <v>5</v>
      </c>
      <c r="J350" s="19">
        <f t="shared" si="38"/>
        <v>2</v>
      </c>
      <c r="K350" s="19">
        <f t="shared" si="39"/>
        <v>0</v>
      </c>
    </row>
    <row r="351" spans="1:11" ht="12.5" x14ac:dyDescent="0.25">
      <c r="A351" s="3">
        <v>44742.963506886575</v>
      </c>
      <c r="B351" s="49">
        <v>44721</v>
      </c>
      <c r="C351" s="50">
        <v>70</v>
      </c>
      <c r="D351" s="51" t="s">
        <v>249</v>
      </c>
      <c r="E351" s="19">
        <f t="shared" si="33"/>
        <v>0</v>
      </c>
      <c r="F351" s="19">
        <f t="shared" si="34"/>
        <v>0</v>
      </c>
      <c r="G351" s="19">
        <f t="shared" si="35"/>
        <v>0</v>
      </c>
      <c r="H351" s="19">
        <f t="shared" si="36"/>
        <v>0</v>
      </c>
      <c r="I351" s="19">
        <f t="shared" si="37"/>
        <v>5</v>
      </c>
      <c r="J351" s="19">
        <f t="shared" si="38"/>
        <v>2</v>
      </c>
      <c r="K351" s="19">
        <f t="shared" si="39"/>
        <v>0</v>
      </c>
    </row>
    <row r="352" spans="1:11" ht="12.5" x14ac:dyDescent="0.25">
      <c r="A352" s="3">
        <v>44742.964402581019</v>
      </c>
      <c r="B352" s="16">
        <v>44722</v>
      </c>
      <c r="C352" s="17">
        <v>73</v>
      </c>
      <c r="D352" s="18" t="s">
        <v>250</v>
      </c>
      <c r="E352" s="19">
        <f t="shared" si="33"/>
        <v>0</v>
      </c>
      <c r="F352" s="19">
        <f t="shared" si="34"/>
        <v>0</v>
      </c>
      <c r="G352" s="19">
        <f t="shared" si="35"/>
        <v>0</v>
      </c>
      <c r="H352" s="19">
        <f t="shared" si="36"/>
        <v>0</v>
      </c>
      <c r="I352" s="19">
        <f t="shared" si="37"/>
        <v>5</v>
      </c>
      <c r="J352" s="19">
        <f t="shared" si="38"/>
        <v>2</v>
      </c>
      <c r="K352" s="19">
        <f t="shared" si="39"/>
        <v>0</v>
      </c>
    </row>
    <row r="353" spans="1:11" ht="12.5" x14ac:dyDescent="0.25">
      <c r="A353" s="3">
        <v>44742.964715219903</v>
      </c>
      <c r="B353" s="16">
        <v>44723</v>
      </c>
      <c r="C353" s="17">
        <v>66</v>
      </c>
      <c r="D353" s="18" t="s">
        <v>250</v>
      </c>
      <c r="E353" s="19">
        <f t="shared" si="33"/>
        <v>0</v>
      </c>
      <c r="F353" s="19">
        <f t="shared" si="34"/>
        <v>0</v>
      </c>
      <c r="G353" s="19">
        <f t="shared" si="35"/>
        <v>0</v>
      </c>
      <c r="H353" s="19">
        <f t="shared" si="36"/>
        <v>0</v>
      </c>
      <c r="I353" s="19">
        <f t="shared" si="37"/>
        <v>5</v>
      </c>
      <c r="J353" s="19">
        <f t="shared" si="38"/>
        <v>2</v>
      </c>
      <c r="K353" s="19">
        <f t="shared" si="39"/>
        <v>0</v>
      </c>
    </row>
    <row r="354" spans="1:11" ht="12.5" x14ac:dyDescent="0.25">
      <c r="A354" s="3">
        <v>44742.965074965279</v>
      </c>
      <c r="B354" s="39">
        <v>44725</v>
      </c>
      <c r="C354" s="40">
        <v>79</v>
      </c>
      <c r="D354" s="41" t="s">
        <v>251</v>
      </c>
      <c r="E354" s="19">
        <f t="shared" si="33"/>
        <v>6</v>
      </c>
      <c r="F354" s="19">
        <f t="shared" si="34"/>
        <v>0</v>
      </c>
      <c r="G354" s="19">
        <f t="shared" si="35"/>
        <v>0</v>
      </c>
      <c r="H354" s="19">
        <f t="shared" si="36"/>
        <v>0</v>
      </c>
      <c r="I354" s="19">
        <f t="shared" si="37"/>
        <v>5</v>
      </c>
      <c r="J354" s="19">
        <f t="shared" si="38"/>
        <v>2</v>
      </c>
      <c r="K354" s="19">
        <f t="shared" si="39"/>
        <v>0</v>
      </c>
    </row>
    <row r="355" spans="1:11" ht="12.5" x14ac:dyDescent="0.25">
      <c r="A355" s="3">
        <v>44742.96552096065</v>
      </c>
      <c r="B355" s="39">
        <v>44726</v>
      </c>
      <c r="C355" s="40">
        <v>64</v>
      </c>
      <c r="D355" s="41" t="s">
        <v>252</v>
      </c>
      <c r="E355" s="19">
        <f t="shared" si="33"/>
        <v>0</v>
      </c>
      <c r="F355" s="19">
        <f t="shared" si="34"/>
        <v>4</v>
      </c>
      <c r="G355" s="19">
        <f t="shared" si="35"/>
        <v>0</v>
      </c>
      <c r="H355" s="19">
        <f t="shared" si="36"/>
        <v>0</v>
      </c>
      <c r="I355" s="19">
        <f t="shared" si="37"/>
        <v>5</v>
      </c>
      <c r="J355" s="19">
        <f t="shared" si="38"/>
        <v>2</v>
      </c>
      <c r="K355" s="19">
        <f t="shared" si="39"/>
        <v>0</v>
      </c>
    </row>
    <row r="356" spans="1:11" ht="12.5" x14ac:dyDescent="0.25">
      <c r="A356" s="3">
        <v>44742.96602349537</v>
      </c>
      <c r="B356" s="39">
        <v>44727</v>
      </c>
      <c r="C356" s="40">
        <v>76</v>
      </c>
      <c r="D356" s="41" t="s">
        <v>253</v>
      </c>
      <c r="E356" s="19">
        <f t="shared" si="33"/>
        <v>0</v>
      </c>
      <c r="F356" s="19">
        <f t="shared" si="34"/>
        <v>4</v>
      </c>
      <c r="G356" s="19">
        <f t="shared" si="35"/>
        <v>0</v>
      </c>
      <c r="H356" s="19">
        <f t="shared" si="36"/>
        <v>0</v>
      </c>
      <c r="I356" s="19">
        <f t="shared" si="37"/>
        <v>5</v>
      </c>
      <c r="J356" s="19">
        <f t="shared" si="38"/>
        <v>2</v>
      </c>
      <c r="K356" s="19">
        <f t="shared" si="39"/>
        <v>0</v>
      </c>
    </row>
    <row r="357" spans="1:11" ht="12.5" x14ac:dyDescent="0.25">
      <c r="A357" s="3">
        <v>44742.96656429398</v>
      </c>
      <c r="B357" s="39">
        <v>44728</v>
      </c>
      <c r="C357" s="40">
        <v>71</v>
      </c>
      <c r="D357" s="41" t="s">
        <v>81</v>
      </c>
      <c r="E357" s="19">
        <f t="shared" si="33"/>
        <v>6</v>
      </c>
      <c r="F357" s="19">
        <f t="shared" si="34"/>
        <v>0</v>
      </c>
      <c r="G357" s="19">
        <f t="shared" si="35"/>
        <v>0</v>
      </c>
      <c r="H357" s="19">
        <f t="shared" si="36"/>
        <v>0</v>
      </c>
      <c r="I357" s="19">
        <f t="shared" si="37"/>
        <v>5</v>
      </c>
      <c r="J357" s="19">
        <f t="shared" si="38"/>
        <v>0</v>
      </c>
      <c r="K357" s="19">
        <f t="shared" si="39"/>
        <v>0</v>
      </c>
    </row>
    <row r="358" spans="1:11" ht="12.5" x14ac:dyDescent="0.25">
      <c r="A358" s="3">
        <v>44742.966912245371</v>
      </c>
      <c r="B358" s="39">
        <v>44729</v>
      </c>
      <c r="C358" s="40">
        <v>80</v>
      </c>
      <c r="D358" s="41" t="s">
        <v>145</v>
      </c>
      <c r="E358" s="19">
        <f t="shared" si="33"/>
        <v>0</v>
      </c>
      <c r="F358" s="19">
        <f t="shared" si="34"/>
        <v>0</v>
      </c>
      <c r="G358" s="19">
        <f t="shared" si="35"/>
        <v>0</v>
      </c>
      <c r="H358" s="19">
        <f t="shared" si="36"/>
        <v>0</v>
      </c>
      <c r="I358" s="19">
        <f t="shared" si="37"/>
        <v>0</v>
      </c>
      <c r="J358" s="19">
        <f t="shared" si="38"/>
        <v>0</v>
      </c>
      <c r="K358" s="19">
        <f t="shared" si="39"/>
        <v>6</v>
      </c>
    </row>
    <row r="359" spans="1:11" ht="12.5" x14ac:dyDescent="0.25">
      <c r="A359" s="3">
        <v>44742.96718842593</v>
      </c>
      <c r="B359" s="39">
        <v>44730</v>
      </c>
      <c r="C359" s="40">
        <v>73</v>
      </c>
      <c r="D359" s="41" t="s">
        <v>254</v>
      </c>
      <c r="E359" s="19">
        <f t="shared" si="33"/>
        <v>0</v>
      </c>
      <c r="F359" s="19">
        <f t="shared" si="34"/>
        <v>0</v>
      </c>
      <c r="G359" s="19">
        <f t="shared" si="35"/>
        <v>0</v>
      </c>
      <c r="H359" s="19">
        <f t="shared" si="36"/>
        <v>5</v>
      </c>
      <c r="I359" s="19">
        <f t="shared" si="37"/>
        <v>5</v>
      </c>
      <c r="J359" s="19">
        <f t="shared" si="38"/>
        <v>2</v>
      </c>
      <c r="K359" s="19">
        <f t="shared" si="39"/>
        <v>0</v>
      </c>
    </row>
    <row r="360" spans="1:11" ht="12.5" x14ac:dyDescent="0.25">
      <c r="A360" s="3">
        <v>44742.968138124997</v>
      </c>
      <c r="B360" s="42">
        <v>44732</v>
      </c>
      <c r="C360" s="43">
        <v>74</v>
      </c>
      <c r="D360" s="44" t="s">
        <v>255</v>
      </c>
      <c r="E360" s="19">
        <f t="shared" si="33"/>
        <v>0</v>
      </c>
      <c r="F360" s="19">
        <f t="shared" si="34"/>
        <v>4</v>
      </c>
      <c r="G360" s="19">
        <f t="shared" si="35"/>
        <v>0</v>
      </c>
      <c r="H360" s="19">
        <f t="shared" si="36"/>
        <v>0</v>
      </c>
      <c r="I360" s="19">
        <f t="shared" si="37"/>
        <v>5</v>
      </c>
      <c r="J360" s="19">
        <f t="shared" si="38"/>
        <v>2</v>
      </c>
      <c r="K360" s="19">
        <f t="shared" si="39"/>
        <v>0</v>
      </c>
    </row>
    <row r="361" spans="1:11" ht="12.5" x14ac:dyDescent="0.25">
      <c r="A361" s="3">
        <v>44742.968537789347</v>
      </c>
      <c r="B361" s="42">
        <v>44733</v>
      </c>
      <c r="C361" s="43">
        <v>85</v>
      </c>
      <c r="D361" s="44" t="s">
        <v>256</v>
      </c>
      <c r="E361" s="19">
        <f t="shared" si="33"/>
        <v>0</v>
      </c>
      <c r="F361" s="19">
        <f t="shared" si="34"/>
        <v>4</v>
      </c>
      <c r="G361" s="19">
        <f t="shared" si="35"/>
        <v>0</v>
      </c>
      <c r="H361" s="19">
        <f t="shared" si="36"/>
        <v>0</v>
      </c>
      <c r="I361" s="19">
        <f t="shared" si="37"/>
        <v>5</v>
      </c>
      <c r="J361" s="19">
        <f t="shared" si="38"/>
        <v>2</v>
      </c>
      <c r="K361" s="19">
        <f t="shared" si="39"/>
        <v>0</v>
      </c>
    </row>
    <row r="362" spans="1:11" ht="12.5" x14ac:dyDescent="0.25">
      <c r="A362" s="3">
        <v>44742.969081793985</v>
      </c>
      <c r="B362" s="42">
        <v>44734</v>
      </c>
      <c r="C362" s="43">
        <v>73</v>
      </c>
      <c r="D362" s="44" t="s">
        <v>81</v>
      </c>
      <c r="E362" s="19">
        <f t="shared" si="33"/>
        <v>6</v>
      </c>
      <c r="F362" s="19">
        <f t="shared" si="34"/>
        <v>0</v>
      </c>
      <c r="G362" s="19">
        <f t="shared" si="35"/>
        <v>0</v>
      </c>
      <c r="H362" s="19">
        <f t="shared" si="36"/>
        <v>0</v>
      </c>
      <c r="I362" s="19">
        <f t="shared" si="37"/>
        <v>5</v>
      </c>
      <c r="J362" s="19">
        <f t="shared" si="38"/>
        <v>0</v>
      </c>
      <c r="K362" s="19">
        <f t="shared" si="39"/>
        <v>0</v>
      </c>
    </row>
    <row r="363" spans="1:11" ht="12.5" x14ac:dyDescent="0.25">
      <c r="A363" s="3">
        <v>44742.969437152773</v>
      </c>
      <c r="B363" s="42">
        <v>44735</v>
      </c>
      <c r="C363" s="43">
        <v>73</v>
      </c>
      <c r="D363" s="44" t="s">
        <v>257</v>
      </c>
      <c r="E363" s="19">
        <f t="shared" si="33"/>
        <v>6</v>
      </c>
      <c r="F363" s="19">
        <f t="shared" si="34"/>
        <v>0</v>
      </c>
      <c r="G363" s="19">
        <f t="shared" si="35"/>
        <v>0</v>
      </c>
      <c r="H363" s="19">
        <f t="shared" si="36"/>
        <v>0</v>
      </c>
      <c r="I363" s="19">
        <f t="shared" si="37"/>
        <v>5</v>
      </c>
      <c r="J363" s="19">
        <f t="shared" si="38"/>
        <v>2</v>
      </c>
      <c r="K363" s="19">
        <f t="shared" si="39"/>
        <v>0</v>
      </c>
    </row>
    <row r="364" spans="1:11" ht="12.5" x14ac:dyDescent="0.25">
      <c r="A364" s="3">
        <v>44742.970009895835</v>
      </c>
      <c r="B364" s="31">
        <v>44739</v>
      </c>
      <c r="C364" s="32">
        <v>79</v>
      </c>
      <c r="D364" s="33" t="s">
        <v>145</v>
      </c>
      <c r="E364" s="19">
        <f t="shared" si="33"/>
        <v>0</v>
      </c>
      <c r="F364" s="19">
        <f t="shared" si="34"/>
        <v>0</v>
      </c>
      <c r="G364" s="19">
        <f t="shared" si="35"/>
        <v>0</v>
      </c>
      <c r="H364" s="19">
        <f t="shared" si="36"/>
        <v>0</v>
      </c>
      <c r="I364" s="19">
        <f t="shared" si="37"/>
        <v>0</v>
      </c>
      <c r="J364" s="19">
        <f t="shared" si="38"/>
        <v>0</v>
      </c>
      <c r="K364" s="19">
        <f t="shared" si="39"/>
        <v>6</v>
      </c>
    </row>
    <row r="365" spans="1:11" ht="12.5" x14ac:dyDescent="0.25">
      <c r="A365" s="3">
        <v>44742.970376423611</v>
      </c>
      <c r="B365" s="31">
        <v>44740</v>
      </c>
      <c r="C365" s="32">
        <v>70</v>
      </c>
      <c r="D365" s="33" t="s">
        <v>258</v>
      </c>
      <c r="E365" s="19">
        <f t="shared" si="33"/>
        <v>0</v>
      </c>
      <c r="F365" s="19">
        <f t="shared" si="34"/>
        <v>0</v>
      </c>
      <c r="G365" s="19">
        <f t="shared" si="35"/>
        <v>0</v>
      </c>
      <c r="H365" s="19">
        <f t="shared" si="36"/>
        <v>5</v>
      </c>
      <c r="I365" s="19">
        <f t="shared" si="37"/>
        <v>5</v>
      </c>
      <c r="J365" s="19">
        <f t="shared" si="38"/>
        <v>2</v>
      </c>
      <c r="K365" s="19">
        <f t="shared" si="39"/>
        <v>0</v>
      </c>
    </row>
    <row r="366" spans="1:11" ht="12.5" x14ac:dyDescent="0.25">
      <c r="A366" s="3">
        <v>44742.970761539356</v>
      </c>
      <c r="B366" s="31">
        <v>44741</v>
      </c>
      <c r="C366" s="32">
        <v>67</v>
      </c>
      <c r="D366" s="33" t="s">
        <v>259</v>
      </c>
      <c r="E366" s="19">
        <f t="shared" si="33"/>
        <v>0</v>
      </c>
      <c r="F366" s="19">
        <f t="shared" si="34"/>
        <v>0</v>
      </c>
      <c r="G366" s="19">
        <f t="shared" si="35"/>
        <v>5</v>
      </c>
      <c r="H366" s="19">
        <f t="shared" si="36"/>
        <v>0</v>
      </c>
      <c r="I366" s="19">
        <f t="shared" si="37"/>
        <v>5</v>
      </c>
      <c r="J366" s="19">
        <f t="shared" si="38"/>
        <v>2</v>
      </c>
      <c r="K366" s="19">
        <f t="shared" si="39"/>
        <v>0</v>
      </c>
    </row>
    <row r="367" spans="1:11" ht="12.5" x14ac:dyDescent="0.25">
      <c r="A367" s="3">
        <v>44742.971138101857</v>
      </c>
      <c r="B367" s="31">
        <v>44742</v>
      </c>
      <c r="C367" s="32">
        <v>156</v>
      </c>
      <c r="D367" s="33" t="s">
        <v>145</v>
      </c>
      <c r="E367" s="19">
        <f t="shared" si="33"/>
        <v>0</v>
      </c>
      <c r="F367" s="19">
        <f t="shared" si="34"/>
        <v>0</v>
      </c>
      <c r="G367" s="19">
        <f t="shared" si="35"/>
        <v>0</v>
      </c>
      <c r="H367" s="19">
        <f t="shared" si="36"/>
        <v>0</v>
      </c>
      <c r="I367" s="19">
        <f t="shared" si="37"/>
        <v>0</v>
      </c>
      <c r="J367" s="19">
        <f t="shared" si="38"/>
        <v>0</v>
      </c>
      <c r="K367" s="19">
        <f t="shared" si="39"/>
        <v>6</v>
      </c>
    </row>
    <row r="368" spans="1:11" ht="12.5" x14ac:dyDescent="0.25">
      <c r="A368" s="3">
        <v>44742.971445555551</v>
      </c>
      <c r="B368" s="37"/>
      <c r="C368" s="38"/>
      <c r="D368" s="19"/>
      <c r="E368" s="19" t="s">
        <v>238</v>
      </c>
      <c r="F368" s="19" t="s">
        <v>239</v>
      </c>
      <c r="G368" s="19" t="s">
        <v>240</v>
      </c>
      <c r="H368" s="19" t="s">
        <v>241</v>
      </c>
      <c r="I368" s="19" t="s">
        <v>140</v>
      </c>
      <c r="J368" s="19" t="s">
        <v>242</v>
      </c>
      <c r="K368" s="19" t="s">
        <v>243</v>
      </c>
    </row>
    <row r="369" spans="1:11" ht="12.5" x14ac:dyDescent="0.25">
      <c r="A369" s="3"/>
      <c r="B369" s="37"/>
      <c r="C369" s="38"/>
      <c r="D369" s="19"/>
      <c r="E369" s="48">
        <f t="shared" ref="E369:K369" si="40">SUM(E370:E393)</f>
        <v>36</v>
      </c>
      <c r="F369" s="48">
        <f t="shared" si="40"/>
        <v>24</v>
      </c>
      <c r="G369" s="48">
        <f t="shared" si="40"/>
        <v>10</v>
      </c>
      <c r="H369" s="48">
        <f t="shared" si="40"/>
        <v>10</v>
      </c>
      <c r="I369" s="48">
        <f t="shared" si="40"/>
        <v>95</v>
      </c>
      <c r="J369" s="48">
        <f t="shared" si="40"/>
        <v>28</v>
      </c>
      <c r="K369" s="48">
        <f t="shared" si="40"/>
        <v>30</v>
      </c>
    </row>
    <row r="370" spans="1:11" ht="12.5" x14ac:dyDescent="0.25">
      <c r="A370" s="3"/>
      <c r="B370" s="20">
        <v>44743</v>
      </c>
      <c r="C370" s="21">
        <v>118</v>
      </c>
      <c r="D370" s="22" t="s">
        <v>81</v>
      </c>
      <c r="E370" s="19">
        <f t="shared" ref="E370:E393" si="41">IF(IFERROR(FIND("fran",D370,1),0),6,0)</f>
        <v>6</v>
      </c>
      <c r="F370" s="19">
        <f t="shared" ref="F370:F393" si="42">IF(IFERROR(FIND("carne",D370,1),0),4,0)</f>
        <v>0</v>
      </c>
      <c r="G370" s="19">
        <f t="shared" ref="G370:G393" si="43">IF(IFERROR(FIND("calabr",D370,1),0),5,0)</f>
        <v>0</v>
      </c>
      <c r="H370" s="19">
        <f t="shared" ref="H370:H393" si="44">IF(IFERROR(FIND("lingui",D370,1),0),5,0)</f>
        <v>0</v>
      </c>
      <c r="I370" s="19">
        <f t="shared" ref="I370:I393" si="45">IF(IFERROR(FIND("arro",D370,1),0),5,0)</f>
        <v>5</v>
      </c>
      <c r="J370" s="19">
        <f t="shared" ref="J370:J393" si="46">IF(IFERROR(FIND("feij",D370,1),0),2,0)</f>
        <v>0</v>
      </c>
      <c r="K370" s="19">
        <f t="shared" ref="K370:K393" si="47">IF(IFERROR(FIND("macarr",D370,1),0),6,0)</f>
        <v>0</v>
      </c>
    </row>
    <row r="371" spans="1:11" ht="12.5" x14ac:dyDescent="0.25">
      <c r="A371" s="3">
        <v>44773.82798155093</v>
      </c>
      <c r="B371" s="20">
        <v>44744</v>
      </c>
      <c r="C371" s="21">
        <v>71</v>
      </c>
      <c r="D371" s="22" t="s">
        <v>260</v>
      </c>
      <c r="E371" s="19">
        <f t="shared" si="41"/>
        <v>0</v>
      </c>
      <c r="F371" s="19">
        <f t="shared" si="42"/>
        <v>0</v>
      </c>
      <c r="G371" s="19">
        <f t="shared" si="43"/>
        <v>0</v>
      </c>
      <c r="H371" s="19">
        <f t="shared" si="44"/>
        <v>0</v>
      </c>
      <c r="I371" s="19">
        <f t="shared" si="45"/>
        <v>0</v>
      </c>
      <c r="J371" s="19">
        <f t="shared" si="46"/>
        <v>0</v>
      </c>
      <c r="K371" s="19">
        <f t="shared" si="47"/>
        <v>6</v>
      </c>
    </row>
    <row r="372" spans="1:11" ht="12.5" x14ac:dyDescent="0.25">
      <c r="A372" s="3">
        <v>44773.828507708335</v>
      </c>
      <c r="B372" s="16">
        <v>44746</v>
      </c>
      <c r="C372" s="17">
        <v>68</v>
      </c>
      <c r="D372" s="18" t="s">
        <v>81</v>
      </c>
      <c r="E372" s="19">
        <f t="shared" si="41"/>
        <v>6</v>
      </c>
      <c r="F372" s="19">
        <f t="shared" si="42"/>
        <v>0</v>
      </c>
      <c r="G372" s="19">
        <f t="shared" si="43"/>
        <v>0</v>
      </c>
      <c r="H372" s="19">
        <f t="shared" si="44"/>
        <v>0</v>
      </c>
      <c r="I372" s="19">
        <f t="shared" si="45"/>
        <v>5</v>
      </c>
      <c r="J372" s="19">
        <f t="shared" si="46"/>
        <v>0</v>
      </c>
      <c r="K372" s="19">
        <f t="shared" si="47"/>
        <v>0</v>
      </c>
    </row>
    <row r="373" spans="1:11" ht="12.5" x14ac:dyDescent="0.25">
      <c r="A373" s="3">
        <v>44773.828906481482</v>
      </c>
      <c r="B373" s="16">
        <v>44747</v>
      </c>
      <c r="C373" s="17">
        <v>63</v>
      </c>
      <c r="D373" s="18" t="s">
        <v>261</v>
      </c>
      <c r="E373" s="19">
        <f t="shared" si="41"/>
        <v>0</v>
      </c>
      <c r="F373" s="19">
        <f t="shared" si="42"/>
        <v>0</v>
      </c>
      <c r="G373" s="19">
        <f t="shared" si="43"/>
        <v>0</v>
      </c>
      <c r="H373" s="19">
        <f t="shared" si="44"/>
        <v>0</v>
      </c>
      <c r="I373" s="19">
        <f t="shared" si="45"/>
        <v>5</v>
      </c>
      <c r="J373" s="19">
        <f t="shared" si="46"/>
        <v>2</v>
      </c>
      <c r="K373" s="19">
        <f t="shared" si="47"/>
        <v>0</v>
      </c>
    </row>
    <row r="374" spans="1:11" ht="12.5" x14ac:dyDescent="0.25">
      <c r="A374" s="3">
        <v>44773.829326851846</v>
      </c>
      <c r="B374" s="16">
        <v>44748</v>
      </c>
      <c r="C374" s="17">
        <v>58</v>
      </c>
      <c r="D374" s="18" t="s">
        <v>262</v>
      </c>
      <c r="E374" s="19">
        <f t="shared" si="41"/>
        <v>0</v>
      </c>
      <c r="F374" s="19">
        <f t="shared" si="42"/>
        <v>0</v>
      </c>
      <c r="G374" s="19">
        <f t="shared" si="43"/>
        <v>0</v>
      </c>
      <c r="H374" s="19">
        <f t="shared" si="44"/>
        <v>0</v>
      </c>
      <c r="I374" s="19">
        <f t="shared" si="45"/>
        <v>5</v>
      </c>
      <c r="J374" s="19">
        <f t="shared" si="46"/>
        <v>2</v>
      </c>
      <c r="K374" s="19">
        <f t="shared" si="47"/>
        <v>0</v>
      </c>
    </row>
    <row r="375" spans="1:11" ht="12.5" x14ac:dyDescent="0.25">
      <c r="A375" s="3">
        <v>44773.829819733801</v>
      </c>
      <c r="B375" s="16">
        <v>44749</v>
      </c>
      <c r="C375" s="17">
        <v>63</v>
      </c>
      <c r="D375" s="18" t="s">
        <v>263</v>
      </c>
      <c r="E375" s="19">
        <f t="shared" si="41"/>
        <v>0</v>
      </c>
      <c r="F375" s="19">
        <f t="shared" si="42"/>
        <v>4</v>
      </c>
      <c r="G375" s="19">
        <f t="shared" si="43"/>
        <v>0</v>
      </c>
      <c r="H375" s="19">
        <f t="shared" si="44"/>
        <v>0</v>
      </c>
      <c r="I375" s="19">
        <f t="shared" si="45"/>
        <v>5</v>
      </c>
      <c r="J375" s="19">
        <f t="shared" si="46"/>
        <v>2</v>
      </c>
      <c r="K375" s="19">
        <f t="shared" si="47"/>
        <v>0</v>
      </c>
    </row>
    <row r="376" spans="1:11" ht="12.5" x14ac:dyDescent="0.25">
      <c r="A376" s="3">
        <v>44773.83047262732</v>
      </c>
      <c r="B376" s="16">
        <v>44750</v>
      </c>
      <c r="C376" s="17">
        <v>57</v>
      </c>
      <c r="D376" s="18" t="s">
        <v>264</v>
      </c>
      <c r="E376" s="19">
        <f t="shared" si="41"/>
        <v>0</v>
      </c>
      <c r="F376" s="19">
        <f t="shared" si="42"/>
        <v>0</v>
      </c>
      <c r="G376" s="19">
        <f t="shared" si="43"/>
        <v>5</v>
      </c>
      <c r="H376" s="19">
        <f t="shared" si="44"/>
        <v>0</v>
      </c>
      <c r="I376" s="19">
        <f t="shared" si="45"/>
        <v>5</v>
      </c>
      <c r="J376" s="19">
        <f t="shared" si="46"/>
        <v>2</v>
      </c>
      <c r="K376" s="19">
        <f t="shared" si="47"/>
        <v>0</v>
      </c>
    </row>
    <row r="377" spans="1:11" ht="12.5" x14ac:dyDescent="0.25">
      <c r="A377" s="3">
        <v>44773.830855358799</v>
      </c>
      <c r="B377" s="16">
        <v>44751</v>
      </c>
      <c r="C377" s="17">
        <v>79</v>
      </c>
      <c r="D377" s="18" t="s">
        <v>145</v>
      </c>
      <c r="E377" s="19">
        <f t="shared" si="41"/>
        <v>0</v>
      </c>
      <c r="F377" s="19">
        <f t="shared" si="42"/>
        <v>0</v>
      </c>
      <c r="G377" s="19">
        <f t="shared" si="43"/>
        <v>0</v>
      </c>
      <c r="H377" s="19">
        <f t="shared" si="44"/>
        <v>0</v>
      </c>
      <c r="I377" s="19">
        <f t="shared" si="45"/>
        <v>0</v>
      </c>
      <c r="J377" s="19">
        <f t="shared" si="46"/>
        <v>0</v>
      </c>
      <c r="K377" s="19">
        <f t="shared" si="47"/>
        <v>6</v>
      </c>
    </row>
    <row r="378" spans="1:11" ht="12.5" x14ac:dyDescent="0.25">
      <c r="A378" s="3">
        <v>44773.831146493059</v>
      </c>
      <c r="B378" s="39">
        <v>44753</v>
      </c>
      <c r="C378" s="40">
        <v>61</v>
      </c>
      <c r="D378" s="41" t="s">
        <v>265</v>
      </c>
      <c r="E378" s="19">
        <f t="shared" si="41"/>
        <v>0</v>
      </c>
      <c r="F378" s="19">
        <f t="shared" si="42"/>
        <v>0</v>
      </c>
      <c r="G378" s="19">
        <f t="shared" si="43"/>
        <v>0</v>
      </c>
      <c r="H378" s="19">
        <f t="shared" si="44"/>
        <v>0</v>
      </c>
      <c r="I378" s="19">
        <f t="shared" si="45"/>
        <v>5</v>
      </c>
      <c r="J378" s="19">
        <f t="shared" si="46"/>
        <v>2</v>
      </c>
      <c r="K378" s="19">
        <f t="shared" si="47"/>
        <v>0</v>
      </c>
    </row>
    <row r="379" spans="1:11" ht="12.5" x14ac:dyDescent="0.25">
      <c r="A379" s="3">
        <v>44773.83159869213</v>
      </c>
      <c r="B379" s="39">
        <v>44754</v>
      </c>
      <c r="C379" s="40">
        <v>65</v>
      </c>
      <c r="D379" s="41" t="s">
        <v>266</v>
      </c>
      <c r="E379" s="19">
        <f t="shared" si="41"/>
        <v>0</v>
      </c>
      <c r="F379" s="19">
        <f t="shared" si="42"/>
        <v>0</v>
      </c>
      <c r="G379" s="19">
        <f t="shared" si="43"/>
        <v>0</v>
      </c>
      <c r="H379" s="19">
        <f t="shared" si="44"/>
        <v>5</v>
      </c>
      <c r="I379" s="19">
        <f t="shared" si="45"/>
        <v>5</v>
      </c>
      <c r="J379" s="19">
        <f t="shared" si="46"/>
        <v>2</v>
      </c>
      <c r="K379" s="19">
        <f t="shared" si="47"/>
        <v>0</v>
      </c>
    </row>
    <row r="380" spans="1:11" ht="12.5" x14ac:dyDescent="0.25">
      <c r="A380" s="3">
        <v>44773.832006041666</v>
      </c>
      <c r="B380" s="39">
        <v>44755</v>
      </c>
      <c r="C380" s="40">
        <v>63</v>
      </c>
      <c r="D380" s="41" t="s">
        <v>267</v>
      </c>
      <c r="E380" s="19">
        <f t="shared" si="41"/>
        <v>0</v>
      </c>
      <c r="F380" s="19">
        <f t="shared" si="42"/>
        <v>0</v>
      </c>
      <c r="G380" s="19">
        <f t="shared" si="43"/>
        <v>5</v>
      </c>
      <c r="H380" s="19">
        <f t="shared" si="44"/>
        <v>5</v>
      </c>
      <c r="I380" s="19">
        <f t="shared" si="45"/>
        <v>5</v>
      </c>
      <c r="J380" s="19">
        <f t="shared" si="46"/>
        <v>2</v>
      </c>
      <c r="K380" s="19">
        <f t="shared" si="47"/>
        <v>0</v>
      </c>
    </row>
    <row r="381" spans="1:11" ht="12.5" x14ac:dyDescent="0.25">
      <c r="A381" s="3">
        <v>44773.832744594911</v>
      </c>
      <c r="B381" s="39">
        <v>44756</v>
      </c>
      <c r="C381" s="40">
        <v>129</v>
      </c>
      <c r="D381" s="41" t="s">
        <v>81</v>
      </c>
      <c r="E381" s="19">
        <f t="shared" si="41"/>
        <v>6</v>
      </c>
      <c r="F381" s="19">
        <f t="shared" si="42"/>
        <v>0</v>
      </c>
      <c r="G381" s="19">
        <f t="shared" si="43"/>
        <v>0</v>
      </c>
      <c r="H381" s="19">
        <f t="shared" si="44"/>
        <v>0</v>
      </c>
      <c r="I381" s="19">
        <f t="shared" si="45"/>
        <v>5</v>
      </c>
      <c r="J381" s="19">
        <f t="shared" si="46"/>
        <v>0</v>
      </c>
      <c r="K381" s="19">
        <f t="shared" si="47"/>
        <v>0</v>
      </c>
    </row>
    <row r="382" spans="1:11" ht="12.5" x14ac:dyDescent="0.25">
      <c r="A382" s="3">
        <v>44773.833300034719</v>
      </c>
      <c r="B382" s="39">
        <v>44757</v>
      </c>
      <c r="C382" s="40">
        <v>73</v>
      </c>
      <c r="D382" s="41" t="s">
        <v>145</v>
      </c>
      <c r="E382" s="19">
        <f t="shared" si="41"/>
        <v>0</v>
      </c>
      <c r="F382" s="19">
        <f t="shared" si="42"/>
        <v>0</v>
      </c>
      <c r="G382" s="19">
        <f t="shared" si="43"/>
        <v>0</v>
      </c>
      <c r="H382" s="19">
        <f t="shared" si="44"/>
        <v>0</v>
      </c>
      <c r="I382" s="19">
        <f t="shared" si="45"/>
        <v>0</v>
      </c>
      <c r="J382" s="19">
        <f t="shared" si="46"/>
        <v>0</v>
      </c>
      <c r="K382" s="19">
        <f t="shared" si="47"/>
        <v>6</v>
      </c>
    </row>
    <row r="383" spans="1:11" ht="12.5" x14ac:dyDescent="0.25">
      <c r="A383" s="3">
        <v>44773.833589490736</v>
      </c>
      <c r="B383" s="39">
        <v>44758</v>
      </c>
      <c r="C383" s="40">
        <v>62</v>
      </c>
      <c r="D383" s="41" t="s">
        <v>247</v>
      </c>
      <c r="E383" s="19">
        <f t="shared" si="41"/>
        <v>0</v>
      </c>
      <c r="F383" s="19">
        <f t="shared" si="42"/>
        <v>4</v>
      </c>
      <c r="G383" s="19">
        <f t="shared" si="43"/>
        <v>0</v>
      </c>
      <c r="H383" s="19">
        <f t="shared" si="44"/>
        <v>0</v>
      </c>
      <c r="I383" s="19">
        <f t="shared" si="45"/>
        <v>5</v>
      </c>
      <c r="J383" s="19">
        <f t="shared" si="46"/>
        <v>2</v>
      </c>
      <c r="K383" s="19">
        <f t="shared" si="47"/>
        <v>0</v>
      </c>
    </row>
    <row r="384" spans="1:11" ht="12.5" x14ac:dyDescent="0.25">
      <c r="A384" s="3">
        <v>44773.834091365745</v>
      </c>
      <c r="B384" s="14">
        <v>44760</v>
      </c>
      <c r="C384" s="13">
        <v>65</v>
      </c>
      <c r="D384" s="15" t="s">
        <v>268</v>
      </c>
      <c r="E384" s="19">
        <f t="shared" si="41"/>
        <v>0</v>
      </c>
      <c r="F384" s="19">
        <f t="shared" si="42"/>
        <v>0</v>
      </c>
      <c r="G384" s="19">
        <f t="shared" si="43"/>
        <v>0</v>
      </c>
      <c r="H384" s="19">
        <f t="shared" si="44"/>
        <v>0</v>
      </c>
      <c r="I384" s="19">
        <f t="shared" si="45"/>
        <v>5</v>
      </c>
      <c r="J384" s="19">
        <f t="shared" si="46"/>
        <v>2</v>
      </c>
      <c r="K384" s="19">
        <f t="shared" si="47"/>
        <v>0</v>
      </c>
    </row>
    <row r="385" spans="1:11" ht="12.5" x14ac:dyDescent="0.25">
      <c r="A385" s="3">
        <v>44773.834505879626</v>
      </c>
      <c r="B385" s="14">
        <v>44761</v>
      </c>
      <c r="C385" s="13">
        <v>76</v>
      </c>
      <c r="D385" s="15" t="s">
        <v>145</v>
      </c>
      <c r="E385" s="19">
        <f t="shared" si="41"/>
        <v>0</v>
      </c>
      <c r="F385" s="19">
        <f t="shared" si="42"/>
        <v>0</v>
      </c>
      <c r="G385" s="19">
        <f t="shared" si="43"/>
        <v>0</v>
      </c>
      <c r="H385" s="19">
        <f t="shared" si="44"/>
        <v>0</v>
      </c>
      <c r="I385" s="19">
        <f t="shared" si="45"/>
        <v>0</v>
      </c>
      <c r="J385" s="19">
        <f t="shared" si="46"/>
        <v>0</v>
      </c>
      <c r="K385" s="19">
        <f t="shared" si="47"/>
        <v>6</v>
      </c>
    </row>
    <row r="386" spans="1:11" ht="12.5" x14ac:dyDescent="0.25">
      <c r="A386" s="3">
        <v>44773.834802418976</v>
      </c>
      <c r="B386" s="14">
        <v>44762</v>
      </c>
      <c r="C386" s="13">
        <v>66</v>
      </c>
      <c r="D386" s="15" t="s">
        <v>269</v>
      </c>
      <c r="E386" s="19">
        <f t="shared" si="41"/>
        <v>0</v>
      </c>
      <c r="F386" s="19">
        <f t="shared" si="42"/>
        <v>4</v>
      </c>
      <c r="G386" s="19">
        <f t="shared" si="43"/>
        <v>0</v>
      </c>
      <c r="H386" s="19">
        <f t="shared" si="44"/>
        <v>0</v>
      </c>
      <c r="I386" s="19">
        <f t="shared" si="45"/>
        <v>5</v>
      </c>
      <c r="J386" s="19">
        <f t="shared" si="46"/>
        <v>2</v>
      </c>
      <c r="K386" s="19">
        <f t="shared" si="47"/>
        <v>0</v>
      </c>
    </row>
    <row r="387" spans="1:11" ht="12.5" x14ac:dyDescent="0.25">
      <c r="A387" s="3">
        <v>44773.835141840274</v>
      </c>
      <c r="B387" s="14">
        <v>44763</v>
      </c>
      <c r="C387" s="13">
        <v>60</v>
      </c>
      <c r="D387" s="15" t="s">
        <v>81</v>
      </c>
      <c r="E387" s="19">
        <f t="shared" si="41"/>
        <v>6</v>
      </c>
      <c r="F387" s="19">
        <f t="shared" si="42"/>
        <v>0</v>
      </c>
      <c r="G387" s="19">
        <f t="shared" si="43"/>
        <v>0</v>
      </c>
      <c r="H387" s="19">
        <f t="shared" si="44"/>
        <v>0</v>
      </c>
      <c r="I387" s="19">
        <f t="shared" si="45"/>
        <v>5</v>
      </c>
      <c r="J387" s="19">
        <f t="shared" si="46"/>
        <v>0</v>
      </c>
      <c r="K387" s="19">
        <f t="shared" si="47"/>
        <v>0</v>
      </c>
    </row>
    <row r="388" spans="1:11" ht="12.5" x14ac:dyDescent="0.25">
      <c r="A388" s="3">
        <v>44773.835648749999</v>
      </c>
      <c r="B388" s="14">
        <v>44764</v>
      </c>
      <c r="C388" s="13">
        <v>67</v>
      </c>
      <c r="D388" s="15" t="s">
        <v>270</v>
      </c>
      <c r="E388" s="19">
        <f t="shared" si="41"/>
        <v>6</v>
      </c>
      <c r="F388" s="19">
        <f t="shared" si="42"/>
        <v>0</v>
      </c>
      <c r="G388" s="19">
        <f t="shared" si="43"/>
        <v>0</v>
      </c>
      <c r="H388" s="19">
        <f t="shared" si="44"/>
        <v>0</v>
      </c>
      <c r="I388" s="19">
        <f t="shared" si="45"/>
        <v>5</v>
      </c>
      <c r="J388" s="19">
        <f t="shared" si="46"/>
        <v>2</v>
      </c>
      <c r="K388" s="19">
        <f t="shared" si="47"/>
        <v>0</v>
      </c>
    </row>
    <row r="389" spans="1:11" ht="12.5" x14ac:dyDescent="0.25">
      <c r="A389" s="3">
        <v>44773.836077789354</v>
      </c>
      <c r="B389" s="31">
        <v>44767</v>
      </c>
      <c r="C389" s="32">
        <v>67</v>
      </c>
      <c r="D389" s="33" t="s">
        <v>81</v>
      </c>
      <c r="E389" s="19">
        <f t="shared" si="41"/>
        <v>6</v>
      </c>
      <c r="F389" s="19">
        <f t="shared" si="42"/>
        <v>0</v>
      </c>
      <c r="G389" s="19">
        <f t="shared" si="43"/>
        <v>0</v>
      </c>
      <c r="H389" s="19">
        <f t="shared" si="44"/>
        <v>0</v>
      </c>
      <c r="I389" s="19">
        <f t="shared" si="45"/>
        <v>5</v>
      </c>
      <c r="J389" s="19">
        <f t="shared" si="46"/>
        <v>0</v>
      </c>
      <c r="K389" s="19">
        <f t="shared" si="47"/>
        <v>0</v>
      </c>
    </row>
    <row r="390" spans="1:11" ht="12.5" x14ac:dyDescent="0.25">
      <c r="A390" s="3">
        <v>44773.836493958333</v>
      </c>
      <c r="B390" s="31">
        <v>44768</v>
      </c>
      <c r="C390" s="32">
        <v>65</v>
      </c>
      <c r="D390" s="33" t="s">
        <v>271</v>
      </c>
      <c r="E390" s="19">
        <f t="shared" si="41"/>
        <v>0</v>
      </c>
      <c r="F390" s="19">
        <f t="shared" si="42"/>
        <v>4</v>
      </c>
      <c r="G390" s="19">
        <f t="shared" si="43"/>
        <v>0</v>
      </c>
      <c r="H390" s="19">
        <f t="shared" si="44"/>
        <v>0</v>
      </c>
      <c r="I390" s="19">
        <f t="shared" si="45"/>
        <v>5</v>
      </c>
      <c r="J390" s="19">
        <f t="shared" si="46"/>
        <v>2</v>
      </c>
      <c r="K390" s="19">
        <f t="shared" si="47"/>
        <v>0</v>
      </c>
    </row>
    <row r="391" spans="1:11" ht="12.5" x14ac:dyDescent="0.25">
      <c r="A391" s="3">
        <v>44773.837078356482</v>
      </c>
      <c r="B391" s="31">
        <v>44769</v>
      </c>
      <c r="C391" s="32">
        <v>67</v>
      </c>
      <c r="D391" s="33" t="s">
        <v>272</v>
      </c>
      <c r="E391" s="19">
        <f t="shared" si="41"/>
        <v>0</v>
      </c>
      <c r="F391" s="19">
        <f t="shared" si="42"/>
        <v>4</v>
      </c>
      <c r="G391" s="19">
        <f t="shared" si="43"/>
        <v>0</v>
      </c>
      <c r="H391" s="19">
        <f t="shared" si="44"/>
        <v>0</v>
      </c>
      <c r="I391" s="19">
        <f t="shared" si="45"/>
        <v>5</v>
      </c>
      <c r="J391" s="19">
        <f t="shared" si="46"/>
        <v>2</v>
      </c>
      <c r="K391" s="19">
        <f t="shared" si="47"/>
        <v>0</v>
      </c>
    </row>
    <row r="392" spans="1:11" ht="12.5" x14ac:dyDescent="0.25">
      <c r="A392" s="3">
        <v>44773.837622789353</v>
      </c>
      <c r="B392" s="31">
        <v>44770</v>
      </c>
      <c r="C392" s="32">
        <v>75</v>
      </c>
      <c r="D392" s="33" t="s">
        <v>145</v>
      </c>
      <c r="E392" s="19">
        <f t="shared" si="41"/>
        <v>0</v>
      </c>
      <c r="F392" s="19">
        <f t="shared" si="42"/>
        <v>0</v>
      </c>
      <c r="G392" s="19">
        <f t="shared" si="43"/>
        <v>0</v>
      </c>
      <c r="H392" s="19">
        <f t="shared" si="44"/>
        <v>0</v>
      </c>
      <c r="I392" s="19">
        <f t="shared" si="45"/>
        <v>0</v>
      </c>
      <c r="J392" s="19">
        <f t="shared" si="46"/>
        <v>0</v>
      </c>
      <c r="K392" s="19">
        <f t="shared" si="47"/>
        <v>6</v>
      </c>
    </row>
    <row r="393" spans="1:11" ht="12.5" x14ac:dyDescent="0.25">
      <c r="A393" s="3">
        <v>44773.83789978009</v>
      </c>
      <c r="B393" s="31">
        <v>44771</v>
      </c>
      <c r="C393" s="32">
        <v>63</v>
      </c>
      <c r="D393" s="33" t="s">
        <v>273</v>
      </c>
      <c r="E393" s="19">
        <f t="shared" si="41"/>
        <v>0</v>
      </c>
      <c r="F393" s="19">
        <f t="shared" si="42"/>
        <v>4</v>
      </c>
      <c r="G393" s="19">
        <f t="shared" si="43"/>
        <v>0</v>
      </c>
      <c r="H393" s="19">
        <f t="shared" si="44"/>
        <v>0</v>
      </c>
      <c r="I393" s="19">
        <f t="shared" si="45"/>
        <v>5</v>
      </c>
      <c r="J393" s="19">
        <f t="shared" si="46"/>
        <v>2</v>
      </c>
      <c r="K393" s="19">
        <f t="shared" si="47"/>
        <v>0</v>
      </c>
    </row>
    <row r="394" spans="1:11" ht="12.5" x14ac:dyDescent="0.25">
      <c r="A394" s="3">
        <v>44773.838376585649</v>
      </c>
      <c r="B394" s="37"/>
      <c r="C394" s="38"/>
      <c r="D394" s="19"/>
      <c r="E394" s="19" t="s">
        <v>238</v>
      </c>
      <c r="F394" s="19" t="s">
        <v>239</v>
      </c>
      <c r="G394" s="19" t="s">
        <v>240</v>
      </c>
      <c r="H394" s="19" t="s">
        <v>241</v>
      </c>
      <c r="I394" s="19" t="s">
        <v>140</v>
      </c>
      <c r="J394" s="19" t="s">
        <v>242</v>
      </c>
      <c r="K394" s="19" t="s">
        <v>243</v>
      </c>
    </row>
    <row r="395" spans="1:11" ht="12.5" x14ac:dyDescent="0.25">
      <c r="A395" s="3"/>
      <c r="B395" s="37"/>
      <c r="C395" s="38"/>
      <c r="D395" s="19"/>
      <c r="E395" s="48">
        <f t="shared" ref="E395:K395" si="48">SUM(E396:E419)</f>
        <v>30</v>
      </c>
      <c r="F395" s="48">
        <f t="shared" si="48"/>
        <v>12</v>
      </c>
      <c r="G395" s="48">
        <f t="shared" si="48"/>
        <v>15</v>
      </c>
      <c r="H395" s="48">
        <f t="shared" si="48"/>
        <v>5</v>
      </c>
      <c r="I395" s="48">
        <f t="shared" si="48"/>
        <v>100</v>
      </c>
      <c r="J395" s="48">
        <f t="shared" si="48"/>
        <v>30</v>
      </c>
      <c r="K395" s="48">
        <f t="shared" si="48"/>
        <v>24</v>
      </c>
    </row>
    <row r="396" spans="1:11" ht="12.5" x14ac:dyDescent="0.25">
      <c r="A396" s="3"/>
      <c r="B396" s="20">
        <v>44774</v>
      </c>
      <c r="C396" s="21">
        <v>75</v>
      </c>
      <c r="D396" s="22" t="s">
        <v>194</v>
      </c>
      <c r="E396" s="19">
        <f t="shared" ref="E396:E421" si="49">IF(IFERROR(FIND("fran",D396,1),0),6,0)</f>
        <v>0</v>
      </c>
      <c r="F396" s="19">
        <f t="shared" ref="F396:F421" si="50">IF(IFERROR(FIND("carne",D396,1),0),4,0)</f>
        <v>0</v>
      </c>
      <c r="G396" s="19">
        <f t="shared" ref="G396:G421" si="51">IF(IFERROR(FIND("calabr",D396,1),0),5,0)</f>
        <v>0</v>
      </c>
      <c r="H396" s="19">
        <f t="shared" ref="H396:H421" si="52">IF(IFERROR(FIND("lingui",D396,1),0),5,0)</f>
        <v>0</v>
      </c>
      <c r="I396" s="19">
        <f t="shared" ref="I396:I421" si="53">IF(IFERROR(FIND("arro",D396,1),0),5,0)</f>
        <v>5</v>
      </c>
      <c r="J396" s="19">
        <f t="shared" ref="J396:J421" si="54">IF(IFERROR(FIND("feij",D396,1),0),2,0)</f>
        <v>2</v>
      </c>
      <c r="K396" s="19">
        <f t="shared" ref="K396:K421" si="55">IF(IFERROR(FIND("macarr",D396,1),0),6,0)</f>
        <v>0</v>
      </c>
    </row>
    <row r="397" spans="1:11" ht="12.5" x14ac:dyDescent="0.25">
      <c r="A397" s="3">
        <v>44804.705979363425</v>
      </c>
      <c r="B397" s="20">
        <v>44775</v>
      </c>
      <c r="C397" s="21">
        <v>63</v>
      </c>
      <c r="D397" s="22" t="s">
        <v>274</v>
      </c>
      <c r="E397" s="19">
        <f t="shared" si="49"/>
        <v>0</v>
      </c>
      <c r="F397" s="19">
        <f t="shared" si="50"/>
        <v>0</v>
      </c>
      <c r="G397" s="19">
        <f t="shared" si="51"/>
        <v>5</v>
      </c>
      <c r="H397" s="19">
        <f t="shared" si="52"/>
        <v>0</v>
      </c>
      <c r="I397" s="19">
        <f t="shared" si="53"/>
        <v>5</v>
      </c>
      <c r="J397" s="19">
        <f t="shared" si="54"/>
        <v>2</v>
      </c>
      <c r="K397" s="19">
        <f t="shared" si="55"/>
        <v>0</v>
      </c>
    </row>
    <row r="398" spans="1:11" ht="12.5" x14ac:dyDescent="0.25">
      <c r="A398" s="3">
        <v>44804.706507430557</v>
      </c>
      <c r="B398" s="20">
        <v>44776</v>
      </c>
      <c r="C398" s="21">
        <v>72</v>
      </c>
      <c r="D398" s="22" t="s">
        <v>275</v>
      </c>
      <c r="E398" s="19">
        <f t="shared" si="49"/>
        <v>0</v>
      </c>
      <c r="F398" s="19">
        <f t="shared" si="50"/>
        <v>4</v>
      </c>
      <c r="G398" s="19">
        <f t="shared" si="51"/>
        <v>0</v>
      </c>
      <c r="H398" s="19">
        <f t="shared" si="52"/>
        <v>0</v>
      </c>
      <c r="I398" s="19">
        <f t="shared" si="53"/>
        <v>5</v>
      </c>
      <c r="J398" s="19">
        <f t="shared" si="54"/>
        <v>2</v>
      </c>
      <c r="K398" s="19">
        <f t="shared" si="55"/>
        <v>0</v>
      </c>
    </row>
    <row r="399" spans="1:11" ht="12.5" x14ac:dyDescent="0.25">
      <c r="A399" s="3">
        <v>44804.707179861114</v>
      </c>
      <c r="B399" s="20">
        <v>44777</v>
      </c>
      <c r="C399" s="21">
        <v>110</v>
      </c>
      <c r="D399" s="22" t="s">
        <v>260</v>
      </c>
      <c r="E399" s="19">
        <f t="shared" si="49"/>
        <v>0</v>
      </c>
      <c r="F399" s="19">
        <f t="shared" si="50"/>
        <v>0</v>
      </c>
      <c r="G399" s="19">
        <f t="shared" si="51"/>
        <v>0</v>
      </c>
      <c r="H399" s="19">
        <f t="shared" si="52"/>
        <v>0</v>
      </c>
      <c r="I399" s="19">
        <f t="shared" si="53"/>
        <v>0</v>
      </c>
      <c r="J399" s="19">
        <f t="shared" si="54"/>
        <v>0</v>
      </c>
      <c r="K399" s="19">
        <f t="shared" si="55"/>
        <v>6</v>
      </c>
    </row>
    <row r="400" spans="1:11" ht="12.5" x14ac:dyDescent="0.25">
      <c r="A400" s="3">
        <v>44804.707902210648</v>
      </c>
      <c r="B400" s="20">
        <v>44778</v>
      </c>
      <c r="C400" s="21">
        <v>61</v>
      </c>
      <c r="D400" s="22" t="s">
        <v>81</v>
      </c>
      <c r="E400" s="19">
        <f t="shared" si="49"/>
        <v>6</v>
      </c>
      <c r="F400" s="19">
        <f t="shared" si="50"/>
        <v>0</v>
      </c>
      <c r="G400" s="19">
        <f t="shared" si="51"/>
        <v>0</v>
      </c>
      <c r="H400" s="19">
        <f t="shared" si="52"/>
        <v>0</v>
      </c>
      <c r="I400" s="19">
        <f t="shared" si="53"/>
        <v>5</v>
      </c>
      <c r="J400" s="19">
        <f t="shared" si="54"/>
        <v>0</v>
      </c>
      <c r="K400" s="19">
        <f t="shared" si="55"/>
        <v>0</v>
      </c>
    </row>
    <row r="401" spans="1:11" ht="12.5" x14ac:dyDescent="0.25">
      <c r="A401" s="3">
        <v>44804.708270682866</v>
      </c>
      <c r="B401" s="20">
        <v>44779</v>
      </c>
      <c r="C401" s="21">
        <v>65</v>
      </c>
      <c r="D401" s="22" t="s">
        <v>276</v>
      </c>
      <c r="E401" s="19">
        <f t="shared" si="49"/>
        <v>0</v>
      </c>
      <c r="F401" s="19">
        <f t="shared" si="50"/>
        <v>0</v>
      </c>
      <c r="G401" s="19">
        <f t="shared" si="51"/>
        <v>0</v>
      </c>
      <c r="H401" s="19">
        <f t="shared" si="52"/>
        <v>0</v>
      </c>
      <c r="I401" s="19">
        <f t="shared" si="53"/>
        <v>5</v>
      </c>
      <c r="J401" s="19">
        <f t="shared" si="54"/>
        <v>2</v>
      </c>
      <c r="K401" s="19">
        <f t="shared" si="55"/>
        <v>0</v>
      </c>
    </row>
    <row r="402" spans="1:11" ht="12.5" x14ac:dyDescent="0.25">
      <c r="A402" s="3">
        <v>44804.709028206024</v>
      </c>
      <c r="B402" s="16">
        <v>44781</v>
      </c>
      <c r="C402" s="17">
        <v>64</v>
      </c>
      <c r="D402" s="18" t="s">
        <v>277</v>
      </c>
      <c r="E402" s="19">
        <f t="shared" si="49"/>
        <v>0</v>
      </c>
      <c r="F402" s="19">
        <f t="shared" si="50"/>
        <v>0</v>
      </c>
      <c r="G402" s="19">
        <f t="shared" si="51"/>
        <v>0</v>
      </c>
      <c r="H402" s="19">
        <f t="shared" si="52"/>
        <v>0</v>
      </c>
      <c r="I402" s="19">
        <f t="shared" si="53"/>
        <v>5</v>
      </c>
      <c r="J402" s="19">
        <f t="shared" si="54"/>
        <v>2</v>
      </c>
      <c r="K402" s="19">
        <f t="shared" si="55"/>
        <v>0</v>
      </c>
    </row>
    <row r="403" spans="1:11" ht="12.5" x14ac:dyDescent="0.25">
      <c r="A403" s="3">
        <v>44804.70951424769</v>
      </c>
      <c r="B403" s="16">
        <v>44782</v>
      </c>
      <c r="C403" s="17">
        <v>66</v>
      </c>
      <c r="D403" s="18" t="s">
        <v>278</v>
      </c>
      <c r="E403" s="19">
        <f t="shared" si="49"/>
        <v>0</v>
      </c>
      <c r="F403" s="19">
        <f t="shared" si="50"/>
        <v>0</v>
      </c>
      <c r="G403" s="19">
        <f t="shared" si="51"/>
        <v>0</v>
      </c>
      <c r="H403" s="19">
        <f t="shared" si="52"/>
        <v>0</v>
      </c>
      <c r="I403" s="19">
        <f t="shared" si="53"/>
        <v>5</v>
      </c>
      <c r="J403" s="19">
        <f t="shared" si="54"/>
        <v>2</v>
      </c>
      <c r="K403" s="19">
        <f t="shared" si="55"/>
        <v>0</v>
      </c>
    </row>
    <row r="404" spans="1:11" ht="12.5" x14ac:dyDescent="0.25">
      <c r="A404" s="3">
        <v>44804.709840416668</v>
      </c>
      <c r="B404" s="16">
        <v>44783</v>
      </c>
      <c r="C404" s="17">
        <v>66</v>
      </c>
      <c r="D404" s="18" t="s">
        <v>81</v>
      </c>
      <c r="E404" s="19">
        <f t="shared" si="49"/>
        <v>6</v>
      </c>
      <c r="F404" s="19">
        <f t="shared" si="50"/>
        <v>0</v>
      </c>
      <c r="G404" s="19">
        <f t="shared" si="51"/>
        <v>0</v>
      </c>
      <c r="H404" s="19">
        <f t="shared" si="52"/>
        <v>0</v>
      </c>
      <c r="I404" s="19">
        <f t="shared" si="53"/>
        <v>5</v>
      </c>
      <c r="J404" s="19">
        <f t="shared" si="54"/>
        <v>0</v>
      </c>
      <c r="K404" s="19">
        <f t="shared" si="55"/>
        <v>0</v>
      </c>
    </row>
    <row r="405" spans="1:11" ht="12.5" x14ac:dyDescent="0.25">
      <c r="A405" s="3">
        <v>44804.710268877316</v>
      </c>
      <c r="B405" s="16">
        <v>44784</v>
      </c>
      <c r="C405" s="17">
        <v>61</v>
      </c>
      <c r="D405" s="18" t="s">
        <v>260</v>
      </c>
      <c r="E405" s="19">
        <f t="shared" si="49"/>
        <v>0</v>
      </c>
      <c r="F405" s="19">
        <f t="shared" si="50"/>
        <v>0</v>
      </c>
      <c r="G405" s="19">
        <f t="shared" si="51"/>
        <v>0</v>
      </c>
      <c r="H405" s="19">
        <f t="shared" si="52"/>
        <v>0</v>
      </c>
      <c r="I405" s="19">
        <f t="shared" si="53"/>
        <v>0</v>
      </c>
      <c r="J405" s="19">
        <f t="shared" si="54"/>
        <v>0</v>
      </c>
      <c r="K405" s="19">
        <f t="shared" si="55"/>
        <v>6</v>
      </c>
    </row>
    <row r="406" spans="1:11" ht="12.5" x14ac:dyDescent="0.25">
      <c r="A406" s="3">
        <v>44804.710866076392</v>
      </c>
      <c r="B406" s="16">
        <v>44785</v>
      </c>
      <c r="C406" s="17">
        <v>66</v>
      </c>
      <c r="D406" s="18" t="s">
        <v>279</v>
      </c>
      <c r="E406" s="19">
        <f t="shared" si="49"/>
        <v>0</v>
      </c>
      <c r="F406" s="19">
        <f t="shared" si="50"/>
        <v>0</v>
      </c>
      <c r="G406" s="19">
        <f t="shared" si="51"/>
        <v>0</v>
      </c>
      <c r="H406" s="19">
        <f t="shared" si="52"/>
        <v>5</v>
      </c>
      <c r="I406" s="19">
        <f t="shared" si="53"/>
        <v>5</v>
      </c>
      <c r="J406" s="19">
        <f t="shared" si="54"/>
        <v>2</v>
      </c>
      <c r="K406" s="19">
        <f t="shared" si="55"/>
        <v>0</v>
      </c>
    </row>
    <row r="407" spans="1:11" ht="12.5" x14ac:dyDescent="0.25">
      <c r="A407" s="3">
        <v>44804.711482222221</v>
      </c>
      <c r="B407" s="16">
        <v>44786</v>
      </c>
      <c r="C407" s="17">
        <v>65</v>
      </c>
      <c r="D407" s="18" t="s">
        <v>280</v>
      </c>
      <c r="E407" s="19">
        <f t="shared" si="49"/>
        <v>0</v>
      </c>
      <c r="F407" s="19">
        <f t="shared" si="50"/>
        <v>0</v>
      </c>
      <c r="G407" s="19">
        <f t="shared" si="51"/>
        <v>0</v>
      </c>
      <c r="H407" s="19">
        <f t="shared" si="52"/>
        <v>0</v>
      </c>
      <c r="I407" s="19">
        <f t="shared" si="53"/>
        <v>5</v>
      </c>
      <c r="J407" s="19">
        <f t="shared" si="54"/>
        <v>2</v>
      </c>
      <c r="K407" s="19">
        <f t="shared" si="55"/>
        <v>0</v>
      </c>
    </row>
    <row r="408" spans="1:11" ht="12.5" x14ac:dyDescent="0.25">
      <c r="A408" s="3">
        <v>44804.71195946759</v>
      </c>
      <c r="B408" s="39">
        <v>44788</v>
      </c>
      <c r="C408" s="40">
        <v>66</v>
      </c>
      <c r="D408" s="41" t="s">
        <v>281</v>
      </c>
      <c r="E408" s="19">
        <f t="shared" si="49"/>
        <v>0</v>
      </c>
      <c r="F408" s="19">
        <f t="shared" si="50"/>
        <v>0</v>
      </c>
      <c r="G408" s="19">
        <f t="shared" si="51"/>
        <v>5</v>
      </c>
      <c r="H408" s="19">
        <f t="shared" si="52"/>
        <v>0</v>
      </c>
      <c r="I408" s="19">
        <f t="shared" si="53"/>
        <v>5</v>
      </c>
      <c r="J408" s="19">
        <f t="shared" si="54"/>
        <v>2</v>
      </c>
      <c r="K408" s="19">
        <f t="shared" si="55"/>
        <v>0</v>
      </c>
    </row>
    <row r="409" spans="1:11" ht="12.5" x14ac:dyDescent="0.25">
      <c r="A409" s="3">
        <v>44804.71245431713</v>
      </c>
      <c r="B409" s="39">
        <v>44789</v>
      </c>
      <c r="C409" s="40">
        <v>70</v>
      </c>
      <c r="D409" s="41" t="s">
        <v>282</v>
      </c>
      <c r="E409" s="19">
        <f t="shared" si="49"/>
        <v>0</v>
      </c>
      <c r="F409" s="19">
        <f t="shared" si="50"/>
        <v>4</v>
      </c>
      <c r="G409" s="19">
        <f t="shared" si="51"/>
        <v>0</v>
      </c>
      <c r="H409" s="19">
        <f t="shared" si="52"/>
        <v>0</v>
      </c>
      <c r="I409" s="19">
        <f t="shared" si="53"/>
        <v>5</v>
      </c>
      <c r="J409" s="19">
        <f t="shared" si="54"/>
        <v>2</v>
      </c>
      <c r="K409" s="19">
        <f t="shared" si="55"/>
        <v>0</v>
      </c>
    </row>
    <row r="410" spans="1:11" ht="12.5" x14ac:dyDescent="0.25">
      <c r="A410" s="3">
        <v>44804.712964502316</v>
      </c>
      <c r="B410" s="39">
        <v>44790</v>
      </c>
      <c r="C410" s="40">
        <v>66</v>
      </c>
      <c r="D410" s="41" t="s">
        <v>260</v>
      </c>
      <c r="E410" s="19">
        <f t="shared" si="49"/>
        <v>0</v>
      </c>
      <c r="F410" s="19">
        <f t="shared" si="50"/>
        <v>0</v>
      </c>
      <c r="G410" s="19">
        <f t="shared" si="51"/>
        <v>0</v>
      </c>
      <c r="H410" s="19">
        <f t="shared" si="52"/>
        <v>0</v>
      </c>
      <c r="I410" s="19">
        <f t="shared" si="53"/>
        <v>0</v>
      </c>
      <c r="J410" s="19">
        <f t="shared" si="54"/>
        <v>0</v>
      </c>
      <c r="K410" s="19">
        <f t="shared" si="55"/>
        <v>6</v>
      </c>
    </row>
    <row r="411" spans="1:11" ht="12.5" x14ac:dyDescent="0.25">
      <c r="A411" s="3">
        <v>44804.71335633102</v>
      </c>
      <c r="B411" s="39">
        <v>44791</v>
      </c>
      <c r="C411" s="40">
        <v>63</v>
      </c>
      <c r="D411" s="41" t="s">
        <v>81</v>
      </c>
      <c r="E411" s="19">
        <f t="shared" si="49"/>
        <v>6</v>
      </c>
      <c r="F411" s="19">
        <f t="shared" si="50"/>
        <v>0</v>
      </c>
      <c r="G411" s="19">
        <f t="shared" si="51"/>
        <v>0</v>
      </c>
      <c r="H411" s="19">
        <f t="shared" si="52"/>
        <v>0</v>
      </c>
      <c r="I411" s="19">
        <f t="shared" si="53"/>
        <v>5</v>
      </c>
      <c r="J411" s="19">
        <f t="shared" si="54"/>
        <v>0</v>
      </c>
      <c r="K411" s="19">
        <f t="shared" si="55"/>
        <v>0</v>
      </c>
    </row>
    <row r="412" spans="1:11" ht="12.5" x14ac:dyDescent="0.25">
      <c r="A412" s="3">
        <v>44804.713753935182</v>
      </c>
      <c r="B412" s="39">
        <v>44792</v>
      </c>
      <c r="C412" s="40">
        <v>70</v>
      </c>
      <c r="D412" s="41" t="s">
        <v>283</v>
      </c>
      <c r="E412" s="19">
        <f t="shared" si="49"/>
        <v>0</v>
      </c>
      <c r="F412" s="19">
        <f t="shared" si="50"/>
        <v>0</v>
      </c>
      <c r="G412" s="19">
        <f t="shared" si="51"/>
        <v>0</v>
      </c>
      <c r="H412" s="19">
        <f t="shared" si="52"/>
        <v>0</v>
      </c>
      <c r="I412" s="19">
        <f t="shared" si="53"/>
        <v>5</v>
      </c>
      <c r="J412" s="19">
        <f t="shared" si="54"/>
        <v>2</v>
      </c>
      <c r="K412" s="19">
        <f t="shared" si="55"/>
        <v>0</v>
      </c>
    </row>
    <row r="413" spans="1:11" ht="12.5" x14ac:dyDescent="0.25">
      <c r="A413" s="3">
        <v>44804.714101782403</v>
      </c>
      <c r="B413" s="39">
        <v>44793</v>
      </c>
      <c r="C413" s="40">
        <v>76</v>
      </c>
      <c r="D413" s="41" t="s">
        <v>284</v>
      </c>
      <c r="E413" s="19">
        <f t="shared" si="49"/>
        <v>0</v>
      </c>
      <c r="F413" s="19">
        <f t="shared" si="50"/>
        <v>0</v>
      </c>
      <c r="G413" s="19">
        <f t="shared" si="51"/>
        <v>0</v>
      </c>
      <c r="H413" s="19">
        <f t="shared" si="52"/>
        <v>0</v>
      </c>
      <c r="I413" s="19">
        <f t="shared" si="53"/>
        <v>5</v>
      </c>
      <c r="J413" s="19">
        <f t="shared" si="54"/>
        <v>2</v>
      </c>
      <c r="K413" s="19">
        <f t="shared" si="55"/>
        <v>0</v>
      </c>
    </row>
    <row r="414" spans="1:11" ht="12.5" x14ac:dyDescent="0.25">
      <c r="A414" s="3">
        <v>44804.714794768515</v>
      </c>
      <c r="B414" s="31">
        <v>44795</v>
      </c>
      <c r="C414" s="32">
        <v>66</v>
      </c>
      <c r="D414" s="33" t="s">
        <v>264</v>
      </c>
      <c r="E414" s="19">
        <f t="shared" si="49"/>
        <v>0</v>
      </c>
      <c r="F414" s="19">
        <f t="shared" si="50"/>
        <v>0</v>
      </c>
      <c r="G414" s="19">
        <f t="shared" si="51"/>
        <v>5</v>
      </c>
      <c r="H414" s="19">
        <f t="shared" si="52"/>
        <v>0</v>
      </c>
      <c r="I414" s="19">
        <f t="shared" si="53"/>
        <v>5</v>
      </c>
      <c r="J414" s="19">
        <f t="shared" si="54"/>
        <v>2</v>
      </c>
      <c r="K414" s="19">
        <f t="shared" si="55"/>
        <v>0</v>
      </c>
    </row>
    <row r="415" spans="1:11" ht="12.5" x14ac:dyDescent="0.25">
      <c r="A415" s="3">
        <v>44804.71573251157</v>
      </c>
      <c r="B415" s="31">
        <v>44796</v>
      </c>
      <c r="C415" s="32">
        <v>67</v>
      </c>
      <c r="D415" s="33" t="s">
        <v>81</v>
      </c>
      <c r="E415" s="19">
        <f t="shared" si="49"/>
        <v>6</v>
      </c>
      <c r="F415" s="19">
        <f t="shared" si="50"/>
        <v>0</v>
      </c>
      <c r="G415" s="19">
        <f t="shared" si="51"/>
        <v>0</v>
      </c>
      <c r="H415" s="19">
        <f t="shared" si="52"/>
        <v>0</v>
      </c>
      <c r="I415" s="19">
        <f t="shared" si="53"/>
        <v>5</v>
      </c>
      <c r="J415" s="19">
        <f t="shared" si="54"/>
        <v>0</v>
      </c>
      <c r="K415" s="19">
        <f t="shared" si="55"/>
        <v>0</v>
      </c>
    </row>
    <row r="416" spans="1:11" ht="12.5" x14ac:dyDescent="0.25">
      <c r="A416" s="3">
        <v>44804.716176967588</v>
      </c>
      <c r="B416" s="31">
        <v>44797</v>
      </c>
      <c r="C416" s="32">
        <v>65</v>
      </c>
      <c r="D416" s="33" t="s">
        <v>285</v>
      </c>
      <c r="E416" s="19">
        <f t="shared" si="49"/>
        <v>0</v>
      </c>
      <c r="F416" s="19">
        <f t="shared" si="50"/>
        <v>4</v>
      </c>
      <c r="G416" s="19">
        <f t="shared" si="51"/>
        <v>0</v>
      </c>
      <c r="H416" s="19">
        <f t="shared" si="52"/>
        <v>0</v>
      </c>
      <c r="I416" s="19">
        <f t="shared" si="53"/>
        <v>5</v>
      </c>
      <c r="J416" s="19">
        <f t="shared" si="54"/>
        <v>2</v>
      </c>
      <c r="K416" s="19">
        <f t="shared" si="55"/>
        <v>0</v>
      </c>
    </row>
    <row r="417" spans="1:11" ht="12.5" x14ac:dyDescent="0.25">
      <c r="A417" s="3">
        <v>44804.716721493052</v>
      </c>
      <c r="B417" s="31">
        <v>44798</v>
      </c>
      <c r="C417" s="32">
        <v>133</v>
      </c>
      <c r="D417" s="33" t="s">
        <v>260</v>
      </c>
      <c r="E417" s="19">
        <f t="shared" si="49"/>
        <v>0</v>
      </c>
      <c r="F417" s="19">
        <f t="shared" si="50"/>
        <v>0</v>
      </c>
      <c r="G417" s="19">
        <f t="shared" si="51"/>
        <v>0</v>
      </c>
      <c r="H417" s="19">
        <f t="shared" si="52"/>
        <v>0</v>
      </c>
      <c r="I417" s="19">
        <f t="shared" si="53"/>
        <v>0</v>
      </c>
      <c r="J417" s="19">
        <f t="shared" si="54"/>
        <v>0</v>
      </c>
      <c r="K417" s="19">
        <f t="shared" si="55"/>
        <v>6</v>
      </c>
    </row>
    <row r="418" spans="1:11" ht="12.5" x14ac:dyDescent="0.25">
      <c r="A418" s="3">
        <v>44804.717097199071</v>
      </c>
      <c r="B418" s="31">
        <v>44799</v>
      </c>
      <c r="C418" s="32">
        <v>71</v>
      </c>
      <c r="D418" s="33" t="s">
        <v>286</v>
      </c>
      <c r="E418" s="19">
        <f t="shared" si="49"/>
        <v>0</v>
      </c>
      <c r="F418" s="19">
        <f t="shared" si="50"/>
        <v>0</v>
      </c>
      <c r="G418" s="19">
        <f t="shared" si="51"/>
        <v>0</v>
      </c>
      <c r="H418" s="19">
        <f t="shared" si="52"/>
        <v>0</v>
      </c>
      <c r="I418" s="19">
        <f t="shared" si="53"/>
        <v>5</v>
      </c>
      <c r="J418" s="19">
        <f t="shared" si="54"/>
        <v>2</v>
      </c>
      <c r="K418" s="19">
        <f t="shared" si="55"/>
        <v>0</v>
      </c>
    </row>
    <row r="419" spans="1:11" ht="12.5" x14ac:dyDescent="0.25">
      <c r="A419" s="3">
        <v>44804.717514791671</v>
      </c>
      <c r="B419" s="34">
        <v>44802</v>
      </c>
      <c r="C419" s="35">
        <v>64</v>
      </c>
      <c r="D419" s="36" t="s">
        <v>81</v>
      </c>
      <c r="E419" s="19">
        <f t="shared" si="49"/>
        <v>6</v>
      </c>
      <c r="F419" s="19">
        <f t="shared" si="50"/>
        <v>0</v>
      </c>
      <c r="G419" s="19">
        <f t="shared" si="51"/>
        <v>0</v>
      </c>
      <c r="H419" s="19">
        <f t="shared" si="52"/>
        <v>0</v>
      </c>
      <c r="I419" s="19">
        <f t="shared" si="53"/>
        <v>5</v>
      </c>
      <c r="J419" s="19">
        <f t="shared" si="54"/>
        <v>0</v>
      </c>
      <c r="K419" s="19">
        <f t="shared" si="55"/>
        <v>0</v>
      </c>
    </row>
    <row r="420" spans="1:11" ht="12.5" x14ac:dyDescent="0.25">
      <c r="A420" s="3">
        <v>44804.718326666669</v>
      </c>
      <c r="B420" s="34">
        <v>44803</v>
      </c>
      <c r="C420" s="35">
        <v>129</v>
      </c>
      <c r="D420" s="36" t="s">
        <v>260</v>
      </c>
      <c r="E420" s="19">
        <f t="shared" si="49"/>
        <v>0</v>
      </c>
      <c r="F420" s="19">
        <f t="shared" si="50"/>
        <v>0</v>
      </c>
      <c r="G420" s="19">
        <f t="shared" si="51"/>
        <v>0</v>
      </c>
      <c r="H420" s="19">
        <f t="shared" si="52"/>
        <v>0</v>
      </c>
      <c r="I420" s="19">
        <f t="shared" si="53"/>
        <v>0</v>
      </c>
      <c r="J420" s="19">
        <f t="shared" si="54"/>
        <v>0</v>
      </c>
      <c r="K420" s="19">
        <f t="shared" si="55"/>
        <v>6</v>
      </c>
    </row>
    <row r="421" spans="1:11" ht="12.5" x14ac:dyDescent="0.25">
      <c r="A421" s="3">
        <v>44804.718713136579</v>
      </c>
      <c r="B421" s="34">
        <v>44804</v>
      </c>
      <c r="C421" s="35">
        <v>68</v>
      </c>
      <c r="D421" s="36" t="s">
        <v>287</v>
      </c>
      <c r="E421" s="19">
        <f t="shared" si="49"/>
        <v>0</v>
      </c>
      <c r="F421" s="19">
        <f t="shared" si="50"/>
        <v>0</v>
      </c>
      <c r="G421" s="19">
        <f t="shared" si="51"/>
        <v>0</v>
      </c>
      <c r="H421" s="19">
        <f t="shared" si="52"/>
        <v>0</v>
      </c>
      <c r="I421" s="19">
        <f t="shared" si="53"/>
        <v>5</v>
      </c>
      <c r="J421" s="19">
        <f t="shared" si="54"/>
        <v>2</v>
      </c>
      <c r="K421" s="19">
        <f t="shared" si="55"/>
        <v>0</v>
      </c>
    </row>
    <row r="422" spans="1:11" ht="12.5" x14ac:dyDescent="0.25">
      <c r="A422" s="3">
        <v>44804.719295092596</v>
      </c>
      <c r="B422" s="37"/>
      <c r="C422" s="38"/>
      <c r="D422" s="19"/>
      <c r="E422" s="19" t="s">
        <v>238</v>
      </c>
      <c r="F422" s="19" t="s">
        <v>239</v>
      </c>
      <c r="G422" s="19" t="s">
        <v>240</v>
      </c>
      <c r="H422" s="19" t="s">
        <v>241</v>
      </c>
      <c r="I422" s="19" t="s">
        <v>140</v>
      </c>
      <c r="J422" s="19" t="s">
        <v>242</v>
      </c>
      <c r="K422" s="19" t="s">
        <v>243</v>
      </c>
    </row>
    <row r="423" spans="1:11" ht="12.5" x14ac:dyDescent="0.25">
      <c r="A423" s="3"/>
      <c r="B423" s="37"/>
      <c r="C423" s="38"/>
      <c r="D423" s="19"/>
      <c r="E423" s="48">
        <f t="shared" ref="E423:K423" si="56">SUM(E424:E447)</f>
        <v>42</v>
      </c>
      <c r="F423" s="48">
        <f t="shared" si="56"/>
        <v>36</v>
      </c>
      <c r="G423" s="48">
        <f t="shared" si="56"/>
        <v>20</v>
      </c>
      <c r="H423" s="48">
        <f t="shared" si="56"/>
        <v>0</v>
      </c>
      <c r="I423" s="48">
        <f t="shared" si="56"/>
        <v>105</v>
      </c>
      <c r="J423" s="48">
        <f t="shared" si="56"/>
        <v>34</v>
      </c>
      <c r="K423" s="48">
        <f t="shared" si="56"/>
        <v>18</v>
      </c>
    </row>
    <row r="424" spans="1:11" ht="12.5" x14ac:dyDescent="0.25">
      <c r="A424" s="3"/>
      <c r="B424" s="20">
        <v>44805</v>
      </c>
      <c r="C424" s="21">
        <v>69</v>
      </c>
      <c r="D424" s="22" t="s">
        <v>288</v>
      </c>
      <c r="E424" s="19">
        <f t="shared" ref="E424:E447" si="57">IF(IFERROR(FIND("fran",D424,1),0),6,0)</f>
        <v>0</v>
      </c>
      <c r="F424" s="19">
        <f t="shared" ref="F424:F447" si="58">IF(IFERROR(FIND("carne",D424,1),0),4,0)</f>
        <v>4</v>
      </c>
      <c r="G424" s="19">
        <f t="shared" ref="G424:G447" si="59">IF(IFERROR(FIND("calabr",D424,1),0),5,0)</f>
        <v>0</v>
      </c>
      <c r="H424" s="19">
        <f t="shared" ref="H424:H447" si="60">IF(IFERROR(FIND("lingui",D424,1),0),5,0)</f>
        <v>0</v>
      </c>
      <c r="I424" s="19">
        <f t="shared" ref="I424:I447" si="61">IF(IFERROR(FIND("arro",D424,1),0),5,0)</f>
        <v>5</v>
      </c>
      <c r="J424" s="19">
        <f t="shared" ref="J424:J447" si="62">IF(IFERROR(FIND("feij",D424,1),0),2,0)</f>
        <v>2</v>
      </c>
      <c r="K424" s="19">
        <f t="shared" ref="K424:K447" si="63">IF(IFERROR(FIND("macarr",D424,1),0),6,0)</f>
        <v>0</v>
      </c>
    </row>
    <row r="425" spans="1:11" ht="12.5" x14ac:dyDescent="0.25">
      <c r="A425" s="3">
        <v>44834.419855868051</v>
      </c>
      <c r="B425" s="20">
        <v>44806</v>
      </c>
      <c r="C425" s="21">
        <v>65</v>
      </c>
      <c r="D425" s="22" t="s">
        <v>289</v>
      </c>
      <c r="E425" s="19">
        <f t="shared" si="57"/>
        <v>0</v>
      </c>
      <c r="F425" s="19">
        <f t="shared" si="58"/>
        <v>0</v>
      </c>
      <c r="G425" s="19">
        <f t="shared" si="59"/>
        <v>5</v>
      </c>
      <c r="H425" s="19">
        <f t="shared" si="60"/>
        <v>0</v>
      </c>
      <c r="I425" s="19">
        <f t="shared" si="61"/>
        <v>5</v>
      </c>
      <c r="J425" s="19">
        <f t="shared" si="62"/>
        <v>2</v>
      </c>
      <c r="K425" s="19">
        <f t="shared" si="63"/>
        <v>0</v>
      </c>
    </row>
    <row r="426" spans="1:11" ht="12.5" x14ac:dyDescent="0.25">
      <c r="A426" s="3">
        <v>44834.420288831017</v>
      </c>
      <c r="B426" s="16">
        <v>44809</v>
      </c>
      <c r="C426" s="17">
        <v>68</v>
      </c>
      <c r="D426" s="18" t="s">
        <v>290</v>
      </c>
      <c r="E426" s="19">
        <f t="shared" si="57"/>
        <v>0</v>
      </c>
      <c r="F426" s="19">
        <f t="shared" si="58"/>
        <v>4</v>
      </c>
      <c r="G426" s="19">
        <f t="shared" si="59"/>
        <v>0</v>
      </c>
      <c r="H426" s="19">
        <f t="shared" si="60"/>
        <v>0</v>
      </c>
      <c r="I426" s="19">
        <f t="shared" si="61"/>
        <v>5</v>
      </c>
      <c r="J426" s="19">
        <f t="shared" si="62"/>
        <v>2</v>
      </c>
      <c r="K426" s="19">
        <f t="shared" si="63"/>
        <v>0</v>
      </c>
    </row>
    <row r="427" spans="1:11" ht="12.5" x14ac:dyDescent="0.25">
      <c r="A427" s="3">
        <v>44834.421134895834</v>
      </c>
      <c r="B427" s="16">
        <v>44810</v>
      </c>
      <c r="C427" s="17">
        <v>65</v>
      </c>
      <c r="D427" s="18" t="s">
        <v>291</v>
      </c>
      <c r="E427" s="19">
        <f t="shared" si="57"/>
        <v>0</v>
      </c>
      <c r="F427" s="19">
        <f t="shared" si="58"/>
        <v>0</v>
      </c>
      <c r="G427" s="19">
        <f t="shared" si="59"/>
        <v>0</v>
      </c>
      <c r="H427" s="19">
        <f t="shared" si="60"/>
        <v>0</v>
      </c>
      <c r="I427" s="19">
        <f t="shared" si="61"/>
        <v>5</v>
      </c>
      <c r="J427" s="19">
        <f t="shared" si="62"/>
        <v>2</v>
      </c>
      <c r="K427" s="19">
        <f t="shared" si="63"/>
        <v>0</v>
      </c>
    </row>
    <row r="428" spans="1:11" ht="12.5" x14ac:dyDescent="0.25">
      <c r="A428" s="3">
        <v>44834.421755798612</v>
      </c>
      <c r="B428" s="16">
        <v>44811</v>
      </c>
      <c r="C428" s="17">
        <v>64</v>
      </c>
      <c r="D428" s="18" t="s">
        <v>292</v>
      </c>
      <c r="E428" s="19">
        <f t="shared" si="57"/>
        <v>0</v>
      </c>
      <c r="F428" s="19">
        <f t="shared" si="58"/>
        <v>0</v>
      </c>
      <c r="G428" s="19">
        <f t="shared" si="59"/>
        <v>5</v>
      </c>
      <c r="H428" s="19">
        <f t="shared" si="60"/>
        <v>0</v>
      </c>
      <c r="I428" s="19">
        <f t="shared" si="61"/>
        <v>5</v>
      </c>
      <c r="J428" s="19">
        <f t="shared" si="62"/>
        <v>2</v>
      </c>
      <c r="K428" s="19">
        <f t="shared" si="63"/>
        <v>0</v>
      </c>
    </row>
    <row r="429" spans="1:11" ht="12.5" x14ac:dyDescent="0.25">
      <c r="A429" s="3">
        <v>44834.422321053236</v>
      </c>
      <c r="B429" s="16">
        <v>44812</v>
      </c>
      <c r="C429" s="17">
        <v>68</v>
      </c>
      <c r="D429" s="18" t="s">
        <v>210</v>
      </c>
      <c r="E429" s="19">
        <f t="shared" si="57"/>
        <v>0</v>
      </c>
      <c r="F429" s="19">
        <f t="shared" si="58"/>
        <v>4</v>
      </c>
      <c r="G429" s="19">
        <f t="shared" si="59"/>
        <v>0</v>
      </c>
      <c r="H429" s="19">
        <f t="shared" si="60"/>
        <v>0</v>
      </c>
      <c r="I429" s="19">
        <f t="shared" si="61"/>
        <v>0</v>
      </c>
      <c r="J429" s="19">
        <f t="shared" si="62"/>
        <v>0</v>
      </c>
      <c r="K429" s="19">
        <f t="shared" si="63"/>
        <v>6</v>
      </c>
    </row>
    <row r="430" spans="1:11" ht="12.5" x14ac:dyDescent="0.25">
      <c r="A430" s="3">
        <v>44834.422901215279</v>
      </c>
      <c r="B430" s="16">
        <v>44813</v>
      </c>
      <c r="C430" s="17">
        <v>67</v>
      </c>
      <c r="D430" s="18" t="s">
        <v>81</v>
      </c>
      <c r="E430" s="19">
        <f t="shared" si="57"/>
        <v>6</v>
      </c>
      <c r="F430" s="19">
        <f t="shared" si="58"/>
        <v>0</v>
      </c>
      <c r="G430" s="19">
        <f t="shared" si="59"/>
        <v>0</v>
      </c>
      <c r="H430" s="19">
        <f t="shared" si="60"/>
        <v>0</v>
      </c>
      <c r="I430" s="19">
        <f t="shared" si="61"/>
        <v>5</v>
      </c>
      <c r="J430" s="19">
        <f t="shared" si="62"/>
        <v>0</v>
      </c>
      <c r="K430" s="19">
        <f t="shared" si="63"/>
        <v>0</v>
      </c>
    </row>
    <row r="431" spans="1:11" ht="12.5" x14ac:dyDescent="0.25">
      <c r="A431" s="3">
        <v>44834.42332538194</v>
      </c>
      <c r="B431" s="39">
        <v>44816</v>
      </c>
      <c r="C431" s="40">
        <v>68</v>
      </c>
      <c r="D431" s="41" t="s">
        <v>293</v>
      </c>
      <c r="E431" s="19">
        <f t="shared" si="57"/>
        <v>0</v>
      </c>
      <c r="F431" s="19">
        <f t="shared" si="58"/>
        <v>4</v>
      </c>
      <c r="G431" s="19">
        <f t="shared" si="59"/>
        <v>0</v>
      </c>
      <c r="H431" s="19">
        <f t="shared" si="60"/>
        <v>0</v>
      </c>
      <c r="I431" s="19">
        <f t="shared" si="61"/>
        <v>5</v>
      </c>
      <c r="J431" s="19">
        <f t="shared" si="62"/>
        <v>2</v>
      </c>
      <c r="K431" s="19">
        <f t="shared" si="63"/>
        <v>0</v>
      </c>
    </row>
    <row r="432" spans="1:11" ht="12.5" x14ac:dyDescent="0.25">
      <c r="A432" s="3">
        <v>44834.424085567131</v>
      </c>
      <c r="B432" s="39">
        <v>44817</v>
      </c>
      <c r="C432" s="40">
        <v>131</v>
      </c>
      <c r="D432" s="41" t="s">
        <v>210</v>
      </c>
      <c r="E432" s="19">
        <f t="shared" si="57"/>
        <v>0</v>
      </c>
      <c r="F432" s="19">
        <f t="shared" si="58"/>
        <v>4</v>
      </c>
      <c r="G432" s="19">
        <f t="shared" si="59"/>
        <v>0</v>
      </c>
      <c r="H432" s="19">
        <f t="shared" si="60"/>
        <v>0</v>
      </c>
      <c r="I432" s="19">
        <f t="shared" si="61"/>
        <v>0</v>
      </c>
      <c r="J432" s="19">
        <f t="shared" si="62"/>
        <v>0</v>
      </c>
      <c r="K432" s="19">
        <f t="shared" si="63"/>
        <v>6</v>
      </c>
    </row>
    <row r="433" spans="1:11" ht="12.5" x14ac:dyDescent="0.25">
      <c r="A433" s="3">
        <v>44834.42440074074</v>
      </c>
      <c r="B433" s="39">
        <v>44818</v>
      </c>
      <c r="C433" s="40">
        <v>66</v>
      </c>
      <c r="D433" s="41" t="s">
        <v>294</v>
      </c>
      <c r="E433" s="19">
        <f t="shared" si="57"/>
        <v>6</v>
      </c>
      <c r="F433" s="19">
        <f t="shared" si="58"/>
        <v>0</v>
      </c>
      <c r="G433" s="19">
        <f t="shared" si="59"/>
        <v>0</v>
      </c>
      <c r="H433" s="19">
        <f t="shared" si="60"/>
        <v>0</v>
      </c>
      <c r="I433" s="19">
        <f t="shared" si="61"/>
        <v>5</v>
      </c>
      <c r="J433" s="19">
        <f t="shared" si="62"/>
        <v>2</v>
      </c>
      <c r="K433" s="19">
        <f t="shared" si="63"/>
        <v>0</v>
      </c>
    </row>
    <row r="434" spans="1:11" ht="12.5" x14ac:dyDescent="0.25">
      <c r="A434" s="3">
        <v>44834.424945810184</v>
      </c>
      <c r="B434" s="39">
        <v>44819</v>
      </c>
      <c r="C434" s="40">
        <v>69</v>
      </c>
      <c r="D434" s="41" t="s">
        <v>81</v>
      </c>
      <c r="E434" s="19">
        <f t="shared" si="57"/>
        <v>6</v>
      </c>
      <c r="F434" s="19">
        <f t="shared" si="58"/>
        <v>0</v>
      </c>
      <c r="G434" s="19">
        <f t="shared" si="59"/>
        <v>0</v>
      </c>
      <c r="H434" s="19">
        <f t="shared" si="60"/>
        <v>0</v>
      </c>
      <c r="I434" s="19">
        <f t="shared" si="61"/>
        <v>5</v>
      </c>
      <c r="J434" s="19">
        <f t="shared" si="62"/>
        <v>0</v>
      </c>
      <c r="K434" s="19">
        <f t="shared" si="63"/>
        <v>0</v>
      </c>
    </row>
    <row r="435" spans="1:11" ht="12.5" x14ac:dyDescent="0.25">
      <c r="A435" s="3">
        <v>44834.425455532408</v>
      </c>
      <c r="B435" s="39">
        <v>44820</v>
      </c>
      <c r="C435" s="40">
        <v>69</v>
      </c>
      <c r="D435" s="41" t="s">
        <v>295</v>
      </c>
      <c r="E435" s="19">
        <f t="shared" si="57"/>
        <v>0</v>
      </c>
      <c r="F435" s="19">
        <f t="shared" si="58"/>
        <v>0</v>
      </c>
      <c r="G435" s="19">
        <f t="shared" si="59"/>
        <v>0</v>
      </c>
      <c r="H435" s="19">
        <f t="shared" si="60"/>
        <v>0</v>
      </c>
      <c r="I435" s="19">
        <f t="shared" si="61"/>
        <v>5</v>
      </c>
      <c r="J435" s="19">
        <f t="shared" si="62"/>
        <v>2</v>
      </c>
      <c r="K435" s="19">
        <f t="shared" si="63"/>
        <v>0</v>
      </c>
    </row>
    <row r="436" spans="1:11" ht="12.5" x14ac:dyDescent="0.25">
      <c r="A436" s="3">
        <v>44834.425911458333</v>
      </c>
      <c r="B436" s="39">
        <v>44821</v>
      </c>
      <c r="C436" s="40">
        <v>65</v>
      </c>
      <c r="D436" s="41" t="s">
        <v>296</v>
      </c>
      <c r="E436" s="19">
        <f t="shared" si="57"/>
        <v>0</v>
      </c>
      <c r="F436" s="19">
        <f t="shared" si="58"/>
        <v>4</v>
      </c>
      <c r="G436" s="19">
        <f t="shared" si="59"/>
        <v>0</v>
      </c>
      <c r="H436" s="19">
        <f t="shared" si="60"/>
        <v>0</v>
      </c>
      <c r="I436" s="19">
        <f t="shared" si="61"/>
        <v>5</v>
      </c>
      <c r="J436" s="19">
        <f t="shared" si="62"/>
        <v>2</v>
      </c>
      <c r="K436" s="19">
        <f t="shared" si="63"/>
        <v>0</v>
      </c>
    </row>
    <row r="437" spans="1:11" ht="12.5" x14ac:dyDescent="0.25">
      <c r="A437" s="3">
        <v>44834.426610069444</v>
      </c>
      <c r="B437" s="4">
        <v>44823</v>
      </c>
      <c r="C437" s="5">
        <v>60</v>
      </c>
      <c r="D437" s="6" t="s">
        <v>297</v>
      </c>
      <c r="E437" s="19">
        <f t="shared" si="57"/>
        <v>0</v>
      </c>
      <c r="F437" s="19">
        <f t="shared" si="58"/>
        <v>0</v>
      </c>
      <c r="G437" s="19">
        <f t="shared" si="59"/>
        <v>5</v>
      </c>
      <c r="H437" s="19">
        <f t="shared" si="60"/>
        <v>0</v>
      </c>
      <c r="I437" s="19">
        <f t="shared" si="61"/>
        <v>5</v>
      </c>
      <c r="J437" s="19">
        <f t="shared" si="62"/>
        <v>2</v>
      </c>
      <c r="K437" s="19">
        <f t="shared" si="63"/>
        <v>0</v>
      </c>
    </row>
    <row r="438" spans="1:11" ht="12.5" x14ac:dyDescent="0.25">
      <c r="A438" s="3">
        <v>44834.427969270837</v>
      </c>
      <c r="B438" s="4">
        <v>44824</v>
      </c>
      <c r="C438" s="5">
        <v>66</v>
      </c>
      <c r="D438" s="6" t="s">
        <v>210</v>
      </c>
      <c r="E438" s="19">
        <f t="shared" si="57"/>
        <v>0</v>
      </c>
      <c r="F438" s="19">
        <f t="shared" si="58"/>
        <v>4</v>
      </c>
      <c r="G438" s="19">
        <f t="shared" si="59"/>
        <v>0</v>
      </c>
      <c r="H438" s="19">
        <f t="shared" si="60"/>
        <v>0</v>
      </c>
      <c r="I438" s="19">
        <f t="shared" si="61"/>
        <v>0</v>
      </c>
      <c r="J438" s="19">
        <f t="shared" si="62"/>
        <v>0</v>
      </c>
      <c r="K438" s="19">
        <f t="shared" si="63"/>
        <v>6</v>
      </c>
    </row>
    <row r="439" spans="1:11" ht="12.5" x14ac:dyDescent="0.25">
      <c r="A439" s="3">
        <v>44834.428472824075</v>
      </c>
      <c r="B439" s="4">
        <v>44825</v>
      </c>
      <c r="C439" s="5">
        <v>67</v>
      </c>
      <c r="D439" s="6" t="s">
        <v>81</v>
      </c>
      <c r="E439" s="19">
        <f t="shared" si="57"/>
        <v>6</v>
      </c>
      <c r="F439" s="19">
        <f t="shared" si="58"/>
        <v>0</v>
      </c>
      <c r="G439" s="19">
        <f t="shared" si="59"/>
        <v>0</v>
      </c>
      <c r="H439" s="19">
        <f t="shared" si="60"/>
        <v>0</v>
      </c>
      <c r="I439" s="19">
        <f t="shared" si="61"/>
        <v>5</v>
      </c>
      <c r="J439" s="19">
        <f t="shared" si="62"/>
        <v>0</v>
      </c>
      <c r="K439" s="19">
        <f t="shared" si="63"/>
        <v>0</v>
      </c>
    </row>
    <row r="440" spans="1:11" ht="12.5" x14ac:dyDescent="0.25">
      <c r="A440" s="3">
        <v>44834.429022071759</v>
      </c>
      <c r="B440" s="4">
        <v>44826</v>
      </c>
      <c r="C440" s="5">
        <v>69</v>
      </c>
      <c r="D440" s="6" t="s">
        <v>298</v>
      </c>
      <c r="E440" s="19">
        <f t="shared" si="57"/>
        <v>6</v>
      </c>
      <c r="F440" s="19">
        <f t="shared" si="58"/>
        <v>0</v>
      </c>
      <c r="G440" s="19">
        <f t="shared" si="59"/>
        <v>0</v>
      </c>
      <c r="H440" s="19">
        <f t="shared" si="60"/>
        <v>0</v>
      </c>
      <c r="I440" s="19">
        <f t="shared" si="61"/>
        <v>5</v>
      </c>
      <c r="J440" s="19">
        <f t="shared" si="62"/>
        <v>2</v>
      </c>
      <c r="K440" s="19">
        <f t="shared" si="63"/>
        <v>0</v>
      </c>
    </row>
    <row r="441" spans="1:11" ht="12.5" x14ac:dyDescent="0.25">
      <c r="A441" s="3">
        <v>44834.429512986113</v>
      </c>
      <c r="B441" s="4">
        <v>44827</v>
      </c>
      <c r="C441" s="5">
        <v>74</v>
      </c>
      <c r="D441" s="6" t="s">
        <v>299</v>
      </c>
      <c r="E441" s="19">
        <f t="shared" si="57"/>
        <v>0</v>
      </c>
      <c r="F441" s="19">
        <f t="shared" si="58"/>
        <v>0</v>
      </c>
      <c r="G441" s="19">
        <f t="shared" si="59"/>
        <v>0</v>
      </c>
      <c r="H441" s="19">
        <f t="shared" si="60"/>
        <v>0</v>
      </c>
      <c r="I441" s="19">
        <f t="shared" si="61"/>
        <v>5</v>
      </c>
      <c r="J441" s="19">
        <f t="shared" si="62"/>
        <v>2</v>
      </c>
      <c r="K441" s="19">
        <f t="shared" si="63"/>
        <v>0</v>
      </c>
    </row>
    <row r="442" spans="1:11" ht="12.5" x14ac:dyDescent="0.25">
      <c r="A442" s="3">
        <v>44834.430011712961</v>
      </c>
      <c r="B442" s="4">
        <v>44828</v>
      </c>
      <c r="C442" s="5">
        <v>67</v>
      </c>
      <c r="D442" s="6" t="s">
        <v>300</v>
      </c>
      <c r="E442" s="19">
        <f t="shared" si="57"/>
        <v>0</v>
      </c>
      <c r="F442" s="19">
        <f t="shared" si="58"/>
        <v>4</v>
      </c>
      <c r="G442" s="19">
        <f t="shared" si="59"/>
        <v>0</v>
      </c>
      <c r="H442" s="19">
        <f t="shared" si="60"/>
        <v>0</v>
      </c>
      <c r="I442" s="19">
        <f t="shared" si="61"/>
        <v>5</v>
      </c>
      <c r="J442" s="19">
        <f t="shared" si="62"/>
        <v>2</v>
      </c>
      <c r="K442" s="19">
        <f t="shared" si="63"/>
        <v>0</v>
      </c>
    </row>
    <row r="443" spans="1:11" ht="12.5" x14ac:dyDescent="0.25">
      <c r="A443" s="3">
        <v>44834.430497303241</v>
      </c>
      <c r="B443" s="45">
        <v>44830</v>
      </c>
      <c r="C443" s="46">
        <v>63</v>
      </c>
      <c r="D443" s="47" t="s">
        <v>301</v>
      </c>
      <c r="E443" s="19">
        <f t="shared" si="57"/>
        <v>0</v>
      </c>
      <c r="F443" s="19">
        <f t="shared" si="58"/>
        <v>0</v>
      </c>
      <c r="G443" s="19">
        <f t="shared" si="59"/>
        <v>0</v>
      </c>
      <c r="H443" s="19">
        <f t="shared" si="60"/>
        <v>0</v>
      </c>
      <c r="I443" s="19">
        <f t="shared" si="61"/>
        <v>5</v>
      </c>
      <c r="J443" s="19">
        <f t="shared" si="62"/>
        <v>2</v>
      </c>
      <c r="K443" s="19">
        <f t="shared" si="63"/>
        <v>0</v>
      </c>
    </row>
    <row r="444" spans="1:11" ht="12.5" x14ac:dyDescent="0.25">
      <c r="A444" s="3">
        <v>44834.4313487037</v>
      </c>
      <c r="B444" s="45">
        <v>44831</v>
      </c>
      <c r="C444" s="46">
        <v>64</v>
      </c>
      <c r="D444" s="47" t="s">
        <v>302</v>
      </c>
      <c r="E444" s="19">
        <f t="shared" si="57"/>
        <v>0</v>
      </c>
      <c r="F444" s="19">
        <f t="shared" si="58"/>
        <v>0</v>
      </c>
      <c r="G444" s="19">
        <f t="shared" si="59"/>
        <v>5</v>
      </c>
      <c r="H444" s="19">
        <f t="shared" si="60"/>
        <v>0</v>
      </c>
      <c r="I444" s="19">
        <f t="shared" si="61"/>
        <v>5</v>
      </c>
      <c r="J444" s="19">
        <f t="shared" si="62"/>
        <v>2</v>
      </c>
      <c r="K444" s="19">
        <f t="shared" si="63"/>
        <v>0</v>
      </c>
    </row>
    <row r="445" spans="1:11" ht="12.5" x14ac:dyDescent="0.25">
      <c r="A445" s="3">
        <v>44834.432819062495</v>
      </c>
      <c r="B445" s="45">
        <v>44832</v>
      </c>
      <c r="C445" s="46">
        <v>67</v>
      </c>
      <c r="D445" s="47" t="s">
        <v>303</v>
      </c>
      <c r="E445" s="19">
        <f t="shared" si="57"/>
        <v>6</v>
      </c>
      <c r="F445" s="19">
        <f t="shared" si="58"/>
        <v>0</v>
      </c>
      <c r="G445" s="19">
        <f t="shared" si="59"/>
        <v>0</v>
      </c>
      <c r="H445" s="19">
        <f t="shared" si="60"/>
        <v>0</v>
      </c>
      <c r="I445" s="19">
        <f t="shared" si="61"/>
        <v>5</v>
      </c>
      <c r="J445" s="19">
        <f t="shared" si="62"/>
        <v>2</v>
      </c>
      <c r="K445" s="19">
        <f t="shared" si="63"/>
        <v>0</v>
      </c>
    </row>
    <row r="446" spans="1:11" ht="12.5" x14ac:dyDescent="0.25">
      <c r="A446" s="3">
        <v>44834.433329270832</v>
      </c>
      <c r="B446" s="45">
        <v>44833</v>
      </c>
      <c r="C446" s="46">
        <v>61</v>
      </c>
      <c r="D446" s="47" t="s">
        <v>81</v>
      </c>
      <c r="E446" s="19">
        <f t="shared" si="57"/>
        <v>6</v>
      </c>
      <c r="F446" s="19">
        <f t="shared" si="58"/>
        <v>0</v>
      </c>
      <c r="G446" s="19">
        <f t="shared" si="59"/>
        <v>0</v>
      </c>
      <c r="H446" s="19">
        <f t="shared" si="60"/>
        <v>0</v>
      </c>
      <c r="I446" s="19">
        <f t="shared" si="61"/>
        <v>5</v>
      </c>
      <c r="J446" s="19">
        <f t="shared" si="62"/>
        <v>0</v>
      </c>
      <c r="K446" s="19">
        <f t="shared" si="63"/>
        <v>0</v>
      </c>
    </row>
    <row r="447" spans="1:11" ht="12.5" x14ac:dyDescent="0.25">
      <c r="A447" s="3">
        <v>44834.433743136571</v>
      </c>
      <c r="B447" s="45">
        <v>44834</v>
      </c>
      <c r="C447" s="46">
        <v>67</v>
      </c>
      <c r="D447" s="47" t="s">
        <v>304</v>
      </c>
      <c r="E447" s="19">
        <f t="shared" si="57"/>
        <v>0</v>
      </c>
      <c r="F447" s="19">
        <f t="shared" si="58"/>
        <v>4</v>
      </c>
      <c r="G447" s="19">
        <f t="shared" si="59"/>
        <v>0</v>
      </c>
      <c r="H447" s="19">
        <f t="shared" si="60"/>
        <v>0</v>
      </c>
      <c r="I447" s="19">
        <f t="shared" si="61"/>
        <v>5</v>
      </c>
      <c r="J447" s="19">
        <f t="shared" si="62"/>
        <v>2</v>
      </c>
      <c r="K447" s="19">
        <f t="shared" si="63"/>
        <v>0</v>
      </c>
    </row>
    <row r="448" spans="1:11" ht="12.5" x14ac:dyDescent="0.25">
      <c r="A448" s="3">
        <v>44834.669880416666</v>
      </c>
      <c r="B448" s="52"/>
      <c r="C448" s="38"/>
      <c r="D448" s="19"/>
      <c r="E448" s="19" t="s">
        <v>238</v>
      </c>
      <c r="F448" s="19" t="s">
        <v>239</v>
      </c>
      <c r="G448" s="19" t="s">
        <v>240</v>
      </c>
      <c r="H448" s="19" t="s">
        <v>241</v>
      </c>
      <c r="I448" s="19" t="s">
        <v>140</v>
      </c>
      <c r="J448" s="19" t="s">
        <v>242</v>
      </c>
      <c r="K448" s="19" t="s">
        <v>243</v>
      </c>
    </row>
    <row r="449" spans="1:11" ht="12.5" x14ac:dyDescent="0.25">
      <c r="A449" s="3"/>
      <c r="B449" s="52"/>
      <c r="C449" s="38"/>
      <c r="D449" s="19"/>
      <c r="E449" s="48">
        <f t="shared" ref="E449:K449" si="64">SUM(E450:E473)</f>
        <v>42</v>
      </c>
      <c r="F449" s="48">
        <f t="shared" si="64"/>
        <v>24</v>
      </c>
      <c r="G449" s="48">
        <f t="shared" si="64"/>
        <v>20</v>
      </c>
      <c r="H449" s="48">
        <f t="shared" si="64"/>
        <v>5</v>
      </c>
      <c r="I449" s="48">
        <f t="shared" si="64"/>
        <v>80</v>
      </c>
      <c r="J449" s="48">
        <f t="shared" si="64"/>
        <v>28</v>
      </c>
      <c r="K449" s="48">
        <f t="shared" si="64"/>
        <v>30</v>
      </c>
    </row>
    <row r="450" spans="1:11" ht="12.5" x14ac:dyDescent="0.25">
      <c r="A450" s="3"/>
      <c r="B450" s="53">
        <v>44835</v>
      </c>
      <c r="C450" s="54">
        <v>65</v>
      </c>
      <c r="D450" s="55" t="s">
        <v>210</v>
      </c>
      <c r="E450" s="19">
        <f t="shared" ref="E450:E473" si="65">IF(IFERROR(FIND("fran",D450,1),0),6,0)</f>
        <v>0</v>
      </c>
      <c r="F450" s="19">
        <f t="shared" ref="F450:F473" si="66">IF(IFERROR(FIND("carne",D450,1),0),4,0)</f>
        <v>4</v>
      </c>
      <c r="G450" s="19">
        <f t="shared" ref="G450:G473" si="67">IF(IFERROR(FIND("calabr",D450,1),0),5,0)</f>
        <v>0</v>
      </c>
      <c r="H450" s="19">
        <f t="shared" ref="H450:H473" si="68">IF(IFERROR(FIND("lingui",D450,1),0),5,0)</f>
        <v>0</v>
      </c>
      <c r="I450" s="19">
        <f t="shared" ref="I450:I473" si="69">IF(IFERROR(FIND("arro",D450,1),0),5,0)</f>
        <v>0</v>
      </c>
      <c r="J450" s="19">
        <f t="shared" ref="J450:J473" si="70">IF(IFERROR(FIND("feij",D450,1),0),2,0)</f>
        <v>0</v>
      </c>
      <c r="K450" s="19">
        <f t="shared" ref="K450:K473" si="71">IF(IFERROR(FIND("macarr",D450,1),0),6,0)</f>
        <v>6</v>
      </c>
    </row>
    <row r="451" spans="1:11" ht="12.5" x14ac:dyDescent="0.25">
      <c r="A451" s="3">
        <v>44865.75500553241</v>
      </c>
      <c r="B451" s="56">
        <v>44838</v>
      </c>
      <c r="C451" s="35">
        <v>69</v>
      </c>
      <c r="D451" s="36" t="s">
        <v>305</v>
      </c>
      <c r="E451" s="19">
        <f t="shared" si="65"/>
        <v>6</v>
      </c>
      <c r="F451" s="19">
        <f t="shared" si="66"/>
        <v>0</v>
      </c>
      <c r="G451" s="19">
        <f t="shared" si="67"/>
        <v>0</v>
      </c>
      <c r="H451" s="19">
        <f t="shared" si="68"/>
        <v>0</v>
      </c>
      <c r="I451" s="19">
        <f t="shared" si="69"/>
        <v>5</v>
      </c>
      <c r="J451" s="19">
        <f t="shared" si="70"/>
        <v>2</v>
      </c>
      <c r="K451" s="19">
        <f t="shared" si="71"/>
        <v>0</v>
      </c>
    </row>
    <row r="452" spans="1:11" ht="12.5" x14ac:dyDescent="0.25">
      <c r="A452" s="3">
        <v>44865.75607635417</v>
      </c>
      <c r="B452" s="56">
        <v>44839</v>
      </c>
      <c r="C452" s="35">
        <v>69</v>
      </c>
      <c r="D452" s="36" t="s">
        <v>306</v>
      </c>
      <c r="E452" s="19">
        <f t="shared" si="65"/>
        <v>6</v>
      </c>
      <c r="F452" s="19">
        <f t="shared" si="66"/>
        <v>0</v>
      </c>
      <c r="G452" s="19">
        <f t="shared" si="67"/>
        <v>0</v>
      </c>
      <c r="H452" s="19">
        <f t="shared" si="68"/>
        <v>0</v>
      </c>
      <c r="I452" s="19">
        <f t="shared" si="69"/>
        <v>0</v>
      </c>
      <c r="J452" s="19">
        <f t="shared" si="70"/>
        <v>0</v>
      </c>
      <c r="K452" s="19">
        <f t="shared" si="71"/>
        <v>6</v>
      </c>
    </row>
    <row r="453" spans="1:11" ht="12.5" x14ac:dyDescent="0.25">
      <c r="A453" s="3">
        <v>44865.756720196761</v>
      </c>
      <c r="B453" s="56">
        <v>44840</v>
      </c>
      <c r="C453" s="35">
        <v>69</v>
      </c>
      <c r="D453" s="36" t="s">
        <v>307</v>
      </c>
      <c r="E453" s="19">
        <f t="shared" si="65"/>
        <v>0</v>
      </c>
      <c r="F453" s="19">
        <f t="shared" si="66"/>
        <v>4</v>
      </c>
      <c r="G453" s="19">
        <f t="shared" si="67"/>
        <v>0</v>
      </c>
      <c r="H453" s="19">
        <f t="shared" si="68"/>
        <v>0</v>
      </c>
      <c r="I453" s="19">
        <f t="shared" si="69"/>
        <v>5</v>
      </c>
      <c r="J453" s="19">
        <f t="shared" si="70"/>
        <v>2</v>
      </c>
      <c r="K453" s="19">
        <f t="shared" si="71"/>
        <v>0</v>
      </c>
    </row>
    <row r="454" spans="1:11" ht="12.5" x14ac:dyDescent="0.25">
      <c r="A454" s="3">
        <v>44865.757788402778</v>
      </c>
      <c r="B454" s="56">
        <v>44840</v>
      </c>
      <c r="C454" s="35">
        <v>52</v>
      </c>
      <c r="D454" s="36" t="s">
        <v>308</v>
      </c>
      <c r="E454" s="19">
        <f t="shared" si="65"/>
        <v>0</v>
      </c>
      <c r="F454" s="19">
        <f t="shared" si="66"/>
        <v>4</v>
      </c>
      <c r="G454" s="19">
        <f t="shared" si="67"/>
        <v>0</v>
      </c>
      <c r="H454" s="19">
        <f t="shared" si="68"/>
        <v>0</v>
      </c>
      <c r="I454" s="19">
        <f t="shared" si="69"/>
        <v>5</v>
      </c>
      <c r="J454" s="19">
        <f t="shared" si="70"/>
        <v>2</v>
      </c>
      <c r="K454" s="19">
        <f t="shared" si="71"/>
        <v>0</v>
      </c>
    </row>
    <row r="455" spans="1:11" ht="12.5" x14ac:dyDescent="0.25">
      <c r="A455" s="3">
        <v>44865.758314120365</v>
      </c>
      <c r="B455" s="56">
        <v>44841</v>
      </c>
      <c r="C455" s="35">
        <v>71</v>
      </c>
      <c r="D455" s="36" t="s">
        <v>81</v>
      </c>
      <c r="E455" s="19">
        <f t="shared" si="65"/>
        <v>6</v>
      </c>
      <c r="F455" s="19">
        <f t="shared" si="66"/>
        <v>0</v>
      </c>
      <c r="G455" s="19">
        <f t="shared" si="67"/>
        <v>0</v>
      </c>
      <c r="H455" s="19">
        <f t="shared" si="68"/>
        <v>0</v>
      </c>
      <c r="I455" s="19">
        <f t="shared" si="69"/>
        <v>5</v>
      </c>
      <c r="J455" s="19">
        <f t="shared" si="70"/>
        <v>0</v>
      </c>
      <c r="K455" s="19">
        <f t="shared" si="71"/>
        <v>0</v>
      </c>
    </row>
    <row r="456" spans="1:11" ht="12.5" x14ac:dyDescent="0.25">
      <c r="A456" s="3">
        <v>44865.758644907408</v>
      </c>
      <c r="B456" s="56">
        <v>44842</v>
      </c>
      <c r="C456" s="35">
        <v>69</v>
      </c>
      <c r="D456" s="36" t="s">
        <v>309</v>
      </c>
      <c r="E456" s="19">
        <f t="shared" si="65"/>
        <v>0</v>
      </c>
      <c r="F456" s="19">
        <f t="shared" si="66"/>
        <v>0</v>
      </c>
      <c r="G456" s="19">
        <f t="shared" si="67"/>
        <v>0</v>
      </c>
      <c r="H456" s="19">
        <f t="shared" si="68"/>
        <v>0</v>
      </c>
      <c r="I456" s="19">
        <f t="shared" si="69"/>
        <v>5</v>
      </c>
      <c r="J456" s="19">
        <f t="shared" si="70"/>
        <v>2</v>
      </c>
      <c r="K456" s="19">
        <f t="shared" si="71"/>
        <v>0</v>
      </c>
    </row>
    <row r="457" spans="1:11" ht="12.5" x14ac:dyDescent="0.25">
      <c r="A457" s="3">
        <v>44865.759698668982</v>
      </c>
      <c r="B457" s="57">
        <v>44844</v>
      </c>
      <c r="C457" s="5">
        <v>62</v>
      </c>
      <c r="D457" s="6" t="s">
        <v>310</v>
      </c>
      <c r="E457" s="19">
        <f t="shared" si="65"/>
        <v>0</v>
      </c>
      <c r="F457" s="19">
        <f t="shared" si="66"/>
        <v>0</v>
      </c>
      <c r="G457" s="19">
        <f t="shared" si="67"/>
        <v>0</v>
      </c>
      <c r="H457" s="19">
        <f t="shared" si="68"/>
        <v>0</v>
      </c>
      <c r="I457" s="19">
        <f t="shared" si="69"/>
        <v>5</v>
      </c>
      <c r="J457" s="19">
        <f t="shared" si="70"/>
        <v>2</v>
      </c>
      <c r="K457" s="19">
        <f t="shared" si="71"/>
        <v>0</v>
      </c>
    </row>
    <row r="458" spans="1:11" ht="12.5" x14ac:dyDescent="0.25">
      <c r="A458" s="3">
        <v>44865.760114513891</v>
      </c>
      <c r="B458" s="57">
        <v>44845</v>
      </c>
      <c r="C458" s="5">
        <v>62</v>
      </c>
      <c r="D458" s="6" t="s">
        <v>311</v>
      </c>
      <c r="E458" s="19">
        <f t="shared" si="65"/>
        <v>0</v>
      </c>
      <c r="F458" s="19">
        <f t="shared" si="66"/>
        <v>4</v>
      </c>
      <c r="G458" s="19">
        <f t="shared" si="67"/>
        <v>0</v>
      </c>
      <c r="H458" s="19">
        <f t="shared" si="68"/>
        <v>0</v>
      </c>
      <c r="I458" s="19">
        <f t="shared" si="69"/>
        <v>5</v>
      </c>
      <c r="J458" s="19">
        <f t="shared" si="70"/>
        <v>2</v>
      </c>
      <c r="K458" s="19">
        <f t="shared" si="71"/>
        <v>0</v>
      </c>
    </row>
    <row r="459" spans="1:11" ht="12.5" x14ac:dyDescent="0.25">
      <c r="A459" s="3">
        <v>44865.760811990738</v>
      </c>
      <c r="B459" s="57">
        <v>44847</v>
      </c>
      <c r="C459" s="5">
        <v>60</v>
      </c>
      <c r="D459" s="6" t="s">
        <v>81</v>
      </c>
      <c r="E459" s="19">
        <f t="shared" si="65"/>
        <v>6</v>
      </c>
      <c r="F459" s="19">
        <f t="shared" si="66"/>
        <v>0</v>
      </c>
      <c r="G459" s="19">
        <f t="shared" si="67"/>
        <v>0</v>
      </c>
      <c r="H459" s="19">
        <f t="shared" si="68"/>
        <v>0</v>
      </c>
      <c r="I459" s="19">
        <f t="shared" si="69"/>
        <v>5</v>
      </c>
      <c r="J459" s="19">
        <f t="shared" si="70"/>
        <v>0</v>
      </c>
      <c r="K459" s="19">
        <f t="shared" si="71"/>
        <v>0</v>
      </c>
    </row>
    <row r="460" spans="1:11" ht="12.5" x14ac:dyDescent="0.25">
      <c r="A460" s="3">
        <v>44865.761203946764</v>
      </c>
      <c r="B460" s="57">
        <v>44848</v>
      </c>
      <c r="C460" s="5">
        <v>61</v>
      </c>
      <c r="D460" s="6" t="s">
        <v>312</v>
      </c>
      <c r="E460" s="19">
        <f t="shared" si="65"/>
        <v>0</v>
      </c>
      <c r="F460" s="19">
        <f t="shared" si="66"/>
        <v>0</v>
      </c>
      <c r="G460" s="19">
        <f t="shared" si="67"/>
        <v>5</v>
      </c>
      <c r="H460" s="19">
        <f t="shared" si="68"/>
        <v>0</v>
      </c>
      <c r="I460" s="19">
        <f t="shared" si="69"/>
        <v>5</v>
      </c>
      <c r="J460" s="19">
        <f t="shared" si="70"/>
        <v>2</v>
      </c>
      <c r="K460" s="19">
        <f t="shared" si="71"/>
        <v>0</v>
      </c>
    </row>
    <row r="461" spans="1:11" ht="12.5" x14ac:dyDescent="0.25">
      <c r="A461" s="3">
        <v>44865.762194131945</v>
      </c>
      <c r="B461" s="57">
        <v>44849</v>
      </c>
      <c r="C461" s="5">
        <v>82</v>
      </c>
      <c r="D461" s="6" t="s">
        <v>313</v>
      </c>
      <c r="E461" s="19">
        <f t="shared" si="65"/>
        <v>6</v>
      </c>
      <c r="F461" s="19">
        <f t="shared" si="66"/>
        <v>0</v>
      </c>
      <c r="G461" s="19">
        <f t="shared" si="67"/>
        <v>0</v>
      </c>
      <c r="H461" s="19">
        <f t="shared" si="68"/>
        <v>0</v>
      </c>
      <c r="I461" s="19">
        <f t="shared" si="69"/>
        <v>0</v>
      </c>
      <c r="J461" s="19">
        <f t="shared" si="70"/>
        <v>0</v>
      </c>
      <c r="K461" s="19">
        <f t="shared" si="71"/>
        <v>0</v>
      </c>
    </row>
    <row r="462" spans="1:11" ht="12.5" x14ac:dyDescent="0.25">
      <c r="A462" s="3">
        <v>44865.762489085653</v>
      </c>
      <c r="B462" s="58">
        <v>44851</v>
      </c>
      <c r="C462" s="32">
        <v>70</v>
      </c>
      <c r="D462" s="33" t="s">
        <v>314</v>
      </c>
      <c r="E462" s="19">
        <f t="shared" si="65"/>
        <v>6</v>
      </c>
      <c r="F462" s="19">
        <f t="shared" si="66"/>
        <v>0</v>
      </c>
      <c r="G462" s="19">
        <f t="shared" si="67"/>
        <v>0</v>
      </c>
      <c r="H462" s="19">
        <f t="shared" si="68"/>
        <v>0</v>
      </c>
      <c r="I462" s="19">
        <f t="shared" si="69"/>
        <v>0</v>
      </c>
      <c r="J462" s="19">
        <f t="shared" si="70"/>
        <v>0</v>
      </c>
      <c r="K462" s="19">
        <f t="shared" si="71"/>
        <v>0</v>
      </c>
    </row>
    <row r="463" spans="1:11" ht="12.5" x14ac:dyDescent="0.25">
      <c r="A463" s="3">
        <v>44865.762948171294</v>
      </c>
      <c r="B463" s="58">
        <v>44852</v>
      </c>
      <c r="C463" s="32">
        <v>60</v>
      </c>
      <c r="D463" s="33" t="s">
        <v>315</v>
      </c>
      <c r="E463" s="19">
        <f t="shared" si="65"/>
        <v>0</v>
      </c>
      <c r="F463" s="19">
        <f t="shared" si="66"/>
        <v>0</v>
      </c>
      <c r="G463" s="19">
        <f t="shared" si="67"/>
        <v>5</v>
      </c>
      <c r="H463" s="19">
        <f t="shared" si="68"/>
        <v>0</v>
      </c>
      <c r="I463" s="19">
        <f t="shared" si="69"/>
        <v>0</v>
      </c>
      <c r="J463" s="19">
        <f t="shared" si="70"/>
        <v>0</v>
      </c>
      <c r="K463" s="19">
        <f t="shared" si="71"/>
        <v>6</v>
      </c>
    </row>
    <row r="464" spans="1:11" ht="12.5" x14ac:dyDescent="0.25">
      <c r="A464" s="3">
        <v>44865.763296481484</v>
      </c>
      <c r="B464" s="58">
        <v>44854</v>
      </c>
      <c r="C464" s="32">
        <v>66</v>
      </c>
      <c r="D464" s="33" t="s">
        <v>316</v>
      </c>
      <c r="E464" s="19">
        <f t="shared" si="65"/>
        <v>0</v>
      </c>
      <c r="F464" s="19">
        <f t="shared" si="66"/>
        <v>0</v>
      </c>
      <c r="G464" s="19">
        <f t="shared" si="67"/>
        <v>0</v>
      </c>
      <c r="H464" s="19">
        <f t="shared" si="68"/>
        <v>0</v>
      </c>
      <c r="I464" s="19">
        <f t="shared" si="69"/>
        <v>5</v>
      </c>
      <c r="J464" s="19">
        <f t="shared" si="70"/>
        <v>2</v>
      </c>
      <c r="K464" s="19">
        <f t="shared" si="71"/>
        <v>0</v>
      </c>
    </row>
    <row r="465" spans="1:11" ht="12.5" x14ac:dyDescent="0.25">
      <c r="A465" s="3">
        <v>44865.763661469908</v>
      </c>
      <c r="B465" s="58">
        <v>44855</v>
      </c>
      <c r="C465" s="32">
        <v>131</v>
      </c>
      <c r="D465" s="33" t="s">
        <v>317</v>
      </c>
      <c r="E465" s="19">
        <f t="shared" si="65"/>
        <v>0</v>
      </c>
      <c r="F465" s="19">
        <f t="shared" si="66"/>
        <v>0</v>
      </c>
      <c r="G465" s="19">
        <f t="shared" si="67"/>
        <v>0</v>
      </c>
      <c r="H465" s="19">
        <f t="shared" si="68"/>
        <v>0</v>
      </c>
      <c r="I465" s="19">
        <f t="shared" si="69"/>
        <v>5</v>
      </c>
      <c r="J465" s="19">
        <f t="shared" si="70"/>
        <v>2</v>
      </c>
      <c r="K465" s="19">
        <f t="shared" si="71"/>
        <v>0</v>
      </c>
    </row>
    <row r="466" spans="1:11" ht="12.5" x14ac:dyDescent="0.25">
      <c r="A466" s="3">
        <v>44865.765296909725</v>
      </c>
      <c r="B466" s="58">
        <v>44856</v>
      </c>
      <c r="C466" s="32">
        <v>66</v>
      </c>
      <c r="D466" s="33" t="s">
        <v>318</v>
      </c>
      <c r="E466" s="19">
        <f t="shared" si="65"/>
        <v>0</v>
      </c>
      <c r="F466" s="19">
        <f t="shared" si="66"/>
        <v>0</v>
      </c>
      <c r="G466" s="19">
        <f t="shared" si="67"/>
        <v>0</v>
      </c>
      <c r="H466" s="19">
        <f t="shared" si="68"/>
        <v>0</v>
      </c>
      <c r="I466" s="19">
        <f t="shared" si="69"/>
        <v>5</v>
      </c>
      <c r="J466" s="19">
        <f t="shared" si="70"/>
        <v>2</v>
      </c>
      <c r="K466" s="19">
        <f t="shared" si="71"/>
        <v>0</v>
      </c>
    </row>
    <row r="467" spans="1:11" ht="12.5" x14ac:dyDescent="0.25">
      <c r="A467" s="3">
        <v>44865.76569216435</v>
      </c>
      <c r="B467" s="59">
        <v>44858</v>
      </c>
      <c r="C467" s="40">
        <v>61</v>
      </c>
      <c r="D467" s="41" t="s">
        <v>315</v>
      </c>
      <c r="E467" s="19">
        <f t="shared" si="65"/>
        <v>0</v>
      </c>
      <c r="F467" s="19">
        <f t="shared" si="66"/>
        <v>0</v>
      </c>
      <c r="G467" s="19">
        <f t="shared" si="67"/>
        <v>5</v>
      </c>
      <c r="H467" s="19">
        <f t="shared" si="68"/>
        <v>0</v>
      </c>
      <c r="I467" s="19">
        <f t="shared" si="69"/>
        <v>0</v>
      </c>
      <c r="J467" s="19">
        <f t="shared" si="70"/>
        <v>0</v>
      </c>
      <c r="K467" s="19">
        <f t="shared" si="71"/>
        <v>6</v>
      </c>
    </row>
    <row r="468" spans="1:11" ht="12.5" x14ac:dyDescent="0.25">
      <c r="A468" s="3">
        <v>44865.766066064811</v>
      </c>
      <c r="B468" s="59">
        <v>44859</v>
      </c>
      <c r="C468" s="40">
        <v>65</v>
      </c>
      <c r="D468" s="41" t="s">
        <v>256</v>
      </c>
      <c r="E468" s="19">
        <f t="shared" si="65"/>
        <v>0</v>
      </c>
      <c r="F468" s="19">
        <f t="shared" si="66"/>
        <v>4</v>
      </c>
      <c r="G468" s="19">
        <f t="shared" si="67"/>
        <v>0</v>
      </c>
      <c r="H468" s="19">
        <f t="shared" si="68"/>
        <v>0</v>
      </c>
      <c r="I468" s="19">
        <f t="shared" si="69"/>
        <v>5</v>
      </c>
      <c r="J468" s="19">
        <f t="shared" si="70"/>
        <v>2</v>
      </c>
      <c r="K468" s="19">
        <f t="shared" si="71"/>
        <v>0</v>
      </c>
    </row>
    <row r="469" spans="1:11" ht="12.5" x14ac:dyDescent="0.25">
      <c r="A469" s="3">
        <v>44865.766567916668</v>
      </c>
      <c r="B469" s="59">
        <v>44860</v>
      </c>
      <c r="C469" s="40">
        <v>65</v>
      </c>
      <c r="D469" s="41" t="s">
        <v>319</v>
      </c>
      <c r="E469" s="19">
        <f t="shared" si="65"/>
        <v>0</v>
      </c>
      <c r="F469" s="19">
        <f t="shared" si="66"/>
        <v>0</v>
      </c>
      <c r="G469" s="19">
        <f t="shared" si="67"/>
        <v>0</v>
      </c>
      <c r="H469" s="19">
        <f t="shared" si="68"/>
        <v>5</v>
      </c>
      <c r="I469" s="19">
        <f t="shared" si="69"/>
        <v>5</v>
      </c>
      <c r="J469" s="19">
        <f t="shared" si="70"/>
        <v>2</v>
      </c>
      <c r="K469" s="19">
        <f t="shared" si="71"/>
        <v>0</v>
      </c>
    </row>
    <row r="470" spans="1:11" ht="12.5" x14ac:dyDescent="0.25">
      <c r="A470" s="3">
        <v>44865.767085416664</v>
      </c>
      <c r="B470" s="59">
        <v>44861</v>
      </c>
      <c r="C470" s="40">
        <v>123</v>
      </c>
      <c r="D470" s="41" t="s">
        <v>320</v>
      </c>
      <c r="E470" s="19">
        <f t="shared" si="65"/>
        <v>0</v>
      </c>
      <c r="F470" s="19">
        <f t="shared" si="66"/>
        <v>4</v>
      </c>
      <c r="G470" s="19">
        <f t="shared" si="67"/>
        <v>0</v>
      </c>
      <c r="H470" s="19">
        <f t="shared" si="68"/>
        <v>0</v>
      </c>
      <c r="I470" s="19">
        <f t="shared" si="69"/>
        <v>5</v>
      </c>
      <c r="J470" s="19">
        <f t="shared" si="70"/>
        <v>2</v>
      </c>
      <c r="K470" s="19">
        <f t="shared" si="71"/>
        <v>0</v>
      </c>
    </row>
    <row r="471" spans="1:11" ht="12.5" x14ac:dyDescent="0.25">
      <c r="A471" s="3">
        <v>44865.767825069444</v>
      </c>
      <c r="B471" s="59">
        <v>44862</v>
      </c>
      <c r="C471" s="40">
        <v>76</v>
      </c>
      <c r="D471" s="41" t="s">
        <v>313</v>
      </c>
      <c r="E471" s="19">
        <f t="shared" si="65"/>
        <v>6</v>
      </c>
      <c r="F471" s="19">
        <f t="shared" si="66"/>
        <v>0</v>
      </c>
      <c r="G471" s="19">
        <f t="shared" si="67"/>
        <v>0</v>
      </c>
      <c r="H471" s="19">
        <f t="shared" si="68"/>
        <v>0</v>
      </c>
      <c r="I471" s="19">
        <f t="shared" si="69"/>
        <v>0</v>
      </c>
      <c r="J471" s="19">
        <f t="shared" si="70"/>
        <v>0</v>
      </c>
      <c r="K471" s="19">
        <f t="shared" si="71"/>
        <v>0</v>
      </c>
    </row>
    <row r="472" spans="1:11" ht="12.5" x14ac:dyDescent="0.25">
      <c r="A472" s="3">
        <v>44865.768130370372</v>
      </c>
      <c r="B472" s="59">
        <v>44863</v>
      </c>
      <c r="C472" s="40">
        <v>65</v>
      </c>
      <c r="D472" s="41" t="s">
        <v>321</v>
      </c>
      <c r="E472" s="19">
        <f t="shared" si="65"/>
        <v>0</v>
      </c>
      <c r="F472" s="19">
        <f t="shared" si="66"/>
        <v>0</v>
      </c>
      <c r="G472" s="19">
        <f t="shared" si="67"/>
        <v>0</v>
      </c>
      <c r="H472" s="19">
        <f t="shared" si="68"/>
        <v>0</v>
      </c>
      <c r="I472" s="19">
        <f t="shared" si="69"/>
        <v>5</v>
      </c>
      <c r="J472" s="19">
        <f t="shared" si="70"/>
        <v>2</v>
      </c>
      <c r="K472" s="19">
        <f t="shared" si="71"/>
        <v>0</v>
      </c>
    </row>
    <row r="473" spans="1:11" ht="12.5" x14ac:dyDescent="0.25">
      <c r="A473" s="3">
        <v>44865.769607337963</v>
      </c>
      <c r="B473" s="60">
        <v>44865</v>
      </c>
      <c r="C473" s="21">
        <v>73</v>
      </c>
      <c r="D473" s="22" t="s">
        <v>322</v>
      </c>
      <c r="E473" s="19">
        <f t="shared" si="65"/>
        <v>0</v>
      </c>
      <c r="F473" s="19">
        <f t="shared" si="66"/>
        <v>0</v>
      </c>
      <c r="G473" s="19">
        <f t="shared" si="67"/>
        <v>5</v>
      </c>
      <c r="H473" s="19">
        <f t="shared" si="68"/>
        <v>0</v>
      </c>
      <c r="I473" s="19">
        <f t="shared" si="69"/>
        <v>0</v>
      </c>
      <c r="J473" s="19">
        <f t="shared" si="70"/>
        <v>0</v>
      </c>
      <c r="K473" s="19">
        <f t="shared" si="71"/>
        <v>6</v>
      </c>
    </row>
    <row r="474" spans="1:11" ht="12.5" x14ac:dyDescent="0.25">
      <c r="A474" s="3">
        <v>44865.770395196756</v>
      </c>
      <c r="B474" s="52"/>
      <c r="C474" s="38"/>
      <c r="D474" s="19"/>
      <c r="E474" s="19" t="s">
        <v>323</v>
      </c>
      <c r="F474" s="19" t="s">
        <v>324</v>
      </c>
      <c r="G474" s="19" t="s">
        <v>325</v>
      </c>
      <c r="H474" s="19" t="s">
        <v>326</v>
      </c>
      <c r="I474" s="19" t="s">
        <v>327</v>
      </c>
      <c r="J474" s="19" t="s">
        <v>328</v>
      </c>
      <c r="K474" s="19" t="s">
        <v>329</v>
      </c>
    </row>
    <row r="475" spans="1:11" ht="12.5" x14ac:dyDescent="0.25">
      <c r="A475" s="3"/>
      <c r="B475" s="52"/>
      <c r="C475" s="38"/>
      <c r="D475" s="19"/>
      <c r="E475" s="48">
        <f t="shared" ref="E475:K475" si="72">SUM(E476:E492)</f>
        <v>9</v>
      </c>
      <c r="F475" s="48">
        <f t="shared" si="72"/>
        <v>16</v>
      </c>
      <c r="G475" s="48">
        <f t="shared" si="72"/>
        <v>0</v>
      </c>
      <c r="H475" s="48">
        <f t="shared" si="72"/>
        <v>2.5</v>
      </c>
      <c r="I475" s="48">
        <f t="shared" si="72"/>
        <v>18</v>
      </c>
      <c r="J475" s="48">
        <f t="shared" si="72"/>
        <v>19.5</v>
      </c>
      <c r="K475" s="48">
        <f t="shared" si="72"/>
        <v>9</v>
      </c>
    </row>
    <row r="476" spans="1:11" ht="12.5" x14ac:dyDescent="0.25">
      <c r="A476" s="3"/>
      <c r="B476" s="60">
        <v>44866</v>
      </c>
      <c r="C476" s="21">
        <v>71</v>
      </c>
      <c r="D476" s="22" t="s">
        <v>330</v>
      </c>
      <c r="E476" s="19">
        <f t="shared" ref="E476:E492" si="73">IF(IFERROR(FIND("fran",D476,1),0),3,0)</f>
        <v>0</v>
      </c>
      <c r="F476" s="19">
        <f t="shared" ref="F476:F492" si="74">IF(IFERROR(FIND("carne",D476,1),0),2,0)</f>
        <v>0</v>
      </c>
      <c r="G476" s="19">
        <f t="shared" ref="G476:G492" si="75">IF(IFERROR(FIND("calabr",D476,1),0),2.5,0)</f>
        <v>0</v>
      </c>
      <c r="H476" s="19">
        <f t="shared" ref="H476:H492" si="76">IF(IFERROR(FIND("lingui",D476,1),0),2.5,0)</f>
        <v>0</v>
      </c>
      <c r="I476" s="19">
        <f t="shared" ref="I476:I492" si="77">IF(IFERROR(FIND("arro",D476,1),0),1.5,0)</f>
        <v>1.5</v>
      </c>
      <c r="J476" s="19">
        <f t="shared" ref="J476:J492" si="78">IF(IFERROR(FIND("feij",D476,1),0),1.5,0)</f>
        <v>1.5</v>
      </c>
      <c r="K476" s="19">
        <f t="shared" ref="K476:K492" si="79">IF(IFERROR(FIND("macarr",D476,1),0),3,0)</f>
        <v>0</v>
      </c>
    </row>
    <row r="477" spans="1:11" ht="12.5" x14ac:dyDescent="0.25">
      <c r="A477" s="3">
        <v>44894.974560798611</v>
      </c>
      <c r="B477" s="60">
        <v>44867</v>
      </c>
      <c r="C477" s="21">
        <v>68</v>
      </c>
      <c r="D477" s="22" t="s">
        <v>331</v>
      </c>
      <c r="E477" s="19">
        <f t="shared" si="73"/>
        <v>0</v>
      </c>
      <c r="F477" s="19">
        <f t="shared" si="74"/>
        <v>2</v>
      </c>
      <c r="G477" s="19">
        <f t="shared" si="75"/>
        <v>0</v>
      </c>
      <c r="H477" s="19">
        <f t="shared" si="76"/>
        <v>0</v>
      </c>
      <c r="I477" s="19">
        <f t="shared" si="77"/>
        <v>1.5</v>
      </c>
      <c r="J477" s="19">
        <f t="shared" si="78"/>
        <v>1.5</v>
      </c>
      <c r="K477" s="19">
        <f t="shared" si="79"/>
        <v>0</v>
      </c>
    </row>
    <row r="478" spans="1:11" ht="12.5" x14ac:dyDescent="0.25">
      <c r="A478" s="3">
        <v>44894.97524039352</v>
      </c>
      <c r="B478" s="60">
        <v>44868</v>
      </c>
      <c r="C478" s="21">
        <v>50</v>
      </c>
      <c r="D478" s="22" t="s">
        <v>73</v>
      </c>
      <c r="E478" s="19">
        <f t="shared" si="73"/>
        <v>3</v>
      </c>
      <c r="F478" s="19">
        <f t="shared" si="74"/>
        <v>0</v>
      </c>
      <c r="G478" s="19">
        <f t="shared" si="75"/>
        <v>0</v>
      </c>
      <c r="H478" s="19">
        <f t="shared" si="76"/>
        <v>0</v>
      </c>
      <c r="I478" s="19">
        <f t="shared" si="77"/>
        <v>0</v>
      </c>
      <c r="J478" s="19">
        <f t="shared" si="78"/>
        <v>0</v>
      </c>
      <c r="K478" s="19">
        <f t="shared" si="79"/>
        <v>3</v>
      </c>
    </row>
    <row r="479" spans="1:11" ht="12.5" x14ac:dyDescent="0.25">
      <c r="A479" s="3">
        <v>44894.975754085652</v>
      </c>
      <c r="B479" s="61">
        <v>44872</v>
      </c>
      <c r="C479" s="17">
        <v>39</v>
      </c>
      <c r="D479" s="18" t="s">
        <v>332</v>
      </c>
      <c r="E479" s="19">
        <f t="shared" si="73"/>
        <v>0</v>
      </c>
      <c r="F479" s="19">
        <f t="shared" si="74"/>
        <v>0</v>
      </c>
      <c r="G479" s="19">
        <f t="shared" si="75"/>
        <v>0</v>
      </c>
      <c r="H479" s="19">
        <f t="shared" si="76"/>
        <v>0</v>
      </c>
      <c r="I479" s="19">
        <f t="shared" si="77"/>
        <v>1.5</v>
      </c>
      <c r="J479" s="19">
        <f t="shared" si="78"/>
        <v>1.5</v>
      </c>
      <c r="K479" s="19">
        <f t="shared" si="79"/>
        <v>0</v>
      </c>
    </row>
    <row r="480" spans="1:11" ht="12.5" x14ac:dyDescent="0.25">
      <c r="A480" s="3">
        <v>44894.976491886569</v>
      </c>
      <c r="B480" s="61">
        <v>44873</v>
      </c>
      <c r="C480" s="17">
        <v>35</v>
      </c>
      <c r="D480" s="18" t="s">
        <v>333</v>
      </c>
      <c r="E480" s="19">
        <f t="shared" si="73"/>
        <v>0</v>
      </c>
      <c r="F480" s="19">
        <f t="shared" si="74"/>
        <v>2</v>
      </c>
      <c r="G480" s="19">
        <f t="shared" si="75"/>
        <v>0</v>
      </c>
      <c r="H480" s="19">
        <f t="shared" si="76"/>
        <v>0</v>
      </c>
      <c r="I480" s="19">
        <f t="shared" si="77"/>
        <v>1.5</v>
      </c>
      <c r="J480" s="19">
        <f t="shared" si="78"/>
        <v>1.5</v>
      </c>
      <c r="K480" s="19">
        <f t="shared" si="79"/>
        <v>0</v>
      </c>
    </row>
    <row r="481" spans="1:11" ht="12.5" x14ac:dyDescent="0.25">
      <c r="A481" s="3">
        <v>44894.97709576389</v>
      </c>
      <c r="B481" s="61">
        <v>44874</v>
      </c>
      <c r="C481" s="17">
        <v>46</v>
      </c>
      <c r="D481" s="18" t="s">
        <v>334</v>
      </c>
      <c r="E481" s="19">
        <f t="shared" si="73"/>
        <v>0</v>
      </c>
      <c r="F481" s="19">
        <f t="shared" si="74"/>
        <v>2</v>
      </c>
      <c r="G481" s="19">
        <f t="shared" si="75"/>
        <v>0</v>
      </c>
      <c r="H481" s="19">
        <f t="shared" si="76"/>
        <v>0</v>
      </c>
      <c r="I481" s="19">
        <f t="shared" si="77"/>
        <v>1.5</v>
      </c>
      <c r="J481" s="19">
        <f t="shared" si="78"/>
        <v>1.5</v>
      </c>
      <c r="K481" s="19">
        <f t="shared" si="79"/>
        <v>0</v>
      </c>
    </row>
    <row r="482" spans="1:11" ht="12.5" x14ac:dyDescent="0.25">
      <c r="A482" s="3">
        <v>44894.977454895838</v>
      </c>
      <c r="B482" s="61">
        <v>44875</v>
      </c>
      <c r="C482" s="17">
        <v>39</v>
      </c>
      <c r="D482" s="18" t="s">
        <v>335</v>
      </c>
      <c r="E482" s="19">
        <f t="shared" si="73"/>
        <v>0</v>
      </c>
      <c r="F482" s="19">
        <f t="shared" si="74"/>
        <v>0</v>
      </c>
      <c r="G482" s="19">
        <f t="shared" si="75"/>
        <v>0</v>
      </c>
      <c r="H482" s="19">
        <f t="shared" si="76"/>
        <v>0</v>
      </c>
      <c r="I482" s="19">
        <f t="shared" si="77"/>
        <v>1.5</v>
      </c>
      <c r="J482" s="19">
        <f t="shared" si="78"/>
        <v>1.5</v>
      </c>
      <c r="K482" s="19">
        <f t="shared" si="79"/>
        <v>0</v>
      </c>
    </row>
    <row r="483" spans="1:11" ht="12.5" x14ac:dyDescent="0.25">
      <c r="A483" s="3">
        <v>44894.97823768518</v>
      </c>
      <c r="B483" s="62">
        <v>44879</v>
      </c>
      <c r="C483" s="13">
        <v>43</v>
      </c>
      <c r="D483" s="15" t="s">
        <v>336</v>
      </c>
      <c r="E483" s="19">
        <f t="shared" si="73"/>
        <v>0</v>
      </c>
      <c r="F483" s="19">
        <f t="shared" si="74"/>
        <v>0</v>
      </c>
      <c r="G483" s="19">
        <f t="shared" si="75"/>
        <v>0</v>
      </c>
      <c r="H483" s="19">
        <f t="shared" si="76"/>
        <v>0</v>
      </c>
      <c r="I483" s="19">
        <f t="shared" si="77"/>
        <v>1.5</v>
      </c>
      <c r="J483" s="19">
        <f t="shared" si="78"/>
        <v>1.5</v>
      </c>
      <c r="K483" s="19">
        <f t="shared" si="79"/>
        <v>0</v>
      </c>
    </row>
    <row r="484" spans="1:11" ht="12.5" x14ac:dyDescent="0.25">
      <c r="A484" s="3">
        <v>44894.978906527773</v>
      </c>
      <c r="B484" s="62">
        <v>44881</v>
      </c>
      <c r="C484" s="13">
        <v>58</v>
      </c>
      <c r="D484" s="15" t="s">
        <v>337</v>
      </c>
      <c r="E484" s="19">
        <f t="shared" si="73"/>
        <v>3</v>
      </c>
      <c r="F484" s="19">
        <f t="shared" si="74"/>
        <v>0</v>
      </c>
      <c r="G484" s="19">
        <f t="shared" si="75"/>
        <v>0</v>
      </c>
      <c r="H484" s="19">
        <f t="shared" si="76"/>
        <v>0</v>
      </c>
      <c r="I484" s="19">
        <f t="shared" si="77"/>
        <v>0</v>
      </c>
      <c r="J484" s="19">
        <f t="shared" si="78"/>
        <v>0</v>
      </c>
      <c r="K484" s="19">
        <f t="shared" si="79"/>
        <v>0</v>
      </c>
    </row>
    <row r="485" spans="1:11" ht="12.5" x14ac:dyDescent="0.25">
      <c r="A485" s="3">
        <v>44894.980125104164</v>
      </c>
      <c r="B485" s="62">
        <v>44882</v>
      </c>
      <c r="C485" s="13">
        <v>47</v>
      </c>
      <c r="D485" s="15" t="s">
        <v>338</v>
      </c>
      <c r="E485" s="19">
        <f t="shared" si="73"/>
        <v>0</v>
      </c>
      <c r="F485" s="19">
        <f t="shared" si="74"/>
        <v>2</v>
      </c>
      <c r="G485" s="19">
        <f t="shared" si="75"/>
        <v>0</v>
      </c>
      <c r="H485" s="19">
        <f t="shared" si="76"/>
        <v>0</v>
      </c>
      <c r="I485" s="19">
        <f t="shared" si="77"/>
        <v>1.5</v>
      </c>
      <c r="J485" s="19">
        <f t="shared" si="78"/>
        <v>1.5</v>
      </c>
      <c r="K485" s="19">
        <f t="shared" si="79"/>
        <v>0</v>
      </c>
    </row>
    <row r="486" spans="1:11" ht="12.5" x14ac:dyDescent="0.25">
      <c r="A486" s="3">
        <v>44894.980969293982</v>
      </c>
      <c r="B486" s="58">
        <v>44886</v>
      </c>
      <c r="C486" s="32">
        <v>45</v>
      </c>
      <c r="D486" s="33" t="s">
        <v>339</v>
      </c>
      <c r="E486" s="19">
        <f t="shared" si="73"/>
        <v>0</v>
      </c>
      <c r="F486" s="19">
        <f t="shared" si="74"/>
        <v>2</v>
      </c>
      <c r="G486" s="19">
        <f t="shared" si="75"/>
        <v>0</v>
      </c>
      <c r="H486" s="19">
        <f t="shared" si="76"/>
        <v>0</v>
      </c>
      <c r="I486" s="19">
        <f t="shared" si="77"/>
        <v>1.5</v>
      </c>
      <c r="J486" s="19">
        <f t="shared" si="78"/>
        <v>1.5</v>
      </c>
      <c r="K486" s="19">
        <f t="shared" si="79"/>
        <v>0</v>
      </c>
    </row>
    <row r="487" spans="1:11" ht="12.5" x14ac:dyDescent="0.25">
      <c r="A487" s="3">
        <v>44894.981811701393</v>
      </c>
      <c r="B487" s="58">
        <v>44887</v>
      </c>
      <c r="C487" s="32">
        <v>54</v>
      </c>
      <c r="D487" s="33" t="s">
        <v>340</v>
      </c>
      <c r="E487" s="19">
        <f t="shared" si="73"/>
        <v>3</v>
      </c>
      <c r="F487" s="19">
        <f t="shared" si="74"/>
        <v>0</v>
      </c>
      <c r="G487" s="19">
        <f t="shared" si="75"/>
        <v>0</v>
      </c>
      <c r="H487" s="19">
        <f t="shared" si="76"/>
        <v>0</v>
      </c>
      <c r="I487" s="19">
        <f t="shared" si="77"/>
        <v>0</v>
      </c>
      <c r="J487" s="19">
        <f t="shared" si="78"/>
        <v>0</v>
      </c>
      <c r="K487" s="19">
        <f t="shared" si="79"/>
        <v>3</v>
      </c>
    </row>
    <row r="488" spans="1:11" ht="12.5" x14ac:dyDescent="0.25">
      <c r="A488" s="3">
        <v>44894.982449189818</v>
      </c>
      <c r="B488" s="58">
        <v>44888</v>
      </c>
      <c r="C488" s="32">
        <v>42</v>
      </c>
      <c r="D488" s="33" t="s">
        <v>341</v>
      </c>
      <c r="E488" s="19">
        <f t="shared" si="73"/>
        <v>0</v>
      </c>
      <c r="F488" s="19">
        <f t="shared" si="74"/>
        <v>2</v>
      </c>
      <c r="G488" s="19">
        <f t="shared" si="75"/>
        <v>0</v>
      </c>
      <c r="H488" s="19">
        <f t="shared" si="76"/>
        <v>0</v>
      </c>
      <c r="I488" s="19">
        <f t="shared" si="77"/>
        <v>1.5</v>
      </c>
      <c r="J488" s="19">
        <f t="shared" si="78"/>
        <v>1.5</v>
      </c>
      <c r="K488" s="19">
        <f t="shared" si="79"/>
        <v>0</v>
      </c>
    </row>
    <row r="489" spans="1:11" ht="12.5" x14ac:dyDescent="0.25">
      <c r="A489" s="3">
        <v>44894.983447118051</v>
      </c>
      <c r="B489" s="58">
        <v>44889</v>
      </c>
      <c r="C489" s="32">
        <v>40</v>
      </c>
      <c r="D489" s="33" t="s">
        <v>279</v>
      </c>
      <c r="E489" s="19">
        <f t="shared" si="73"/>
        <v>0</v>
      </c>
      <c r="F489" s="19">
        <f t="shared" si="74"/>
        <v>0</v>
      </c>
      <c r="G489" s="19">
        <f t="shared" si="75"/>
        <v>0</v>
      </c>
      <c r="H489" s="19">
        <f t="shared" si="76"/>
        <v>2.5</v>
      </c>
      <c r="I489" s="19">
        <f t="shared" si="77"/>
        <v>1.5</v>
      </c>
      <c r="J489" s="19">
        <f t="shared" si="78"/>
        <v>1.5</v>
      </c>
      <c r="K489" s="19">
        <f t="shared" si="79"/>
        <v>0</v>
      </c>
    </row>
    <row r="490" spans="1:11" ht="12.5" x14ac:dyDescent="0.25">
      <c r="A490" s="3">
        <v>44894.983989490742</v>
      </c>
      <c r="B490" s="56">
        <v>44893</v>
      </c>
      <c r="C490" s="35">
        <v>54</v>
      </c>
      <c r="D490" s="36" t="s">
        <v>145</v>
      </c>
      <c r="E490" s="19">
        <f t="shared" si="73"/>
        <v>0</v>
      </c>
      <c r="F490" s="19">
        <f t="shared" si="74"/>
        <v>0</v>
      </c>
      <c r="G490" s="19">
        <f t="shared" si="75"/>
        <v>0</v>
      </c>
      <c r="H490" s="19">
        <f t="shared" si="76"/>
        <v>0</v>
      </c>
      <c r="I490" s="19">
        <f t="shared" si="77"/>
        <v>0</v>
      </c>
      <c r="J490" s="19">
        <f t="shared" si="78"/>
        <v>0</v>
      </c>
      <c r="K490" s="19">
        <f t="shared" si="79"/>
        <v>3</v>
      </c>
    </row>
    <row r="491" spans="1:11" ht="12.5" x14ac:dyDescent="0.25">
      <c r="A491" s="3">
        <v>44894.984350266204</v>
      </c>
      <c r="B491" s="56">
        <v>44894</v>
      </c>
      <c r="C491" s="35">
        <v>40</v>
      </c>
      <c r="D491" s="36" t="s">
        <v>342</v>
      </c>
      <c r="E491" s="19">
        <f t="shared" si="73"/>
        <v>0</v>
      </c>
      <c r="F491" s="19">
        <f t="shared" si="74"/>
        <v>2</v>
      </c>
      <c r="G491" s="19">
        <f t="shared" si="75"/>
        <v>0</v>
      </c>
      <c r="H491" s="19">
        <f t="shared" si="76"/>
        <v>0</v>
      </c>
      <c r="I491" s="19">
        <f t="shared" si="77"/>
        <v>1.5</v>
      </c>
      <c r="J491" s="19">
        <f t="shared" si="78"/>
        <v>1.5</v>
      </c>
      <c r="K491" s="19">
        <f t="shared" si="79"/>
        <v>0</v>
      </c>
    </row>
    <row r="492" spans="1:11" ht="12.5" x14ac:dyDescent="0.25">
      <c r="A492" s="3">
        <v>44894.985450115739</v>
      </c>
      <c r="B492" s="56">
        <v>44895</v>
      </c>
      <c r="C492" s="35">
        <v>48</v>
      </c>
      <c r="D492" s="36" t="s">
        <v>343</v>
      </c>
      <c r="E492" s="19">
        <f t="shared" si="73"/>
        <v>0</v>
      </c>
      <c r="F492" s="19">
        <f t="shared" si="74"/>
        <v>2</v>
      </c>
      <c r="G492" s="19">
        <f t="shared" si="75"/>
        <v>0</v>
      </c>
      <c r="H492" s="19">
        <f t="shared" si="76"/>
        <v>0</v>
      </c>
      <c r="I492" s="19">
        <f t="shared" si="77"/>
        <v>0</v>
      </c>
      <c r="J492" s="19">
        <f t="shared" si="78"/>
        <v>1.5</v>
      </c>
      <c r="K492" s="19">
        <f t="shared" si="79"/>
        <v>0</v>
      </c>
    </row>
    <row r="493" spans="1:11" ht="12.5" x14ac:dyDescent="0.25">
      <c r="A493" s="3">
        <v>44895.951039768523</v>
      </c>
      <c r="B493" s="52"/>
      <c r="C493" s="38"/>
      <c r="D493" s="19"/>
      <c r="E493" s="19" t="s">
        <v>323</v>
      </c>
      <c r="F493" s="19" t="s">
        <v>324</v>
      </c>
      <c r="G493" s="19" t="s">
        <v>325</v>
      </c>
      <c r="H493" s="19" t="s">
        <v>326</v>
      </c>
      <c r="I493" s="19" t="s">
        <v>327</v>
      </c>
      <c r="J493" s="19" t="s">
        <v>328</v>
      </c>
      <c r="K493" s="19" t="s">
        <v>329</v>
      </c>
    </row>
    <row r="494" spans="1:11" ht="12.5" x14ac:dyDescent="0.25">
      <c r="A494" s="3"/>
      <c r="B494" s="52"/>
      <c r="C494" s="38"/>
      <c r="D494" s="19"/>
      <c r="E494" s="48">
        <f t="shared" ref="E494:K494" si="80">SUM(E495:E511)</f>
        <v>21</v>
      </c>
      <c r="F494" s="48">
        <f t="shared" si="80"/>
        <v>12</v>
      </c>
      <c r="G494" s="48">
        <f t="shared" si="80"/>
        <v>2.5</v>
      </c>
      <c r="H494" s="48">
        <f t="shared" si="80"/>
        <v>7.5</v>
      </c>
      <c r="I494" s="48">
        <f t="shared" si="80"/>
        <v>19.5</v>
      </c>
      <c r="J494" s="48">
        <f t="shared" si="80"/>
        <v>16.5</v>
      </c>
      <c r="K494" s="48">
        <f t="shared" si="80"/>
        <v>3</v>
      </c>
    </row>
    <row r="495" spans="1:11" ht="12.5" x14ac:dyDescent="0.25">
      <c r="A495" s="3"/>
      <c r="B495" s="60">
        <v>44896</v>
      </c>
      <c r="C495" s="21">
        <v>48</v>
      </c>
      <c r="D495" s="22" t="s">
        <v>39</v>
      </c>
      <c r="E495" s="19">
        <f t="shared" ref="E495:E511" si="81">IF(IFERROR(FIND("fran",D495,1),0),3,0)</f>
        <v>3</v>
      </c>
      <c r="F495" s="19">
        <f t="shared" ref="F495:F511" si="82">IF(IFERROR(FIND("carne",D495,1),0),2,0)</f>
        <v>0</v>
      </c>
      <c r="G495" s="19">
        <f t="shared" ref="G495:G511" si="83">IF(IFERROR(FIND("calabr",D495,1),0),2.5,0)</f>
        <v>0</v>
      </c>
      <c r="H495" s="19">
        <f t="shared" ref="H495:H511" si="84">IF(IFERROR(FIND("lingui",D495,1),0),2.5,0)</f>
        <v>0</v>
      </c>
      <c r="I495" s="19">
        <f>IF(IFERROR(FIND("arro",D495,1),0),1.5,0)</f>
        <v>0</v>
      </c>
      <c r="J495" s="19">
        <f t="shared" ref="J495:J511" si="85">IF(IFERROR(FIND("feij",D495,1),0),1.5,0)</f>
        <v>0</v>
      </c>
      <c r="K495" s="19">
        <f t="shared" ref="K495:K511" si="86">IF(IFERROR(FIND("Macarr",D495,1),0),3,0)</f>
        <v>3</v>
      </c>
    </row>
    <row r="496" spans="1:11" ht="12.5" x14ac:dyDescent="0.25">
      <c r="A496" s="3">
        <v>44930.345432152782</v>
      </c>
      <c r="B496" s="61">
        <v>44900</v>
      </c>
      <c r="C496" s="17">
        <v>35</v>
      </c>
      <c r="D496" s="18" t="s">
        <v>344</v>
      </c>
      <c r="E496" s="19">
        <f t="shared" si="81"/>
        <v>0</v>
      </c>
      <c r="F496" s="19">
        <f t="shared" si="82"/>
        <v>2</v>
      </c>
      <c r="G496" s="19">
        <f t="shared" si="83"/>
        <v>0</v>
      </c>
      <c r="H496" s="19">
        <f t="shared" si="84"/>
        <v>0</v>
      </c>
      <c r="I496" s="19">
        <f t="shared" ref="I496:I511" si="87">IF(IFERROR(FIND("Arro",D496,1),0),1.5,0)</f>
        <v>1.5</v>
      </c>
      <c r="J496" s="19">
        <f t="shared" si="85"/>
        <v>1.5</v>
      </c>
      <c r="K496" s="19">
        <f t="shared" si="86"/>
        <v>0</v>
      </c>
    </row>
    <row r="497" spans="1:11" ht="12.5" x14ac:dyDescent="0.25">
      <c r="A497" s="3">
        <v>44930.346422152783</v>
      </c>
      <c r="B497" s="61">
        <v>44901</v>
      </c>
      <c r="C497" s="17">
        <v>41</v>
      </c>
      <c r="D497" s="18" t="s">
        <v>345</v>
      </c>
      <c r="E497" s="19">
        <f t="shared" si="81"/>
        <v>0</v>
      </c>
      <c r="F497" s="19">
        <f t="shared" si="82"/>
        <v>2</v>
      </c>
      <c r="G497" s="19">
        <f t="shared" si="83"/>
        <v>2.5</v>
      </c>
      <c r="H497" s="19">
        <f t="shared" si="84"/>
        <v>0</v>
      </c>
      <c r="I497" s="19">
        <f t="shared" si="87"/>
        <v>1.5</v>
      </c>
      <c r="J497" s="19">
        <f t="shared" si="85"/>
        <v>1.5</v>
      </c>
      <c r="K497" s="19">
        <f t="shared" si="86"/>
        <v>0</v>
      </c>
    </row>
    <row r="498" spans="1:11" ht="12.5" x14ac:dyDescent="0.25">
      <c r="A498" s="3">
        <v>44930.347375497688</v>
      </c>
      <c r="B498" s="61">
        <v>44902</v>
      </c>
      <c r="C498" s="17">
        <v>42</v>
      </c>
      <c r="D498" s="18" t="s">
        <v>346</v>
      </c>
      <c r="E498" s="19">
        <f t="shared" si="81"/>
        <v>0</v>
      </c>
      <c r="F498" s="19">
        <f t="shared" si="82"/>
        <v>0</v>
      </c>
      <c r="G498" s="19">
        <f t="shared" si="83"/>
        <v>0</v>
      </c>
      <c r="H498" s="19">
        <f t="shared" si="84"/>
        <v>2.5</v>
      </c>
      <c r="I498" s="19">
        <f t="shared" si="87"/>
        <v>1.5</v>
      </c>
      <c r="J498" s="19">
        <f t="shared" si="85"/>
        <v>1.5</v>
      </c>
      <c r="K498" s="19">
        <f t="shared" si="86"/>
        <v>0</v>
      </c>
    </row>
    <row r="499" spans="1:11" ht="12.5" x14ac:dyDescent="0.25">
      <c r="A499" s="3">
        <v>44930.347949803239</v>
      </c>
      <c r="B499" s="61">
        <v>44903</v>
      </c>
      <c r="C499" s="17">
        <v>57</v>
      </c>
      <c r="D499" s="18" t="s">
        <v>347</v>
      </c>
      <c r="E499" s="19">
        <f t="shared" si="81"/>
        <v>3</v>
      </c>
      <c r="F499" s="19">
        <f t="shared" si="82"/>
        <v>0</v>
      </c>
      <c r="G499" s="19">
        <f t="shared" si="83"/>
        <v>0</v>
      </c>
      <c r="H499" s="19">
        <f t="shared" si="84"/>
        <v>0</v>
      </c>
      <c r="I499" s="19">
        <f t="shared" si="87"/>
        <v>0</v>
      </c>
      <c r="J499" s="19">
        <f t="shared" si="85"/>
        <v>0</v>
      </c>
      <c r="K499" s="19">
        <f t="shared" si="86"/>
        <v>0</v>
      </c>
    </row>
    <row r="500" spans="1:11" ht="12.5" x14ac:dyDescent="0.25">
      <c r="A500" s="3">
        <v>44930.34881491898</v>
      </c>
      <c r="B500" s="59">
        <v>44907</v>
      </c>
      <c r="C500" s="40">
        <v>40</v>
      </c>
      <c r="D500" s="41" t="s">
        <v>348</v>
      </c>
      <c r="E500" s="19">
        <f t="shared" si="81"/>
        <v>0</v>
      </c>
      <c r="F500" s="19">
        <f t="shared" si="82"/>
        <v>2</v>
      </c>
      <c r="G500" s="19">
        <f t="shared" si="83"/>
        <v>0</v>
      </c>
      <c r="H500" s="19">
        <f t="shared" si="84"/>
        <v>0</v>
      </c>
      <c r="I500" s="19">
        <f t="shared" si="87"/>
        <v>1.5</v>
      </c>
      <c r="J500" s="19">
        <f t="shared" si="85"/>
        <v>1.5</v>
      </c>
      <c r="K500" s="19">
        <f t="shared" si="86"/>
        <v>0</v>
      </c>
    </row>
    <row r="501" spans="1:11" ht="12.5" x14ac:dyDescent="0.25">
      <c r="A501" s="3">
        <v>44930.349350578705</v>
      </c>
      <c r="B501" s="59">
        <v>44908</v>
      </c>
      <c r="C501" s="40">
        <v>45</v>
      </c>
      <c r="D501" s="41" t="s">
        <v>349</v>
      </c>
      <c r="E501" s="19">
        <f t="shared" si="81"/>
        <v>0</v>
      </c>
      <c r="F501" s="19">
        <f t="shared" si="82"/>
        <v>2</v>
      </c>
      <c r="G501" s="19">
        <f t="shared" si="83"/>
        <v>0</v>
      </c>
      <c r="H501" s="19">
        <f t="shared" si="84"/>
        <v>2.5</v>
      </c>
      <c r="I501" s="19">
        <f t="shared" si="87"/>
        <v>1.5</v>
      </c>
      <c r="J501" s="19">
        <f t="shared" si="85"/>
        <v>1.5</v>
      </c>
      <c r="K501" s="19">
        <f t="shared" si="86"/>
        <v>0</v>
      </c>
    </row>
    <row r="502" spans="1:11" ht="12.5" x14ac:dyDescent="0.25">
      <c r="A502" s="3">
        <v>44930.3505271412</v>
      </c>
      <c r="B502" s="59">
        <v>44909</v>
      </c>
      <c r="C502" s="40">
        <v>48</v>
      </c>
      <c r="D502" s="41" t="s">
        <v>107</v>
      </c>
      <c r="E502" s="19">
        <f t="shared" si="81"/>
        <v>3</v>
      </c>
      <c r="F502" s="19">
        <f t="shared" si="82"/>
        <v>0</v>
      </c>
      <c r="G502" s="19">
        <f t="shared" si="83"/>
        <v>0</v>
      </c>
      <c r="H502" s="19">
        <f t="shared" si="84"/>
        <v>0</v>
      </c>
      <c r="I502" s="19">
        <f t="shared" si="87"/>
        <v>1.5</v>
      </c>
      <c r="J502" s="19">
        <f t="shared" si="85"/>
        <v>0</v>
      </c>
      <c r="K502" s="19">
        <f t="shared" si="86"/>
        <v>0</v>
      </c>
    </row>
    <row r="503" spans="1:11" ht="12.5" x14ac:dyDescent="0.25">
      <c r="A503" s="3">
        <v>44930.350969594903</v>
      </c>
      <c r="B503" s="59">
        <v>44910</v>
      </c>
      <c r="C503" s="40">
        <v>53</v>
      </c>
      <c r="D503" s="41" t="s">
        <v>106</v>
      </c>
      <c r="E503" s="19">
        <f t="shared" si="81"/>
        <v>0</v>
      </c>
      <c r="F503" s="19">
        <f t="shared" si="82"/>
        <v>0</v>
      </c>
      <c r="G503" s="19">
        <f t="shared" si="83"/>
        <v>0</v>
      </c>
      <c r="H503" s="19">
        <f t="shared" si="84"/>
        <v>0</v>
      </c>
      <c r="I503" s="19">
        <f t="shared" si="87"/>
        <v>0</v>
      </c>
      <c r="J503" s="19">
        <f t="shared" si="85"/>
        <v>0</v>
      </c>
      <c r="K503" s="19">
        <f t="shared" si="86"/>
        <v>0</v>
      </c>
    </row>
    <row r="504" spans="1:11" ht="12.5" x14ac:dyDescent="0.25">
      <c r="A504" s="3">
        <v>44930.351336157408</v>
      </c>
      <c r="B504" s="62">
        <v>44914</v>
      </c>
      <c r="C504" s="13">
        <v>55</v>
      </c>
      <c r="D504" s="15" t="s">
        <v>347</v>
      </c>
      <c r="E504" s="19">
        <f t="shared" si="81"/>
        <v>3</v>
      </c>
      <c r="F504" s="19">
        <f t="shared" si="82"/>
        <v>0</v>
      </c>
      <c r="G504" s="19">
        <f t="shared" si="83"/>
        <v>0</v>
      </c>
      <c r="H504" s="19">
        <f t="shared" si="84"/>
        <v>0</v>
      </c>
      <c r="I504" s="19">
        <f t="shared" si="87"/>
        <v>0</v>
      </c>
      <c r="J504" s="19">
        <f t="shared" si="85"/>
        <v>0</v>
      </c>
      <c r="K504" s="19">
        <f t="shared" si="86"/>
        <v>0</v>
      </c>
    </row>
    <row r="505" spans="1:11" ht="12.5" x14ac:dyDescent="0.25">
      <c r="A505" s="3">
        <v>44930.35181497685</v>
      </c>
      <c r="B505" s="62">
        <v>44915</v>
      </c>
      <c r="C505" s="13">
        <v>38</v>
      </c>
      <c r="D505" s="15" t="s">
        <v>350</v>
      </c>
      <c r="E505" s="19">
        <f t="shared" si="81"/>
        <v>3</v>
      </c>
      <c r="F505" s="19">
        <f t="shared" si="82"/>
        <v>0</v>
      </c>
      <c r="G505" s="19">
        <f t="shared" si="83"/>
        <v>0</v>
      </c>
      <c r="H505" s="19">
        <f t="shared" si="84"/>
        <v>0</v>
      </c>
      <c r="I505" s="19">
        <f t="shared" si="87"/>
        <v>1.5</v>
      </c>
      <c r="J505" s="19">
        <f t="shared" si="85"/>
        <v>0</v>
      </c>
      <c r="K505" s="19">
        <f t="shared" si="86"/>
        <v>0</v>
      </c>
    </row>
    <row r="506" spans="1:11" ht="12.5" x14ac:dyDescent="0.25">
      <c r="A506" s="3">
        <v>44930.352512314814</v>
      </c>
      <c r="B506" s="62">
        <v>44916</v>
      </c>
      <c r="C506" s="13">
        <v>51</v>
      </c>
      <c r="D506" s="15" t="s">
        <v>351</v>
      </c>
      <c r="E506" s="19">
        <f t="shared" si="81"/>
        <v>0</v>
      </c>
      <c r="F506" s="19">
        <f t="shared" si="82"/>
        <v>0</v>
      </c>
      <c r="G506" s="19">
        <f t="shared" si="83"/>
        <v>0</v>
      </c>
      <c r="H506" s="19">
        <f t="shared" si="84"/>
        <v>0</v>
      </c>
      <c r="I506" s="19">
        <f t="shared" si="87"/>
        <v>1.5</v>
      </c>
      <c r="J506" s="19">
        <f t="shared" si="85"/>
        <v>1.5</v>
      </c>
      <c r="K506" s="19">
        <f t="shared" si="86"/>
        <v>0</v>
      </c>
    </row>
    <row r="507" spans="1:11" ht="12.5" x14ac:dyDescent="0.25">
      <c r="A507" s="3">
        <v>44930.353243206016</v>
      </c>
      <c r="B507" s="62">
        <v>44917</v>
      </c>
      <c r="C507" s="13">
        <v>63</v>
      </c>
      <c r="D507" s="15" t="s">
        <v>352</v>
      </c>
      <c r="E507" s="19">
        <f t="shared" si="81"/>
        <v>3</v>
      </c>
      <c r="F507" s="19">
        <f t="shared" si="82"/>
        <v>0</v>
      </c>
      <c r="G507" s="19">
        <f t="shared" si="83"/>
        <v>0</v>
      </c>
      <c r="H507" s="19">
        <f t="shared" si="84"/>
        <v>0</v>
      </c>
      <c r="I507" s="19">
        <f t="shared" si="87"/>
        <v>1.5</v>
      </c>
      <c r="J507" s="19">
        <f t="shared" si="85"/>
        <v>1.5</v>
      </c>
      <c r="K507" s="19">
        <f t="shared" si="86"/>
        <v>0</v>
      </c>
    </row>
    <row r="508" spans="1:11" ht="12.5" x14ac:dyDescent="0.25">
      <c r="A508" s="3">
        <v>44930.353898726855</v>
      </c>
      <c r="B508" s="58">
        <v>44921</v>
      </c>
      <c r="C508" s="32">
        <v>38</v>
      </c>
      <c r="D508" s="33" t="s">
        <v>353</v>
      </c>
      <c r="E508" s="19">
        <f t="shared" si="81"/>
        <v>0</v>
      </c>
      <c r="F508" s="19">
        <f t="shared" si="82"/>
        <v>2</v>
      </c>
      <c r="G508" s="19">
        <f t="shared" si="83"/>
        <v>0</v>
      </c>
      <c r="H508" s="19">
        <f t="shared" si="84"/>
        <v>0</v>
      </c>
      <c r="I508" s="19">
        <f t="shared" si="87"/>
        <v>1.5</v>
      </c>
      <c r="J508" s="19">
        <f t="shared" si="85"/>
        <v>1.5</v>
      </c>
      <c r="K508" s="19">
        <f t="shared" si="86"/>
        <v>0</v>
      </c>
    </row>
    <row r="509" spans="1:11" ht="12.5" x14ac:dyDescent="0.25">
      <c r="A509" s="3">
        <v>44930.354531342593</v>
      </c>
      <c r="B509" s="58">
        <v>44922</v>
      </c>
      <c r="C509" s="32">
        <v>42</v>
      </c>
      <c r="D509" s="33" t="s">
        <v>354</v>
      </c>
      <c r="E509" s="19">
        <f t="shared" si="81"/>
        <v>0</v>
      </c>
      <c r="F509" s="19">
        <f t="shared" si="82"/>
        <v>0</v>
      </c>
      <c r="G509" s="19">
        <f t="shared" si="83"/>
        <v>0</v>
      </c>
      <c r="H509" s="19">
        <f t="shared" si="84"/>
        <v>2.5</v>
      </c>
      <c r="I509" s="19">
        <f t="shared" si="87"/>
        <v>1.5</v>
      </c>
      <c r="J509" s="19">
        <f t="shared" si="85"/>
        <v>1.5</v>
      </c>
      <c r="K509" s="19">
        <f t="shared" si="86"/>
        <v>0</v>
      </c>
    </row>
    <row r="510" spans="1:11" ht="12.5" x14ac:dyDescent="0.25">
      <c r="A510" s="3">
        <v>44930.355085925927</v>
      </c>
      <c r="B510" s="58">
        <v>44923</v>
      </c>
      <c r="C510" s="32">
        <v>42</v>
      </c>
      <c r="D510" s="33" t="s">
        <v>355</v>
      </c>
      <c r="E510" s="19">
        <f t="shared" si="81"/>
        <v>0</v>
      </c>
      <c r="F510" s="19">
        <f t="shared" si="82"/>
        <v>2</v>
      </c>
      <c r="G510" s="19">
        <f t="shared" si="83"/>
        <v>0</v>
      </c>
      <c r="H510" s="19">
        <f t="shared" si="84"/>
        <v>0</v>
      </c>
      <c r="I510" s="19">
        <f t="shared" si="87"/>
        <v>1.5</v>
      </c>
      <c r="J510" s="19">
        <f t="shared" si="85"/>
        <v>1.5</v>
      </c>
      <c r="K510" s="19">
        <f t="shared" si="86"/>
        <v>0</v>
      </c>
    </row>
    <row r="511" spans="1:11" ht="12.5" x14ac:dyDescent="0.25">
      <c r="A511" s="3">
        <v>44930.356034085649</v>
      </c>
      <c r="B511" s="58">
        <v>44924</v>
      </c>
      <c r="C511" s="32">
        <v>50</v>
      </c>
      <c r="D511" s="33" t="s">
        <v>356</v>
      </c>
      <c r="E511" s="19">
        <f t="shared" si="81"/>
        <v>3</v>
      </c>
      <c r="F511" s="19">
        <f t="shared" si="82"/>
        <v>0</v>
      </c>
      <c r="G511" s="19">
        <f t="shared" si="83"/>
        <v>0</v>
      </c>
      <c r="H511" s="19">
        <f t="shared" si="84"/>
        <v>0</v>
      </c>
      <c r="I511" s="19">
        <f t="shared" si="87"/>
        <v>1.5</v>
      </c>
      <c r="J511" s="19">
        <f t="shared" si="85"/>
        <v>1.5</v>
      </c>
      <c r="K511" s="19">
        <f t="shared" si="86"/>
        <v>0</v>
      </c>
    </row>
    <row r="512" spans="1:11" ht="12.5" x14ac:dyDescent="0.25">
      <c r="A512" s="3">
        <v>44930.356970601853</v>
      </c>
      <c r="B512" s="52"/>
      <c r="C512" s="38"/>
      <c r="D512" s="19"/>
      <c r="E512" s="19" t="s">
        <v>323</v>
      </c>
      <c r="F512" s="19" t="s">
        <v>324</v>
      </c>
      <c r="G512" s="19" t="s">
        <v>325</v>
      </c>
      <c r="H512" s="19" t="s">
        <v>326</v>
      </c>
      <c r="I512" s="19" t="s">
        <v>327</v>
      </c>
      <c r="J512" s="19" t="s">
        <v>328</v>
      </c>
      <c r="K512" s="19" t="s">
        <v>329</v>
      </c>
    </row>
    <row r="513" spans="1:11" ht="12.5" x14ac:dyDescent="0.25">
      <c r="A513" s="3"/>
      <c r="B513" s="52"/>
      <c r="C513" s="38"/>
      <c r="D513" s="19"/>
      <c r="E513" s="48">
        <f t="shared" ref="E513:K513" si="88">SUM(E514:E530)</f>
        <v>10230</v>
      </c>
      <c r="F513" s="48">
        <f t="shared" si="88"/>
        <v>9090</v>
      </c>
      <c r="G513" s="48">
        <f t="shared" si="88"/>
        <v>2380</v>
      </c>
      <c r="H513" s="48">
        <f t="shared" si="88"/>
        <v>3832.5</v>
      </c>
      <c r="I513" s="48">
        <f t="shared" si="88"/>
        <v>12168</v>
      </c>
      <c r="J513" s="48">
        <f t="shared" si="88"/>
        <v>10246.5</v>
      </c>
      <c r="K513" s="48">
        <f t="shared" si="88"/>
        <v>5604</v>
      </c>
    </row>
    <row r="514" spans="1:11" ht="12.5" x14ac:dyDescent="0.25">
      <c r="A514" s="3"/>
      <c r="B514" s="60">
        <v>44930</v>
      </c>
      <c r="C514" s="21">
        <v>42</v>
      </c>
      <c r="D514" s="22" t="s">
        <v>357</v>
      </c>
      <c r="E514" s="19">
        <f t="shared" ref="E514:E517" si="89">IF(IFERROR(FIND("fran",D514,1),0),3,0)</f>
        <v>0</v>
      </c>
      <c r="F514" s="19">
        <v>2</v>
      </c>
      <c r="G514" s="19">
        <f t="shared" ref="G514:G521" si="90">IF(IFERROR(FIND("calabr",D514,1),0),2.5,0)</f>
        <v>0</v>
      </c>
      <c r="H514" s="19">
        <f t="shared" ref="H514:H521" si="91">IF(IFERROR(FIND("lingui",D514,1),0),2.5,0)</f>
        <v>0</v>
      </c>
      <c r="I514" s="19">
        <f t="shared" ref="I514:I521" si="92">IF(IFERROR(FIND("arro",D514,1),0),1.5,0)</f>
        <v>1.5</v>
      </c>
      <c r="J514" s="19">
        <f t="shared" ref="J514:J521" si="93">IF(IFERROR(FIND("feij",D514,1),0),1.5,0)</f>
        <v>1.5</v>
      </c>
      <c r="K514" s="19">
        <f t="shared" ref="K514:K519" si="94">IF(IFERROR(FIND("Macarr",D514,1),0),3,0)</f>
        <v>0</v>
      </c>
    </row>
    <row r="515" spans="1:11" ht="12.5" x14ac:dyDescent="0.25">
      <c r="A515" s="3">
        <v>44958.080200474535</v>
      </c>
      <c r="B515" s="60">
        <v>44930</v>
      </c>
      <c r="C515" s="21">
        <v>44</v>
      </c>
      <c r="D515" s="22" t="s">
        <v>81</v>
      </c>
      <c r="E515" s="19">
        <f t="shared" si="89"/>
        <v>3</v>
      </c>
      <c r="F515" s="19">
        <f t="shared" ref="F515:F521" si="95">IF(IFERROR(FIND("carne",D515,1),0),2,0)</f>
        <v>0</v>
      </c>
      <c r="G515" s="19">
        <f t="shared" si="90"/>
        <v>0</v>
      </c>
      <c r="H515" s="19">
        <f t="shared" si="91"/>
        <v>0</v>
      </c>
      <c r="I515" s="19">
        <f t="shared" si="92"/>
        <v>1.5</v>
      </c>
      <c r="J515" s="19">
        <f t="shared" si="93"/>
        <v>0</v>
      </c>
      <c r="K515" s="19">
        <f t="shared" si="94"/>
        <v>0</v>
      </c>
    </row>
    <row r="516" spans="1:11" ht="12.5" x14ac:dyDescent="0.25">
      <c r="A516" s="3">
        <v>44958.080698668986</v>
      </c>
      <c r="B516" s="60">
        <v>44931</v>
      </c>
      <c r="C516" s="21">
        <v>80</v>
      </c>
      <c r="D516" s="22" t="s">
        <v>358</v>
      </c>
      <c r="E516" s="19">
        <f t="shared" si="89"/>
        <v>0</v>
      </c>
      <c r="F516" s="19">
        <f t="shared" si="95"/>
        <v>0</v>
      </c>
      <c r="G516" s="19">
        <f t="shared" si="90"/>
        <v>2.5</v>
      </c>
      <c r="H516" s="19">
        <f t="shared" si="91"/>
        <v>0</v>
      </c>
      <c r="I516" s="19">
        <f t="shared" si="92"/>
        <v>1.5</v>
      </c>
      <c r="J516" s="19">
        <f t="shared" si="93"/>
        <v>1.5</v>
      </c>
      <c r="K516" s="19">
        <f t="shared" si="94"/>
        <v>0</v>
      </c>
    </row>
    <row r="517" spans="1:11" ht="12.5" x14ac:dyDescent="0.25">
      <c r="A517" s="3">
        <v>44958.081245000001</v>
      </c>
      <c r="B517" s="61">
        <v>44935</v>
      </c>
      <c r="C517" s="17">
        <v>41</v>
      </c>
      <c r="D517" s="18" t="s">
        <v>359</v>
      </c>
      <c r="E517" s="19">
        <f t="shared" si="89"/>
        <v>0</v>
      </c>
      <c r="F517" s="19">
        <f t="shared" si="95"/>
        <v>0</v>
      </c>
      <c r="G517" s="19">
        <f t="shared" si="90"/>
        <v>2.5</v>
      </c>
      <c r="H517" s="19">
        <f t="shared" si="91"/>
        <v>0</v>
      </c>
      <c r="I517" s="19">
        <f t="shared" si="92"/>
        <v>1.5</v>
      </c>
      <c r="J517" s="19">
        <f t="shared" si="93"/>
        <v>1.5</v>
      </c>
      <c r="K517" s="19">
        <f t="shared" si="94"/>
        <v>0</v>
      </c>
    </row>
    <row r="518" spans="1:11" ht="12.5" x14ac:dyDescent="0.25">
      <c r="A518" s="3">
        <v>44958.081784745373</v>
      </c>
      <c r="B518" s="61">
        <v>44936</v>
      </c>
      <c r="C518" s="17">
        <v>50</v>
      </c>
      <c r="D518" s="18" t="s">
        <v>360</v>
      </c>
      <c r="E518" s="19">
        <v>3</v>
      </c>
      <c r="F518" s="19">
        <f t="shared" si="95"/>
        <v>0</v>
      </c>
      <c r="G518" s="19">
        <f t="shared" si="90"/>
        <v>0</v>
      </c>
      <c r="H518" s="19">
        <f t="shared" si="91"/>
        <v>0</v>
      </c>
      <c r="I518" s="19">
        <f t="shared" si="92"/>
        <v>1.5</v>
      </c>
      <c r="J518" s="19">
        <f t="shared" si="93"/>
        <v>1.5</v>
      </c>
      <c r="K518" s="19">
        <f t="shared" si="94"/>
        <v>0</v>
      </c>
    </row>
    <row r="519" spans="1:11" ht="12.5" x14ac:dyDescent="0.25">
      <c r="A519" s="3">
        <v>44958.082751956019</v>
      </c>
      <c r="B519" s="61">
        <v>44937</v>
      </c>
      <c r="C519" s="17">
        <v>45</v>
      </c>
      <c r="D519" s="18" t="s">
        <v>81</v>
      </c>
      <c r="E519" s="19">
        <f t="shared" ref="E519:E520" si="96">IF(IFERROR(FIND("fran",D519,1),0),3,0)</f>
        <v>3</v>
      </c>
      <c r="F519" s="19">
        <f t="shared" si="95"/>
        <v>0</v>
      </c>
      <c r="G519" s="19">
        <f t="shared" si="90"/>
        <v>0</v>
      </c>
      <c r="H519" s="19">
        <f t="shared" si="91"/>
        <v>0</v>
      </c>
      <c r="I519" s="19">
        <f t="shared" si="92"/>
        <v>1.5</v>
      </c>
      <c r="J519" s="19">
        <f t="shared" si="93"/>
        <v>0</v>
      </c>
      <c r="K519" s="19">
        <f t="shared" si="94"/>
        <v>0</v>
      </c>
    </row>
    <row r="520" spans="1:11" ht="12.5" x14ac:dyDescent="0.25">
      <c r="A520" s="3">
        <v>44958.083317094904</v>
      </c>
      <c r="B520" s="61">
        <v>44938</v>
      </c>
      <c r="C520" s="17">
        <v>62</v>
      </c>
      <c r="D520" s="18" t="s">
        <v>337</v>
      </c>
      <c r="E520" s="19">
        <f t="shared" si="96"/>
        <v>3</v>
      </c>
      <c r="F520" s="19">
        <f t="shared" si="95"/>
        <v>0</v>
      </c>
      <c r="G520" s="19">
        <f t="shared" si="90"/>
        <v>0</v>
      </c>
      <c r="H520" s="19">
        <f t="shared" si="91"/>
        <v>0</v>
      </c>
      <c r="I520" s="19">
        <f t="shared" si="92"/>
        <v>0</v>
      </c>
      <c r="J520" s="19">
        <f t="shared" si="93"/>
        <v>0</v>
      </c>
      <c r="K520" s="19">
        <v>3</v>
      </c>
    </row>
    <row r="521" spans="1:11" ht="12.5" x14ac:dyDescent="0.25">
      <c r="A521" s="3">
        <v>44958.083733449079</v>
      </c>
      <c r="B521" s="63">
        <v>44957</v>
      </c>
      <c r="C521" s="64">
        <v>44</v>
      </c>
      <c r="D521" s="65" t="s">
        <v>361</v>
      </c>
      <c r="E521" s="19">
        <v>3</v>
      </c>
      <c r="F521" s="19">
        <f t="shared" si="95"/>
        <v>0</v>
      </c>
      <c r="G521" s="19">
        <f t="shared" si="90"/>
        <v>0</v>
      </c>
      <c r="H521" s="19">
        <f t="shared" si="91"/>
        <v>0</v>
      </c>
      <c r="I521" s="19">
        <f t="shared" si="92"/>
        <v>1.5</v>
      </c>
      <c r="J521" s="19">
        <f t="shared" si="93"/>
        <v>1.5</v>
      </c>
      <c r="K521" s="19">
        <f>IF(IFERROR(FIND("Macarr",D521,1),0),3,0)</f>
        <v>0</v>
      </c>
    </row>
    <row r="522" spans="1:11" ht="12.5" x14ac:dyDescent="0.25">
      <c r="A522" s="3">
        <v>44958.084236469906</v>
      </c>
      <c r="B522" s="52"/>
      <c r="C522" s="38"/>
      <c r="D522" s="19"/>
      <c r="E522" s="19" t="s">
        <v>323</v>
      </c>
      <c r="F522" s="19" t="s">
        <v>324</v>
      </c>
      <c r="G522" s="19" t="s">
        <v>325</v>
      </c>
      <c r="H522" s="19" t="s">
        <v>326</v>
      </c>
      <c r="I522" s="19" t="s">
        <v>327</v>
      </c>
      <c r="J522" s="19" t="s">
        <v>328</v>
      </c>
      <c r="K522" s="19" t="s">
        <v>329</v>
      </c>
    </row>
    <row r="523" spans="1:11" ht="12.5" x14ac:dyDescent="0.25">
      <c r="A523" s="3"/>
      <c r="B523" s="52"/>
      <c r="C523" s="38"/>
      <c r="D523" s="19"/>
      <c r="E523" s="48">
        <f t="shared" ref="E523:K523" si="97">SUM(E524:E943)</f>
        <v>10209</v>
      </c>
      <c r="F523" s="48">
        <f t="shared" si="97"/>
        <v>9080</v>
      </c>
      <c r="G523" s="48">
        <f t="shared" si="97"/>
        <v>2375</v>
      </c>
      <c r="H523" s="48">
        <f t="shared" si="97"/>
        <v>3830</v>
      </c>
      <c r="I523" s="48">
        <f t="shared" si="97"/>
        <v>12150</v>
      </c>
      <c r="J523" s="48">
        <f t="shared" si="97"/>
        <v>10233</v>
      </c>
      <c r="K523" s="48">
        <f t="shared" si="97"/>
        <v>5595</v>
      </c>
    </row>
    <row r="524" spans="1:11" ht="12.5" x14ac:dyDescent="0.25">
      <c r="A524" s="3"/>
      <c r="B524" s="60">
        <v>44958</v>
      </c>
      <c r="C524" s="21">
        <v>41</v>
      </c>
      <c r="D524" s="22" t="s">
        <v>362</v>
      </c>
      <c r="E524" s="19">
        <f t="shared" ref="E524:E534" si="98">IF(IFERROR(FIND("fran",D524,1),0),3,0)</f>
        <v>0</v>
      </c>
      <c r="F524" s="19">
        <v>2</v>
      </c>
      <c r="G524" s="19">
        <f t="shared" ref="G524:G534" si="99">IF(IFERROR(FIND("calabr",D524,1),0),2.5,0)</f>
        <v>0</v>
      </c>
      <c r="H524" s="19">
        <f t="shared" ref="H524:H534" si="100">IF(IFERROR(FIND("lingui",D524,1),0),2.5,0)</f>
        <v>0</v>
      </c>
      <c r="I524" s="19">
        <f t="shared" ref="I524:I534" si="101">IF(IFERROR(FIND("arro",D524,1),0),1.5,0)</f>
        <v>1.5</v>
      </c>
      <c r="J524" s="19">
        <f t="shared" ref="J524:J534" si="102">IF(IFERROR(FIND("feij",D524,1),0),1.5,0)</f>
        <v>1.5</v>
      </c>
      <c r="K524" s="19">
        <f t="shared" ref="K524:K526" si="103">IF(IFERROR(FIND("Macarr",D524,1),0),3,0)</f>
        <v>0</v>
      </c>
    </row>
    <row r="525" spans="1:11" ht="12.5" x14ac:dyDescent="0.25">
      <c r="A525" s="3">
        <v>44986.975700219904</v>
      </c>
      <c r="B525" s="60">
        <v>44959</v>
      </c>
      <c r="C525" s="21">
        <v>46</v>
      </c>
      <c r="D525" s="22" t="s">
        <v>363</v>
      </c>
      <c r="E525" s="19">
        <f t="shared" si="98"/>
        <v>0</v>
      </c>
      <c r="F525" s="19">
        <v>2</v>
      </c>
      <c r="G525" s="19">
        <f t="shared" si="99"/>
        <v>0</v>
      </c>
      <c r="H525" s="19">
        <f t="shared" si="100"/>
        <v>0</v>
      </c>
      <c r="I525" s="19">
        <f t="shared" si="101"/>
        <v>1.5</v>
      </c>
      <c r="J525" s="19">
        <f t="shared" si="102"/>
        <v>1.5</v>
      </c>
      <c r="K525" s="19">
        <f t="shared" si="103"/>
        <v>0</v>
      </c>
    </row>
    <row r="526" spans="1:11" ht="12.5" x14ac:dyDescent="0.25">
      <c r="A526" s="3">
        <v>44986.976364756949</v>
      </c>
      <c r="B526" s="60">
        <v>44960</v>
      </c>
      <c r="C526" s="21">
        <v>46</v>
      </c>
      <c r="D526" s="22" t="s">
        <v>364</v>
      </c>
      <c r="E526" s="19">
        <f t="shared" si="98"/>
        <v>0</v>
      </c>
      <c r="F526" s="19">
        <f t="shared" ref="F526:F527" si="104">IF(IFERROR(FIND("carne",D526,1),0),2,0)</f>
        <v>0</v>
      </c>
      <c r="G526" s="19">
        <f t="shared" si="99"/>
        <v>0</v>
      </c>
      <c r="H526" s="19">
        <f t="shared" si="100"/>
        <v>2.5</v>
      </c>
      <c r="I526" s="19">
        <f t="shared" si="101"/>
        <v>1.5</v>
      </c>
      <c r="J526" s="19">
        <f t="shared" si="102"/>
        <v>1.5</v>
      </c>
      <c r="K526" s="19">
        <f t="shared" si="103"/>
        <v>0</v>
      </c>
    </row>
    <row r="527" spans="1:11" ht="12.5" x14ac:dyDescent="0.25">
      <c r="A527" s="3">
        <v>44986.97735321759</v>
      </c>
      <c r="B527" s="59">
        <v>44963</v>
      </c>
      <c r="C527" s="40">
        <v>41</v>
      </c>
      <c r="D527" s="41" t="s">
        <v>207</v>
      </c>
      <c r="E527" s="19">
        <f t="shared" si="98"/>
        <v>0</v>
      </c>
      <c r="F527" s="19">
        <f t="shared" si="104"/>
        <v>2</v>
      </c>
      <c r="G527" s="19">
        <f t="shared" si="99"/>
        <v>0</v>
      </c>
      <c r="H527" s="19">
        <f t="shared" si="100"/>
        <v>0</v>
      </c>
      <c r="I527" s="19">
        <f t="shared" si="101"/>
        <v>0</v>
      </c>
      <c r="J527" s="19">
        <f t="shared" si="102"/>
        <v>0</v>
      </c>
      <c r="K527" s="19">
        <v>3</v>
      </c>
    </row>
    <row r="528" spans="1:11" ht="12.5" x14ac:dyDescent="0.25">
      <c r="A528" s="3">
        <v>44986.977706319449</v>
      </c>
      <c r="B528" s="59">
        <v>44964</v>
      </c>
      <c r="C528" s="40">
        <v>46</v>
      </c>
      <c r="D528" s="41" t="s">
        <v>365</v>
      </c>
      <c r="E528" s="19">
        <f t="shared" si="98"/>
        <v>0</v>
      </c>
      <c r="F528" s="19">
        <v>2</v>
      </c>
      <c r="G528" s="19">
        <f t="shared" si="99"/>
        <v>0</v>
      </c>
      <c r="H528" s="19">
        <f t="shared" si="100"/>
        <v>0</v>
      </c>
      <c r="I528" s="19">
        <f t="shared" si="101"/>
        <v>1.5</v>
      </c>
      <c r="J528" s="19">
        <f t="shared" si="102"/>
        <v>1.5</v>
      </c>
      <c r="K528" s="19">
        <f>IF(IFERROR(FIND("Macarr",D528,1),0),3,0)</f>
        <v>0</v>
      </c>
    </row>
    <row r="529" spans="1:11" ht="12.5" x14ac:dyDescent="0.25">
      <c r="A529" s="3">
        <v>44986.978143194443</v>
      </c>
      <c r="B529" s="59">
        <v>44965</v>
      </c>
      <c r="C529" s="40">
        <v>47</v>
      </c>
      <c r="D529" s="41" t="s">
        <v>337</v>
      </c>
      <c r="E529" s="19">
        <f t="shared" si="98"/>
        <v>3</v>
      </c>
      <c r="F529" s="19">
        <f t="shared" ref="F529:F531" si="105">IF(IFERROR(FIND("carne",D529,1),0),2,0)</f>
        <v>0</v>
      </c>
      <c r="G529" s="19">
        <f t="shared" si="99"/>
        <v>0</v>
      </c>
      <c r="H529" s="19">
        <f t="shared" si="100"/>
        <v>0</v>
      </c>
      <c r="I529" s="19">
        <f t="shared" si="101"/>
        <v>0</v>
      </c>
      <c r="J529" s="19">
        <f t="shared" si="102"/>
        <v>0</v>
      </c>
      <c r="K529" s="19">
        <v>3</v>
      </c>
    </row>
    <row r="530" spans="1:11" ht="12.5" x14ac:dyDescent="0.25">
      <c r="A530" s="3">
        <v>44986.978463796295</v>
      </c>
      <c r="B530" s="59">
        <v>44966</v>
      </c>
      <c r="C530" s="40">
        <v>56</v>
      </c>
      <c r="D530" s="41" t="s">
        <v>81</v>
      </c>
      <c r="E530" s="19">
        <f t="shared" si="98"/>
        <v>3</v>
      </c>
      <c r="F530" s="19">
        <f t="shared" si="105"/>
        <v>0</v>
      </c>
      <c r="G530" s="19">
        <f t="shared" si="99"/>
        <v>0</v>
      </c>
      <c r="H530" s="19">
        <f t="shared" si="100"/>
        <v>0</v>
      </c>
      <c r="I530" s="19">
        <f t="shared" si="101"/>
        <v>1.5</v>
      </c>
      <c r="J530" s="19">
        <f t="shared" si="102"/>
        <v>0</v>
      </c>
      <c r="K530" s="19">
        <f>IF(IFERROR(FIND("Macarr",D530,1),0),3,0)</f>
        <v>0</v>
      </c>
    </row>
    <row r="531" spans="1:11" ht="12.5" x14ac:dyDescent="0.25">
      <c r="A531" s="3">
        <v>44986.978864490738</v>
      </c>
      <c r="B531" s="62">
        <v>44980</v>
      </c>
      <c r="C531" s="13">
        <v>39</v>
      </c>
      <c r="D531" s="15" t="s">
        <v>207</v>
      </c>
      <c r="E531" s="19">
        <f t="shared" si="98"/>
        <v>0</v>
      </c>
      <c r="F531" s="19">
        <f t="shared" si="105"/>
        <v>2</v>
      </c>
      <c r="G531" s="19">
        <f t="shared" si="99"/>
        <v>0</v>
      </c>
      <c r="H531" s="19">
        <f t="shared" si="100"/>
        <v>0</v>
      </c>
      <c r="I531" s="19">
        <f t="shared" si="101"/>
        <v>0</v>
      </c>
      <c r="J531" s="19">
        <f t="shared" si="102"/>
        <v>0</v>
      </c>
      <c r="K531" s="19">
        <v>3</v>
      </c>
    </row>
    <row r="532" spans="1:11" ht="12.5" x14ac:dyDescent="0.25">
      <c r="A532" s="3">
        <v>44986.979572395838</v>
      </c>
      <c r="B532" s="62">
        <v>44981</v>
      </c>
      <c r="C532" s="13">
        <v>46</v>
      </c>
      <c r="D532" s="15" t="s">
        <v>286</v>
      </c>
      <c r="E532" s="19">
        <f t="shared" si="98"/>
        <v>0</v>
      </c>
      <c r="F532" s="19">
        <v>2</v>
      </c>
      <c r="G532" s="19">
        <f t="shared" si="99"/>
        <v>0</v>
      </c>
      <c r="H532" s="19">
        <f t="shared" si="100"/>
        <v>0</v>
      </c>
      <c r="I532" s="19">
        <f t="shared" si="101"/>
        <v>1.5</v>
      </c>
      <c r="J532" s="19">
        <f t="shared" si="102"/>
        <v>1.5</v>
      </c>
      <c r="K532" s="19">
        <f t="shared" ref="K532:K534" si="106">IF(IFERROR(FIND("Macarr",D532,1),0),3,0)</f>
        <v>0</v>
      </c>
    </row>
    <row r="533" spans="1:11" ht="12.5" x14ac:dyDescent="0.25">
      <c r="A533" s="3">
        <v>44986.97995025463</v>
      </c>
      <c r="B533" s="57">
        <v>44984</v>
      </c>
      <c r="C533" s="5">
        <v>43</v>
      </c>
      <c r="D533" s="6" t="s">
        <v>366</v>
      </c>
      <c r="E533" s="19">
        <f t="shared" si="98"/>
        <v>0</v>
      </c>
      <c r="F533" s="19">
        <f t="shared" ref="F533:F534" si="107">IF(IFERROR(FIND("carne",D533,1),0),2,0)</f>
        <v>0</v>
      </c>
      <c r="G533" s="19">
        <f t="shared" si="99"/>
        <v>0</v>
      </c>
      <c r="H533" s="19">
        <f t="shared" si="100"/>
        <v>2.5</v>
      </c>
      <c r="I533" s="19">
        <f t="shared" si="101"/>
        <v>1.5</v>
      </c>
      <c r="J533" s="19">
        <f t="shared" si="102"/>
        <v>1.5</v>
      </c>
      <c r="K533" s="19">
        <f t="shared" si="106"/>
        <v>0</v>
      </c>
    </row>
    <row r="534" spans="1:11" ht="12.5" x14ac:dyDescent="0.25">
      <c r="A534" s="3">
        <v>44986.980440104162</v>
      </c>
      <c r="B534" s="57">
        <v>44985</v>
      </c>
      <c r="C534" s="5">
        <v>46</v>
      </c>
      <c r="D534" s="6" t="s">
        <v>81</v>
      </c>
      <c r="E534" s="19">
        <f t="shared" si="98"/>
        <v>3</v>
      </c>
      <c r="F534" s="19">
        <f t="shared" si="107"/>
        <v>0</v>
      </c>
      <c r="G534" s="19">
        <f t="shared" si="99"/>
        <v>0</v>
      </c>
      <c r="H534" s="19">
        <f t="shared" si="100"/>
        <v>0</v>
      </c>
      <c r="I534" s="19">
        <f t="shared" si="101"/>
        <v>1.5</v>
      </c>
      <c r="J534" s="19">
        <f t="shared" si="102"/>
        <v>0</v>
      </c>
      <c r="K534" s="19">
        <f t="shared" si="106"/>
        <v>0</v>
      </c>
    </row>
    <row r="535" spans="1:11" ht="12.5" x14ac:dyDescent="0.25">
      <c r="A535" s="3">
        <v>44986.980817488424</v>
      </c>
      <c r="B535" s="66"/>
      <c r="C535" s="67"/>
      <c r="D535" s="68"/>
      <c r="E535" s="19" t="s">
        <v>323</v>
      </c>
      <c r="F535" s="19" t="s">
        <v>324</v>
      </c>
      <c r="G535" s="19" t="s">
        <v>325</v>
      </c>
      <c r="H535" s="19" t="s">
        <v>326</v>
      </c>
      <c r="I535" s="19" t="s">
        <v>327</v>
      </c>
      <c r="J535" s="19" t="s">
        <v>328</v>
      </c>
      <c r="K535" s="19" t="s">
        <v>329</v>
      </c>
    </row>
    <row r="536" spans="1:11" ht="12.5" x14ac:dyDescent="0.25">
      <c r="A536" s="3"/>
      <c r="B536" s="66"/>
      <c r="C536" s="67"/>
      <c r="D536" s="68"/>
      <c r="E536" s="48">
        <f t="shared" ref="E536:K536" si="108">SUM(E537:E956)</f>
        <v>5100</v>
      </c>
      <c r="F536" s="48">
        <f t="shared" si="108"/>
        <v>4534</v>
      </c>
      <c r="G536" s="48">
        <f t="shared" si="108"/>
        <v>1187.5</v>
      </c>
      <c r="H536" s="48">
        <f t="shared" si="108"/>
        <v>1912.5</v>
      </c>
      <c r="I536" s="48">
        <f t="shared" si="108"/>
        <v>6069</v>
      </c>
      <c r="J536" s="48">
        <f t="shared" si="108"/>
        <v>5112</v>
      </c>
      <c r="K536" s="48">
        <f t="shared" si="108"/>
        <v>2793</v>
      </c>
    </row>
    <row r="537" spans="1:11" ht="12.5" x14ac:dyDescent="0.25">
      <c r="A537" s="3"/>
      <c r="B537" s="61">
        <v>44986</v>
      </c>
      <c r="C537" s="17">
        <v>47</v>
      </c>
      <c r="D537" s="18" t="s">
        <v>367</v>
      </c>
      <c r="E537" s="19">
        <f t="shared" ref="E537:E547" si="109">IF(IFERROR(FIND("fran",D537,1),0),3,0)</f>
        <v>3</v>
      </c>
      <c r="F537" s="19">
        <v>2</v>
      </c>
      <c r="G537" s="19">
        <f t="shared" ref="G537:G547" si="110">IF(IFERROR(FIND("calabr",D537,1),0),2.5,0)</f>
        <v>0</v>
      </c>
      <c r="H537" s="19">
        <f t="shared" ref="H537:H547" si="111">IF(IFERROR(FIND("lingui",D537,1),0),2.5,0)</f>
        <v>0</v>
      </c>
      <c r="I537" s="19">
        <f t="shared" ref="I537:I547" si="112">IF(IFERROR(FIND("arro",D537,1),0),1.5,0)</f>
        <v>0</v>
      </c>
      <c r="J537" s="19">
        <f t="shared" ref="J537:J547" si="113">IF(IFERROR(FIND("feij",D537,1),0),1.5,0)</f>
        <v>0</v>
      </c>
      <c r="K537" s="19">
        <f t="shared" ref="K537:K547" si="114">IF(IFERROR(FIND("macarr",D537,1),0),3,0)</f>
        <v>3</v>
      </c>
    </row>
    <row r="538" spans="1:11" ht="12.5" x14ac:dyDescent="0.25">
      <c r="A538" s="3">
        <v>45016.853666469906</v>
      </c>
      <c r="B538" s="61">
        <v>44987</v>
      </c>
      <c r="C538" s="17">
        <v>46</v>
      </c>
      <c r="D538" s="18" t="s">
        <v>368</v>
      </c>
      <c r="E538" s="19">
        <f t="shared" si="109"/>
        <v>0</v>
      </c>
      <c r="F538" s="19">
        <v>2</v>
      </c>
      <c r="G538" s="19">
        <f t="shared" si="110"/>
        <v>0</v>
      </c>
      <c r="H538" s="19">
        <f t="shared" si="111"/>
        <v>2.5</v>
      </c>
      <c r="I538" s="19">
        <f t="shared" si="112"/>
        <v>1.5</v>
      </c>
      <c r="J538" s="19">
        <f t="shared" si="113"/>
        <v>1.5</v>
      </c>
      <c r="K538" s="19">
        <f t="shared" si="114"/>
        <v>0</v>
      </c>
    </row>
    <row r="539" spans="1:11" ht="12.5" x14ac:dyDescent="0.25">
      <c r="A539" s="3">
        <v>45016.854268460651</v>
      </c>
      <c r="B539" s="59">
        <v>44992</v>
      </c>
      <c r="C539" s="40">
        <v>48</v>
      </c>
      <c r="D539" s="41" t="s">
        <v>369</v>
      </c>
      <c r="E539" s="19">
        <f t="shared" si="109"/>
        <v>0</v>
      </c>
      <c r="F539" s="19">
        <v>2</v>
      </c>
      <c r="G539" s="19">
        <f t="shared" si="110"/>
        <v>2.5</v>
      </c>
      <c r="H539" s="19">
        <f t="shared" si="111"/>
        <v>0</v>
      </c>
      <c r="I539" s="19">
        <f t="shared" si="112"/>
        <v>1.5</v>
      </c>
      <c r="J539" s="19">
        <f t="shared" si="113"/>
        <v>1.5</v>
      </c>
      <c r="K539" s="19">
        <f t="shared" si="114"/>
        <v>0</v>
      </c>
    </row>
    <row r="540" spans="1:11" ht="12.5" x14ac:dyDescent="0.25">
      <c r="A540" s="3">
        <v>45016.856960486111</v>
      </c>
      <c r="B540" s="59">
        <v>44993</v>
      </c>
      <c r="C540" s="40">
        <v>51</v>
      </c>
      <c r="D540" s="41" t="s">
        <v>81</v>
      </c>
      <c r="E540" s="19">
        <f t="shared" si="109"/>
        <v>3</v>
      </c>
      <c r="F540" s="19">
        <v>2</v>
      </c>
      <c r="G540" s="19">
        <f t="shared" si="110"/>
        <v>0</v>
      </c>
      <c r="H540" s="19">
        <f t="shared" si="111"/>
        <v>0</v>
      </c>
      <c r="I540" s="19">
        <f t="shared" si="112"/>
        <v>1.5</v>
      </c>
      <c r="J540" s="19">
        <f t="shared" si="113"/>
        <v>0</v>
      </c>
      <c r="K540" s="19">
        <f t="shared" si="114"/>
        <v>0</v>
      </c>
    </row>
    <row r="541" spans="1:11" ht="12.5" x14ac:dyDescent="0.25">
      <c r="A541" s="3">
        <v>45016.857345717595</v>
      </c>
      <c r="B541" s="59">
        <v>44994</v>
      </c>
      <c r="C541" s="40">
        <v>47</v>
      </c>
      <c r="D541" s="41" t="s">
        <v>370</v>
      </c>
      <c r="E541" s="19">
        <f t="shared" si="109"/>
        <v>0</v>
      </c>
      <c r="F541" s="19">
        <v>2</v>
      </c>
      <c r="G541" s="19">
        <f t="shared" si="110"/>
        <v>0</v>
      </c>
      <c r="H541" s="19">
        <f t="shared" si="111"/>
        <v>0</v>
      </c>
      <c r="I541" s="19">
        <f t="shared" si="112"/>
        <v>1.5</v>
      </c>
      <c r="J541" s="19">
        <f t="shared" si="113"/>
        <v>1.5</v>
      </c>
      <c r="K541" s="19">
        <f t="shared" si="114"/>
        <v>0</v>
      </c>
    </row>
    <row r="542" spans="1:11" ht="12.5" x14ac:dyDescent="0.25">
      <c r="A542" s="3">
        <v>45016.857854456015</v>
      </c>
      <c r="B542" s="59">
        <v>44995</v>
      </c>
      <c r="C542" s="40">
        <v>44</v>
      </c>
      <c r="D542" s="41" t="s">
        <v>260</v>
      </c>
      <c r="E542" s="19">
        <f t="shared" si="109"/>
        <v>0</v>
      </c>
      <c r="F542" s="19">
        <v>2</v>
      </c>
      <c r="G542" s="19">
        <f t="shared" si="110"/>
        <v>0</v>
      </c>
      <c r="H542" s="19">
        <f t="shared" si="111"/>
        <v>0</v>
      </c>
      <c r="I542" s="19">
        <f t="shared" si="112"/>
        <v>0</v>
      </c>
      <c r="J542" s="19">
        <f t="shared" si="113"/>
        <v>0</v>
      </c>
      <c r="K542" s="19">
        <f t="shared" si="114"/>
        <v>3</v>
      </c>
    </row>
    <row r="543" spans="1:11" ht="12.5" x14ac:dyDescent="0.25">
      <c r="A543" s="3">
        <v>45016.858418749995</v>
      </c>
      <c r="B543" s="69">
        <v>44999</v>
      </c>
      <c r="C543" s="43">
        <v>53</v>
      </c>
      <c r="D543" s="44" t="s">
        <v>371</v>
      </c>
      <c r="E543" s="19">
        <f t="shared" si="109"/>
        <v>0</v>
      </c>
      <c r="F543" s="19">
        <v>2</v>
      </c>
      <c r="G543" s="19">
        <f t="shared" si="110"/>
        <v>0</v>
      </c>
      <c r="H543" s="19">
        <f t="shared" si="111"/>
        <v>0</v>
      </c>
      <c r="I543" s="19">
        <f t="shared" si="112"/>
        <v>1.5</v>
      </c>
      <c r="J543" s="19">
        <f t="shared" si="113"/>
        <v>1.5</v>
      </c>
      <c r="K543" s="19">
        <f t="shared" si="114"/>
        <v>0</v>
      </c>
    </row>
    <row r="544" spans="1:11" ht="12.5" x14ac:dyDescent="0.25">
      <c r="A544" s="3">
        <v>45016.859234236108</v>
      </c>
      <c r="B544" s="69">
        <v>45001</v>
      </c>
      <c r="C544" s="43">
        <v>41</v>
      </c>
      <c r="D544" s="44" t="s">
        <v>81</v>
      </c>
      <c r="E544" s="19">
        <f t="shared" si="109"/>
        <v>3</v>
      </c>
      <c r="F544" s="19">
        <v>2</v>
      </c>
      <c r="G544" s="19">
        <f t="shared" si="110"/>
        <v>0</v>
      </c>
      <c r="H544" s="19">
        <f t="shared" si="111"/>
        <v>0</v>
      </c>
      <c r="I544" s="19">
        <f t="shared" si="112"/>
        <v>1.5</v>
      </c>
      <c r="J544" s="19">
        <f t="shared" si="113"/>
        <v>0</v>
      </c>
      <c r="K544" s="19">
        <f t="shared" si="114"/>
        <v>0</v>
      </c>
    </row>
    <row r="545" spans="1:11" ht="12.5" x14ac:dyDescent="0.25">
      <c r="A545" s="3">
        <v>45016.859665520838</v>
      </c>
      <c r="B545" s="69">
        <v>45002</v>
      </c>
      <c r="C545" s="43">
        <v>48</v>
      </c>
      <c r="D545" s="44" t="s">
        <v>372</v>
      </c>
      <c r="E545" s="19">
        <f t="shared" si="109"/>
        <v>0</v>
      </c>
      <c r="F545" s="19">
        <v>2</v>
      </c>
      <c r="G545" s="19">
        <f t="shared" si="110"/>
        <v>0</v>
      </c>
      <c r="H545" s="19">
        <f t="shared" si="111"/>
        <v>0</v>
      </c>
      <c r="I545" s="19">
        <f t="shared" si="112"/>
        <v>1.5</v>
      </c>
      <c r="J545" s="19">
        <f t="shared" si="113"/>
        <v>1.5</v>
      </c>
      <c r="K545" s="19">
        <f t="shared" si="114"/>
        <v>0</v>
      </c>
    </row>
    <row r="546" spans="1:11" ht="12.5" x14ac:dyDescent="0.25">
      <c r="A546" s="3">
        <v>45016.860209733801</v>
      </c>
      <c r="B546" s="56">
        <v>45015</v>
      </c>
      <c r="C546" s="35">
        <v>73</v>
      </c>
      <c r="D546" s="36" t="s">
        <v>373</v>
      </c>
      <c r="E546" s="19">
        <f t="shared" si="109"/>
        <v>3</v>
      </c>
      <c r="F546" s="19">
        <v>2</v>
      </c>
      <c r="G546" s="19">
        <f t="shared" si="110"/>
        <v>0</v>
      </c>
      <c r="H546" s="19">
        <f t="shared" si="111"/>
        <v>0</v>
      </c>
      <c r="I546" s="19">
        <f t="shared" si="112"/>
        <v>1.5</v>
      </c>
      <c r="J546" s="19">
        <f t="shared" si="113"/>
        <v>1.5</v>
      </c>
      <c r="K546" s="19">
        <f t="shared" si="114"/>
        <v>0</v>
      </c>
    </row>
    <row r="547" spans="1:11" ht="12.5" x14ac:dyDescent="0.25">
      <c r="A547" s="3">
        <v>45016.861240925922</v>
      </c>
      <c r="B547" s="56">
        <v>45016</v>
      </c>
      <c r="C547" s="35">
        <v>79</v>
      </c>
      <c r="D547" s="36" t="s">
        <v>260</v>
      </c>
      <c r="E547" s="19">
        <f t="shared" si="109"/>
        <v>0</v>
      </c>
      <c r="F547" s="19">
        <v>2</v>
      </c>
      <c r="G547" s="19">
        <f t="shared" si="110"/>
        <v>0</v>
      </c>
      <c r="H547" s="19">
        <f t="shared" si="111"/>
        <v>0</v>
      </c>
      <c r="I547" s="19">
        <f t="shared" si="112"/>
        <v>0</v>
      </c>
      <c r="J547" s="19">
        <f t="shared" si="113"/>
        <v>0</v>
      </c>
      <c r="K547" s="19">
        <f t="shared" si="114"/>
        <v>3</v>
      </c>
    </row>
    <row r="548" spans="1:11" ht="12.5" x14ac:dyDescent="0.25">
      <c r="A548" s="3">
        <v>45016.861515428245</v>
      </c>
      <c r="B548" s="52"/>
      <c r="C548" s="38"/>
      <c r="D548" s="19"/>
      <c r="E548" s="19" t="s">
        <v>323</v>
      </c>
      <c r="F548" s="19" t="s">
        <v>324</v>
      </c>
      <c r="G548" s="19" t="s">
        <v>325</v>
      </c>
      <c r="H548" s="19" t="s">
        <v>326</v>
      </c>
      <c r="I548" s="19" t="s">
        <v>327</v>
      </c>
      <c r="J548" s="19" t="s">
        <v>328</v>
      </c>
      <c r="K548" s="19" t="s">
        <v>329</v>
      </c>
    </row>
    <row r="549" spans="1:11" ht="12.5" x14ac:dyDescent="0.25">
      <c r="A549" s="3"/>
      <c r="B549" s="52"/>
      <c r="C549" s="38"/>
      <c r="D549" s="19"/>
      <c r="E549" s="48">
        <f t="shared" ref="E549:K549" si="115">SUM(E550:E969)</f>
        <v>2544</v>
      </c>
      <c r="F549" s="48">
        <f t="shared" si="115"/>
        <v>2256</v>
      </c>
      <c r="G549" s="48">
        <f t="shared" si="115"/>
        <v>592.5</v>
      </c>
      <c r="H549" s="48">
        <f t="shared" si="115"/>
        <v>955</v>
      </c>
      <c r="I549" s="48">
        <f t="shared" si="115"/>
        <v>3028.5</v>
      </c>
      <c r="J549" s="48">
        <f t="shared" si="115"/>
        <v>2551.5</v>
      </c>
      <c r="K549" s="48">
        <f t="shared" si="115"/>
        <v>1392</v>
      </c>
    </row>
    <row r="550" spans="1:11" ht="12.5" x14ac:dyDescent="0.25">
      <c r="A550" s="3"/>
      <c r="B550" s="20">
        <v>45018</v>
      </c>
      <c r="C550" s="21">
        <v>67</v>
      </c>
      <c r="D550" s="70" t="s">
        <v>81</v>
      </c>
      <c r="E550" s="19">
        <f t="shared" ref="E550:E568" si="116">IF(IFERROR(FIND("fran",D550,1),0),3,0)</f>
        <v>3</v>
      </c>
      <c r="F550" s="19">
        <f t="shared" ref="F550:F551" si="117">IF(IFERROR(FIND("carne",D550,1),0),2,0)</f>
        <v>0</v>
      </c>
      <c r="G550" s="19">
        <f t="shared" ref="G550:G568" si="118">IF(IFERROR(FIND("calabr",D550,1),0),2.5,0)</f>
        <v>0</v>
      </c>
      <c r="H550" s="19">
        <f t="shared" ref="H550:H568" si="119">IF(IFERROR(FIND("lingui",D550,1),0),2.5,0)</f>
        <v>0</v>
      </c>
      <c r="I550" s="19">
        <f t="shared" ref="I550:I568" si="120">IF(IFERROR(FIND("arro",D550,1),0),1.5,0)</f>
        <v>1.5</v>
      </c>
      <c r="J550" s="19">
        <f t="shared" ref="J550:J568" si="121">IF(IFERROR(FIND("feij",D550,1),0),1.5,0)</f>
        <v>0</v>
      </c>
      <c r="K550" s="19">
        <f t="shared" ref="K550:K555" si="122">IF(IFERROR(FIND("macarr",D550,1),0),3,0)</f>
        <v>0</v>
      </c>
    </row>
    <row r="551" spans="1:11" ht="12.5" x14ac:dyDescent="0.25">
      <c r="A551" s="3">
        <v>45046.944802916667</v>
      </c>
      <c r="B551" s="20">
        <v>45019</v>
      </c>
      <c r="C551" s="21">
        <v>71</v>
      </c>
      <c r="D551" s="70" t="s">
        <v>374</v>
      </c>
      <c r="E551" s="19">
        <f t="shared" si="116"/>
        <v>0</v>
      </c>
      <c r="F551" s="19">
        <f t="shared" si="117"/>
        <v>0</v>
      </c>
      <c r="G551" s="19">
        <f t="shared" si="118"/>
        <v>0</v>
      </c>
      <c r="H551" s="19">
        <f t="shared" si="119"/>
        <v>2.5</v>
      </c>
      <c r="I551" s="19">
        <f t="shared" si="120"/>
        <v>1.5</v>
      </c>
      <c r="J551" s="19">
        <f t="shared" si="121"/>
        <v>1.5</v>
      </c>
      <c r="K551" s="19">
        <f t="shared" si="122"/>
        <v>0</v>
      </c>
    </row>
    <row r="552" spans="1:11" ht="12.5" x14ac:dyDescent="0.25">
      <c r="A552" s="3">
        <v>45046.945324259257</v>
      </c>
      <c r="B552" s="20">
        <v>45020</v>
      </c>
      <c r="C552" s="21">
        <v>71</v>
      </c>
      <c r="D552" s="70" t="s">
        <v>375</v>
      </c>
      <c r="E552" s="19">
        <f t="shared" si="116"/>
        <v>0</v>
      </c>
      <c r="F552" s="19">
        <v>2</v>
      </c>
      <c r="G552" s="19">
        <f t="shared" si="118"/>
        <v>0</v>
      </c>
      <c r="H552" s="19">
        <f t="shared" si="119"/>
        <v>0</v>
      </c>
      <c r="I552" s="19">
        <f t="shared" si="120"/>
        <v>1.5</v>
      </c>
      <c r="J552" s="19">
        <f t="shared" si="121"/>
        <v>1.5</v>
      </c>
      <c r="K552" s="19">
        <f t="shared" si="122"/>
        <v>0</v>
      </c>
    </row>
    <row r="553" spans="1:11" ht="12.5" x14ac:dyDescent="0.25">
      <c r="A553" s="3">
        <v>45046.945849826385</v>
      </c>
      <c r="B553" s="20">
        <v>45021</v>
      </c>
      <c r="C553" s="21">
        <v>73</v>
      </c>
      <c r="D553" s="70" t="s">
        <v>376</v>
      </c>
      <c r="E553" s="19">
        <f t="shared" si="116"/>
        <v>0</v>
      </c>
      <c r="F553" s="19">
        <v>2</v>
      </c>
      <c r="G553" s="19">
        <f t="shared" si="118"/>
        <v>0</v>
      </c>
      <c r="H553" s="19">
        <f t="shared" si="119"/>
        <v>0</v>
      </c>
      <c r="I553" s="19">
        <f t="shared" si="120"/>
        <v>1.5</v>
      </c>
      <c r="J553" s="19">
        <f t="shared" si="121"/>
        <v>1.5</v>
      </c>
      <c r="K553" s="19">
        <f t="shared" si="122"/>
        <v>0</v>
      </c>
    </row>
    <row r="554" spans="1:11" ht="12.5" x14ac:dyDescent="0.25">
      <c r="A554" s="3">
        <v>45046.946473136573</v>
      </c>
      <c r="B554" s="20">
        <v>45022</v>
      </c>
      <c r="C554" s="21">
        <v>70</v>
      </c>
      <c r="D554" s="70" t="s">
        <v>377</v>
      </c>
      <c r="E554" s="19">
        <f t="shared" si="116"/>
        <v>0</v>
      </c>
      <c r="F554" s="19">
        <f t="shared" ref="F554:F559" si="123">IF(IFERROR(FIND("carne",D554,1),0),2,0)</f>
        <v>0</v>
      </c>
      <c r="G554" s="19">
        <f t="shared" si="118"/>
        <v>2.5</v>
      </c>
      <c r="H554" s="19">
        <f t="shared" si="119"/>
        <v>0</v>
      </c>
      <c r="I554" s="19">
        <f t="shared" si="120"/>
        <v>1.5</v>
      </c>
      <c r="J554" s="19">
        <f t="shared" si="121"/>
        <v>1.5</v>
      </c>
      <c r="K554" s="19">
        <f t="shared" si="122"/>
        <v>0</v>
      </c>
    </row>
    <row r="555" spans="1:11" ht="12.5" x14ac:dyDescent="0.25">
      <c r="A555" s="3">
        <v>45046.946941423608</v>
      </c>
      <c r="B555" s="16">
        <v>45024</v>
      </c>
      <c r="C555" s="17">
        <v>79</v>
      </c>
      <c r="D555" s="71" t="s">
        <v>378</v>
      </c>
      <c r="E555" s="19">
        <f t="shared" si="116"/>
        <v>0</v>
      </c>
      <c r="F555" s="19">
        <f t="shared" si="123"/>
        <v>0</v>
      </c>
      <c r="G555" s="19">
        <f t="shared" si="118"/>
        <v>0</v>
      </c>
      <c r="H555" s="19">
        <f t="shared" si="119"/>
        <v>2.5</v>
      </c>
      <c r="I555" s="19">
        <f t="shared" si="120"/>
        <v>1.5</v>
      </c>
      <c r="J555" s="19">
        <f t="shared" si="121"/>
        <v>1.5</v>
      </c>
      <c r="K555" s="19">
        <f t="shared" si="122"/>
        <v>0</v>
      </c>
    </row>
    <row r="556" spans="1:11" ht="12.5" x14ac:dyDescent="0.25">
      <c r="A556" s="3">
        <v>45046.947721539356</v>
      </c>
      <c r="B556" s="16">
        <v>45026</v>
      </c>
      <c r="C556" s="17">
        <v>80</v>
      </c>
      <c r="D556" s="71" t="s">
        <v>337</v>
      </c>
      <c r="E556" s="19">
        <f t="shared" si="116"/>
        <v>3</v>
      </c>
      <c r="F556" s="19">
        <f t="shared" si="123"/>
        <v>0</v>
      </c>
      <c r="G556" s="19">
        <f t="shared" si="118"/>
        <v>0</v>
      </c>
      <c r="H556" s="19">
        <f t="shared" si="119"/>
        <v>0</v>
      </c>
      <c r="I556" s="19">
        <f t="shared" si="120"/>
        <v>0</v>
      </c>
      <c r="J556" s="19">
        <f t="shared" si="121"/>
        <v>0</v>
      </c>
      <c r="K556" s="19">
        <v>3</v>
      </c>
    </row>
    <row r="557" spans="1:11" ht="12.5" x14ac:dyDescent="0.25">
      <c r="A557" s="3">
        <v>45046.948030995365</v>
      </c>
      <c r="B557" s="16">
        <v>45027</v>
      </c>
      <c r="C557" s="17" t="s">
        <v>629</v>
      </c>
      <c r="D557" s="71" t="s">
        <v>379</v>
      </c>
      <c r="E557" s="19">
        <f t="shared" si="116"/>
        <v>3</v>
      </c>
      <c r="F557" s="19">
        <f t="shared" si="123"/>
        <v>0</v>
      </c>
      <c r="G557" s="19">
        <f t="shared" si="118"/>
        <v>0</v>
      </c>
      <c r="H557" s="19">
        <f t="shared" si="119"/>
        <v>0</v>
      </c>
      <c r="I557" s="19">
        <f t="shared" si="120"/>
        <v>1.5</v>
      </c>
      <c r="J557" s="19">
        <f t="shared" si="121"/>
        <v>0</v>
      </c>
      <c r="K557" s="19">
        <f t="shared" ref="K557:K568" si="124">IF(IFERROR(FIND("macarr",D557,1),0),3,0)</f>
        <v>0</v>
      </c>
    </row>
    <row r="558" spans="1:11" ht="12.5" x14ac:dyDescent="0.25">
      <c r="A558" s="3">
        <v>45046.948708275464</v>
      </c>
      <c r="B558" s="16">
        <v>45028</v>
      </c>
      <c r="C558" s="17">
        <v>55</v>
      </c>
      <c r="D558" s="71" t="s">
        <v>380</v>
      </c>
      <c r="E558" s="19">
        <f t="shared" si="116"/>
        <v>0</v>
      </c>
      <c r="F558" s="19">
        <f t="shared" si="123"/>
        <v>2</v>
      </c>
      <c r="G558" s="19">
        <f t="shared" si="118"/>
        <v>0</v>
      </c>
      <c r="H558" s="19">
        <f t="shared" si="119"/>
        <v>0</v>
      </c>
      <c r="I558" s="19">
        <f t="shared" si="120"/>
        <v>1.5</v>
      </c>
      <c r="J558" s="19">
        <f t="shared" si="121"/>
        <v>1.5</v>
      </c>
      <c r="K558" s="19">
        <f t="shared" si="124"/>
        <v>0</v>
      </c>
    </row>
    <row r="559" spans="1:11" ht="12.5" x14ac:dyDescent="0.25">
      <c r="A559" s="3">
        <v>45046.949164861115</v>
      </c>
      <c r="B559" s="16">
        <v>45029</v>
      </c>
      <c r="C559" s="17">
        <v>57</v>
      </c>
      <c r="D559" s="71" t="s">
        <v>381</v>
      </c>
      <c r="E559" s="19">
        <f t="shared" si="116"/>
        <v>0</v>
      </c>
      <c r="F559" s="19">
        <f t="shared" si="123"/>
        <v>0</v>
      </c>
      <c r="G559" s="19">
        <f t="shared" si="118"/>
        <v>2.5</v>
      </c>
      <c r="H559" s="19">
        <f t="shared" si="119"/>
        <v>0</v>
      </c>
      <c r="I559" s="19">
        <f t="shared" si="120"/>
        <v>1.5</v>
      </c>
      <c r="J559" s="19">
        <f t="shared" si="121"/>
        <v>1.5</v>
      </c>
      <c r="K559" s="19">
        <f t="shared" si="124"/>
        <v>0</v>
      </c>
    </row>
    <row r="560" spans="1:11" ht="12.5" x14ac:dyDescent="0.25">
      <c r="A560" s="3">
        <v>45046.949603738423</v>
      </c>
      <c r="B560" s="16">
        <v>45030</v>
      </c>
      <c r="C560" s="17">
        <v>55</v>
      </c>
      <c r="D560" s="71" t="s">
        <v>382</v>
      </c>
      <c r="E560" s="19">
        <f t="shared" si="116"/>
        <v>0</v>
      </c>
      <c r="F560" s="19">
        <v>2</v>
      </c>
      <c r="G560" s="19">
        <f t="shared" si="118"/>
        <v>0</v>
      </c>
      <c r="H560" s="19">
        <f t="shared" si="119"/>
        <v>0</v>
      </c>
      <c r="I560" s="19">
        <f t="shared" si="120"/>
        <v>1.5</v>
      </c>
      <c r="J560" s="19">
        <f t="shared" si="121"/>
        <v>1.5</v>
      </c>
      <c r="K560" s="19">
        <f t="shared" si="124"/>
        <v>0</v>
      </c>
    </row>
    <row r="561" spans="1:11" ht="12.5" x14ac:dyDescent="0.25">
      <c r="A561" s="3">
        <v>45046.950048344908</v>
      </c>
      <c r="B561" s="14">
        <v>45034</v>
      </c>
      <c r="C561" s="13">
        <v>55</v>
      </c>
      <c r="D561" s="72" t="s">
        <v>383</v>
      </c>
      <c r="E561" s="19">
        <f t="shared" si="116"/>
        <v>3</v>
      </c>
      <c r="F561" s="19">
        <f>IF(IFERROR(FIND("carne",D561,1),0),2,0)</f>
        <v>0</v>
      </c>
      <c r="G561" s="19">
        <f t="shared" si="118"/>
        <v>0</v>
      </c>
      <c r="H561" s="19">
        <f t="shared" si="119"/>
        <v>0</v>
      </c>
      <c r="I561" s="19">
        <f t="shared" si="120"/>
        <v>1.5</v>
      </c>
      <c r="J561" s="19">
        <f t="shared" si="121"/>
        <v>1.5</v>
      </c>
      <c r="K561" s="19">
        <f t="shared" si="124"/>
        <v>0</v>
      </c>
    </row>
    <row r="562" spans="1:11" ht="12.5" x14ac:dyDescent="0.25">
      <c r="A562" s="3">
        <v>45046.950512662035</v>
      </c>
      <c r="B562" s="14">
        <v>45035</v>
      </c>
      <c r="C562" s="13">
        <v>52</v>
      </c>
      <c r="D562" s="72" t="s">
        <v>384</v>
      </c>
      <c r="E562" s="19">
        <f t="shared" si="116"/>
        <v>0</v>
      </c>
      <c r="F562" s="19">
        <v>2</v>
      </c>
      <c r="G562" s="19">
        <f t="shared" si="118"/>
        <v>0</v>
      </c>
      <c r="H562" s="19">
        <f t="shared" si="119"/>
        <v>0</v>
      </c>
      <c r="I562" s="19">
        <f t="shared" si="120"/>
        <v>1.5</v>
      </c>
      <c r="J562" s="19">
        <f t="shared" si="121"/>
        <v>1.5</v>
      </c>
      <c r="K562" s="19">
        <f t="shared" si="124"/>
        <v>0</v>
      </c>
    </row>
    <row r="563" spans="1:11" ht="12.5" x14ac:dyDescent="0.25">
      <c r="A563" s="3">
        <v>45046.951002835645</v>
      </c>
      <c r="B563" s="14">
        <v>45036</v>
      </c>
      <c r="C563" s="13">
        <v>56</v>
      </c>
      <c r="D563" s="72" t="s">
        <v>385</v>
      </c>
      <c r="E563" s="19">
        <f t="shared" si="116"/>
        <v>0</v>
      </c>
      <c r="F563" s="19">
        <v>2</v>
      </c>
      <c r="G563" s="19">
        <f t="shared" si="118"/>
        <v>0</v>
      </c>
      <c r="H563" s="19">
        <f t="shared" si="119"/>
        <v>0</v>
      </c>
      <c r="I563" s="19">
        <f t="shared" si="120"/>
        <v>1.5</v>
      </c>
      <c r="J563" s="19">
        <f t="shared" si="121"/>
        <v>1.5</v>
      </c>
      <c r="K563" s="19">
        <f t="shared" si="124"/>
        <v>0</v>
      </c>
    </row>
    <row r="564" spans="1:11" ht="12.5" x14ac:dyDescent="0.25">
      <c r="A564" s="3">
        <v>45046.951477962968</v>
      </c>
      <c r="B564" s="14">
        <v>45037</v>
      </c>
      <c r="C564" s="13">
        <v>54</v>
      </c>
      <c r="D564" s="72" t="s">
        <v>386</v>
      </c>
      <c r="E564" s="19">
        <f t="shared" si="116"/>
        <v>0</v>
      </c>
      <c r="F564" s="19">
        <v>2</v>
      </c>
      <c r="G564" s="19">
        <f t="shared" si="118"/>
        <v>0</v>
      </c>
      <c r="H564" s="19">
        <f t="shared" si="119"/>
        <v>0</v>
      </c>
      <c r="I564" s="19">
        <f t="shared" si="120"/>
        <v>1.5</v>
      </c>
      <c r="J564" s="19">
        <f t="shared" si="121"/>
        <v>1.5</v>
      </c>
      <c r="K564" s="19">
        <f t="shared" si="124"/>
        <v>0</v>
      </c>
    </row>
    <row r="565" spans="1:11" ht="12.5" x14ac:dyDescent="0.25">
      <c r="A565" s="3">
        <v>45046.95214760417</v>
      </c>
      <c r="B565" s="42">
        <v>45040</v>
      </c>
      <c r="C565" s="43">
        <v>56</v>
      </c>
      <c r="D565" s="73" t="s">
        <v>387</v>
      </c>
      <c r="E565" s="19">
        <f t="shared" si="116"/>
        <v>0</v>
      </c>
      <c r="F565" s="19">
        <f t="shared" ref="F565:F568" si="125">IF(IFERROR(FIND("carne",D565,1),0),2,0)</f>
        <v>2</v>
      </c>
      <c r="G565" s="19">
        <f t="shared" si="118"/>
        <v>0</v>
      </c>
      <c r="H565" s="19">
        <f t="shared" si="119"/>
        <v>0</v>
      </c>
      <c r="I565" s="19">
        <f t="shared" si="120"/>
        <v>1.5</v>
      </c>
      <c r="J565" s="19">
        <f t="shared" si="121"/>
        <v>1.5</v>
      </c>
      <c r="K565" s="19">
        <f t="shared" si="124"/>
        <v>0</v>
      </c>
    </row>
    <row r="566" spans="1:11" ht="12.5" x14ac:dyDescent="0.25">
      <c r="A566" s="3">
        <v>45046.952999155095</v>
      </c>
      <c r="B566" s="42">
        <v>45041</v>
      </c>
      <c r="C566" s="43">
        <v>61</v>
      </c>
      <c r="D566" s="73" t="s">
        <v>388</v>
      </c>
      <c r="E566" s="19">
        <f t="shared" si="116"/>
        <v>0</v>
      </c>
      <c r="F566" s="19">
        <f t="shared" si="125"/>
        <v>2</v>
      </c>
      <c r="G566" s="19">
        <f t="shared" si="118"/>
        <v>2.5</v>
      </c>
      <c r="H566" s="19">
        <f t="shared" si="119"/>
        <v>0</v>
      </c>
      <c r="I566" s="19">
        <f t="shared" si="120"/>
        <v>1.5</v>
      </c>
      <c r="J566" s="19">
        <f t="shared" si="121"/>
        <v>1.5</v>
      </c>
      <c r="K566" s="19">
        <f t="shared" si="124"/>
        <v>0</v>
      </c>
    </row>
    <row r="567" spans="1:11" ht="12.5" x14ac:dyDescent="0.25">
      <c r="A567" s="3">
        <v>45046.953991655093</v>
      </c>
      <c r="B567" s="42">
        <v>45042</v>
      </c>
      <c r="C567" s="43">
        <v>56</v>
      </c>
      <c r="D567" s="73" t="s">
        <v>145</v>
      </c>
      <c r="E567" s="19">
        <f t="shared" si="116"/>
        <v>0</v>
      </c>
      <c r="F567" s="19">
        <f t="shared" si="125"/>
        <v>0</v>
      </c>
      <c r="G567" s="19">
        <f t="shared" si="118"/>
        <v>0</v>
      </c>
      <c r="H567" s="19">
        <f t="shared" si="119"/>
        <v>0</v>
      </c>
      <c r="I567" s="19">
        <f t="shared" si="120"/>
        <v>0</v>
      </c>
      <c r="J567" s="19">
        <f t="shared" si="121"/>
        <v>0</v>
      </c>
      <c r="K567" s="19">
        <f t="shared" si="124"/>
        <v>3</v>
      </c>
    </row>
    <row r="568" spans="1:11" ht="12.5" x14ac:dyDescent="0.25">
      <c r="A568" s="3">
        <v>45046.954288796296</v>
      </c>
      <c r="B568" s="42">
        <v>45044</v>
      </c>
      <c r="C568" s="43">
        <v>54</v>
      </c>
      <c r="D568" s="73" t="s">
        <v>389</v>
      </c>
      <c r="E568" s="19">
        <f t="shared" si="116"/>
        <v>0</v>
      </c>
      <c r="F568" s="19">
        <f t="shared" si="125"/>
        <v>2</v>
      </c>
      <c r="G568" s="19">
        <f t="shared" si="118"/>
        <v>0</v>
      </c>
      <c r="H568" s="19">
        <f t="shared" si="119"/>
        <v>0</v>
      </c>
      <c r="I568" s="19">
        <f t="shared" si="120"/>
        <v>1.5</v>
      </c>
      <c r="J568" s="19">
        <f t="shared" si="121"/>
        <v>1.5</v>
      </c>
      <c r="K568" s="19">
        <f t="shared" si="124"/>
        <v>0</v>
      </c>
    </row>
    <row r="569" spans="1:11" ht="12.5" x14ac:dyDescent="0.25">
      <c r="A569" s="3">
        <v>45046.954875347219</v>
      </c>
      <c r="B569" s="52"/>
      <c r="C569" s="38"/>
      <c r="D569" s="19"/>
      <c r="E569" s="19" t="s">
        <v>323</v>
      </c>
      <c r="F569" s="19" t="s">
        <v>324</v>
      </c>
      <c r="G569" s="19" t="s">
        <v>325</v>
      </c>
      <c r="H569" s="19" t="s">
        <v>326</v>
      </c>
      <c r="I569" s="19" t="s">
        <v>327</v>
      </c>
      <c r="J569" s="19" t="s">
        <v>328</v>
      </c>
      <c r="K569" s="19" t="s">
        <v>329</v>
      </c>
    </row>
    <row r="570" spans="1:11" ht="12.5" x14ac:dyDescent="0.25">
      <c r="A570" s="3"/>
      <c r="B570" s="52"/>
      <c r="C570" s="38"/>
      <c r="D570" s="19"/>
      <c r="E570" s="48">
        <f t="shared" ref="E570:K570" si="126">SUM(E571:E990)</f>
        <v>1266</v>
      </c>
      <c r="F570" s="48">
        <f t="shared" si="126"/>
        <v>1118</v>
      </c>
      <c r="G570" s="48">
        <f t="shared" si="126"/>
        <v>292.5</v>
      </c>
      <c r="H570" s="48">
        <f t="shared" si="126"/>
        <v>475</v>
      </c>
      <c r="I570" s="48">
        <f t="shared" si="126"/>
        <v>1501.5</v>
      </c>
      <c r="J570" s="48">
        <f t="shared" si="126"/>
        <v>1264.5</v>
      </c>
      <c r="K570" s="48">
        <f t="shared" si="126"/>
        <v>693</v>
      </c>
    </row>
    <row r="571" spans="1:11" ht="12.5" x14ac:dyDescent="0.25">
      <c r="A571" s="3"/>
      <c r="B571" s="60">
        <v>45047</v>
      </c>
      <c r="C571" s="21">
        <v>49</v>
      </c>
      <c r="D571" s="22" t="s">
        <v>390</v>
      </c>
      <c r="E571" s="19">
        <f t="shared" ref="E571:E588" si="127">IF(IFERROR(FIND("fran",D571,1),0),3,0)</f>
        <v>0</v>
      </c>
      <c r="F571" s="19">
        <f t="shared" ref="F571:F574" si="128">IF(IFERROR(FIND("carne",D571,1),0),2,0)</f>
        <v>2</v>
      </c>
      <c r="G571" s="19">
        <f t="shared" ref="G571:G588" si="129">IF(IFERROR(FIND("calabr",D571,1),0),2.5,0)</f>
        <v>0</v>
      </c>
      <c r="H571" s="19">
        <f t="shared" ref="H571:H588" si="130">IF(IFERROR(FIND("lingui",D571,1),0),2.5,0)</f>
        <v>0</v>
      </c>
      <c r="I571" s="19">
        <f t="shared" ref="I571:I588" si="131">IF(IFERROR(FIND("arro",D571,1),0),1.5,0)</f>
        <v>1.5</v>
      </c>
      <c r="J571" s="19">
        <f t="shared" ref="J571:J588" si="132">IF(IFERROR(FIND("feij",D571,1),0),1.5,0)</f>
        <v>1.5</v>
      </c>
      <c r="K571" s="19">
        <f t="shared" ref="K571:K588" si="133">IF(IFERROR(FIND("macarr",D571,1),0),3,0)</f>
        <v>0</v>
      </c>
    </row>
    <row r="572" spans="1:11" ht="12.5" x14ac:dyDescent="0.25">
      <c r="A572" s="3">
        <v>45077.790128275461</v>
      </c>
      <c r="B572" s="60">
        <v>45048</v>
      </c>
      <c r="C572" s="21">
        <v>54</v>
      </c>
      <c r="D572" s="22" t="s">
        <v>391</v>
      </c>
      <c r="E572" s="19">
        <f t="shared" si="127"/>
        <v>0</v>
      </c>
      <c r="F572" s="19">
        <f t="shared" si="128"/>
        <v>0</v>
      </c>
      <c r="G572" s="19">
        <f t="shared" si="129"/>
        <v>0</v>
      </c>
      <c r="H572" s="19">
        <f t="shared" si="130"/>
        <v>2.5</v>
      </c>
      <c r="I572" s="19">
        <f t="shared" si="131"/>
        <v>1.5</v>
      </c>
      <c r="J572" s="19">
        <f t="shared" si="132"/>
        <v>1.5</v>
      </c>
      <c r="K572" s="19">
        <f t="shared" si="133"/>
        <v>0</v>
      </c>
    </row>
    <row r="573" spans="1:11" ht="12.5" x14ac:dyDescent="0.25">
      <c r="A573" s="3">
        <v>45077.790753969908</v>
      </c>
      <c r="B573" s="60">
        <v>45049</v>
      </c>
      <c r="C573" s="21">
        <v>49</v>
      </c>
      <c r="D573" s="22" t="s">
        <v>81</v>
      </c>
      <c r="E573" s="19">
        <f t="shared" si="127"/>
        <v>3</v>
      </c>
      <c r="F573" s="19">
        <f t="shared" si="128"/>
        <v>0</v>
      </c>
      <c r="G573" s="19">
        <f t="shared" si="129"/>
        <v>0</v>
      </c>
      <c r="H573" s="19">
        <f t="shared" si="130"/>
        <v>0</v>
      </c>
      <c r="I573" s="19">
        <f t="shared" si="131"/>
        <v>1.5</v>
      </c>
      <c r="J573" s="19">
        <f t="shared" si="132"/>
        <v>0</v>
      </c>
      <c r="K573" s="19">
        <f t="shared" si="133"/>
        <v>0</v>
      </c>
    </row>
    <row r="574" spans="1:11" ht="12.5" x14ac:dyDescent="0.25">
      <c r="A574" s="3">
        <v>45077.791262847226</v>
      </c>
      <c r="B574" s="60">
        <v>45050</v>
      </c>
      <c r="C574" s="21">
        <v>51</v>
      </c>
      <c r="D574" s="22" t="s">
        <v>392</v>
      </c>
      <c r="E574" s="19">
        <f t="shared" si="127"/>
        <v>3</v>
      </c>
      <c r="F574" s="19">
        <f t="shared" si="128"/>
        <v>0</v>
      </c>
      <c r="G574" s="19">
        <f t="shared" si="129"/>
        <v>0</v>
      </c>
      <c r="H574" s="19">
        <f t="shared" si="130"/>
        <v>0</v>
      </c>
      <c r="I574" s="19">
        <f t="shared" si="131"/>
        <v>1.5</v>
      </c>
      <c r="J574" s="19">
        <f t="shared" si="132"/>
        <v>1.5</v>
      </c>
      <c r="K574" s="19">
        <f t="shared" si="133"/>
        <v>0</v>
      </c>
    </row>
    <row r="575" spans="1:11" ht="12.5" x14ac:dyDescent="0.25">
      <c r="A575" s="3">
        <v>45077.791823981483</v>
      </c>
      <c r="B575" s="61">
        <v>45054</v>
      </c>
      <c r="C575" s="17">
        <v>48</v>
      </c>
      <c r="D575" s="18" t="s">
        <v>260</v>
      </c>
      <c r="E575" s="19">
        <f t="shared" si="127"/>
        <v>0</v>
      </c>
      <c r="F575" s="19">
        <v>2</v>
      </c>
      <c r="G575" s="19">
        <f t="shared" si="129"/>
        <v>0</v>
      </c>
      <c r="H575" s="19">
        <f t="shared" si="130"/>
        <v>0</v>
      </c>
      <c r="I575" s="19">
        <f t="shared" si="131"/>
        <v>0</v>
      </c>
      <c r="J575" s="19">
        <f t="shared" si="132"/>
        <v>0</v>
      </c>
      <c r="K575" s="19">
        <f t="shared" si="133"/>
        <v>3</v>
      </c>
    </row>
    <row r="576" spans="1:11" ht="12.5" x14ac:dyDescent="0.25">
      <c r="A576" s="3">
        <v>45077.792271932871</v>
      </c>
      <c r="B576" s="61">
        <v>45055</v>
      </c>
      <c r="C576" s="17">
        <v>51</v>
      </c>
      <c r="D576" s="18" t="s">
        <v>393</v>
      </c>
      <c r="E576" s="19">
        <f t="shared" si="127"/>
        <v>0</v>
      </c>
      <c r="F576" s="19">
        <v>2</v>
      </c>
      <c r="G576" s="19">
        <f t="shared" si="129"/>
        <v>0</v>
      </c>
      <c r="H576" s="19">
        <f t="shared" si="130"/>
        <v>0</v>
      </c>
      <c r="I576" s="19">
        <f t="shared" si="131"/>
        <v>1.5</v>
      </c>
      <c r="J576" s="19">
        <f t="shared" si="132"/>
        <v>1.5</v>
      </c>
      <c r="K576" s="19">
        <f t="shared" si="133"/>
        <v>0</v>
      </c>
    </row>
    <row r="577" spans="1:11" ht="12.5" x14ac:dyDescent="0.25">
      <c r="A577" s="3">
        <v>45077.792710011578</v>
      </c>
      <c r="B577" s="61">
        <v>45056</v>
      </c>
      <c r="C577" s="17">
        <v>52</v>
      </c>
      <c r="D577" s="18" t="s">
        <v>394</v>
      </c>
      <c r="E577" s="19">
        <f t="shared" si="127"/>
        <v>0</v>
      </c>
      <c r="F577" s="19">
        <v>2</v>
      </c>
      <c r="G577" s="19">
        <f t="shared" si="129"/>
        <v>0</v>
      </c>
      <c r="H577" s="19">
        <f t="shared" si="130"/>
        <v>0</v>
      </c>
      <c r="I577" s="19">
        <f t="shared" si="131"/>
        <v>1.5</v>
      </c>
      <c r="J577" s="19">
        <f t="shared" si="132"/>
        <v>1.5</v>
      </c>
      <c r="K577" s="19">
        <f t="shared" si="133"/>
        <v>0</v>
      </c>
    </row>
    <row r="578" spans="1:11" ht="12.5" x14ac:dyDescent="0.25">
      <c r="A578" s="3">
        <v>45077.793423020834</v>
      </c>
      <c r="B578" s="61">
        <v>45057</v>
      </c>
      <c r="C578" s="17">
        <v>49</v>
      </c>
      <c r="D578" s="18" t="s">
        <v>395</v>
      </c>
      <c r="E578" s="19">
        <f t="shared" si="127"/>
        <v>0</v>
      </c>
      <c r="F578" s="19">
        <f t="shared" ref="F578:F580" si="134">IF(IFERROR(FIND("carne",D578,1),0),2,0)</f>
        <v>0</v>
      </c>
      <c r="G578" s="19">
        <f t="shared" si="129"/>
        <v>0</v>
      </c>
      <c r="H578" s="19">
        <f t="shared" si="130"/>
        <v>2.5</v>
      </c>
      <c r="I578" s="19">
        <f t="shared" si="131"/>
        <v>1.5</v>
      </c>
      <c r="J578" s="19">
        <f t="shared" si="132"/>
        <v>1.5</v>
      </c>
      <c r="K578" s="19">
        <f t="shared" si="133"/>
        <v>0</v>
      </c>
    </row>
    <row r="579" spans="1:11" ht="12.5" x14ac:dyDescent="0.25">
      <c r="A579" s="3">
        <v>45077.793843611114</v>
      </c>
      <c r="B579" s="62">
        <v>45061</v>
      </c>
      <c r="C579" s="13">
        <v>54</v>
      </c>
      <c r="D579" s="15" t="s">
        <v>81</v>
      </c>
      <c r="E579" s="19">
        <f t="shared" si="127"/>
        <v>3</v>
      </c>
      <c r="F579" s="19">
        <f t="shared" si="134"/>
        <v>0</v>
      </c>
      <c r="G579" s="19">
        <f t="shared" si="129"/>
        <v>0</v>
      </c>
      <c r="H579" s="19">
        <f t="shared" si="130"/>
        <v>0</v>
      </c>
      <c r="I579" s="19">
        <f t="shared" si="131"/>
        <v>1.5</v>
      </c>
      <c r="J579" s="19">
        <f t="shared" si="132"/>
        <v>0</v>
      </c>
      <c r="K579" s="19">
        <f t="shared" si="133"/>
        <v>0</v>
      </c>
    </row>
    <row r="580" spans="1:11" ht="12.5" x14ac:dyDescent="0.25">
      <c r="A580" s="3">
        <v>45077.794616782412</v>
      </c>
      <c r="B580" s="62">
        <v>45062</v>
      </c>
      <c r="C580" s="13">
        <v>58</v>
      </c>
      <c r="D580" s="15" t="s">
        <v>396</v>
      </c>
      <c r="E580" s="19">
        <f t="shared" si="127"/>
        <v>3</v>
      </c>
      <c r="F580" s="19">
        <f t="shared" si="134"/>
        <v>0</v>
      </c>
      <c r="G580" s="19">
        <f t="shared" si="129"/>
        <v>2.5</v>
      </c>
      <c r="H580" s="19">
        <f t="shared" si="130"/>
        <v>0</v>
      </c>
      <c r="I580" s="19">
        <f t="shared" si="131"/>
        <v>1.5</v>
      </c>
      <c r="J580" s="19">
        <f t="shared" si="132"/>
        <v>1.5</v>
      </c>
      <c r="K580" s="19">
        <f t="shared" si="133"/>
        <v>0</v>
      </c>
    </row>
    <row r="581" spans="1:11" ht="12.5" x14ac:dyDescent="0.25">
      <c r="A581" s="3">
        <v>45077.795258009261</v>
      </c>
      <c r="B581" s="62">
        <v>45063</v>
      </c>
      <c r="C581" s="13">
        <v>60</v>
      </c>
      <c r="D581" s="15" t="s">
        <v>397</v>
      </c>
      <c r="E581" s="19">
        <f t="shared" si="127"/>
        <v>0</v>
      </c>
      <c r="F581" s="19">
        <v>2</v>
      </c>
      <c r="G581" s="19">
        <f t="shared" si="129"/>
        <v>0</v>
      </c>
      <c r="H581" s="19">
        <f t="shared" si="130"/>
        <v>0</v>
      </c>
      <c r="I581" s="19">
        <f t="shared" si="131"/>
        <v>1.5</v>
      </c>
      <c r="J581" s="19">
        <f t="shared" si="132"/>
        <v>1.5</v>
      </c>
      <c r="K581" s="19">
        <f t="shared" si="133"/>
        <v>0</v>
      </c>
    </row>
    <row r="582" spans="1:11" ht="12.5" x14ac:dyDescent="0.25">
      <c r="A582" s="3">
        <v>45077.79576006945</v>
      </c>
      <c r="B582" s="62">
        <v>45064</v>
      </c>
      <c r="C582" s="13">
        <v>68</v>
      </c>
      <c r="D582" s="15" t="s">
        <v>398</v>
      </c>
      <c r="E582" s="19">
        <f t="shared" si="127"/>
        <v>0</v>
      </c>
      <c r="F582" s="19">
        <v>2</v>
      </c>
      <c r="G582" s="19">
        <f t="shared" si="129"/>
        <v>0</v>
      </c>
      <c r="H582" s="19">
        <f t="shared" si="130"/>
        <v>0</v>
      </c>
      <c r="I582" s="19">
        <f t="shared" si="131"/>
        <v>1.5</v>
      </c>
      <c r="J582" s="19">
        <f t="shared" si="132"/>
        <v>1.5</v>
      </c>
      <c r="K582" s="19">
        <f t="shared" si="133"/>
        <v>0</v>
      </c>
    </row>
    <row r="583" spans="1:11" ht="12.5" x14ac:dyDescent="0.25">
      <c r="A583" s="3">
        <v>45077.796347233801</v>
      </c>
      <c r="B583" s="58">
        <v>45068</v>
      </c>
      <c r="C583" s="32">
        <v>52</v>
      </c>
      <c r="D583" s="33" t="s">
        <v>399</v>
      </c>
      <c r="E583" s="19">
        <f t="shared" si="127"/>
        <v>3</v>
      </c>
      <c r="F583" s="19">
        <f t="shared" ref="F583:F585" si="135">IF(IFERROR(FIND("carne",D583,1),0),2,0)</f>
        <v>0</v>
      </c>
      <c r="G583" s="19">
        <f t="shared" si="129"/>
        <v>0</v>
      </c>
      <c r="H583" s="19">
        <f t="shared" si="130"/>
        <v>0</v>
      </c>
      <c r="I583" s="19">
        <f t="shared" si="131"/>
        <v>1.5</v>
      </c>
      <c r="J583" s="19">
        <f t="shared" si="132"/>
        <v>1.5</v>
      </c>
      <c r="K583" s="19">
        <f t="shared" si="133"/>
        <v>0</v>
      </c>
    </row>
    <row r="584" spans="1:11" ht="12.5" x14ac:dyDescent="0.25">
      <c r="A584" s="3">
        <v>45077.796940891203</v>
      </c>
      <c r="B584" s="58">
        <v>45069</v>
      </c>
      <c r="C584" s="32">
        <v>48</v>
      </c>
      <c r="D584" s="33" t="s">
        <v>400</v>
      </c>
      <c r="E584" s="19">
        <f t="shared" si="127"/>
        <v>0</v>
      </c>
      <c r="F584" s="19">
        <f t="shared" si="135"/>
        <v>0</v>
      </c>
      <c r="G584" s="19">
        <f t="shared" si="129"/>
        <v>0</v>
      </c>
      <c r="H584" s="19">
        <f t="shared" si="130"/>
        <v>2.5</v>
      </c>
      <c r="I584" s="19">
        <f t="shared" si="131"/>
        <v>1.5</v>
      </c>
      <c r="J584" s="19">
        <f t="shared" si="132"/>
        <v>1.5</v>
      </c>
      <c r="K584" s="19">
        <f t="shared" si="133"/>
        <v>0</v>
      </c>
    </row>
    <row r="585" spans="1:11" ht="12.5" x14ac:dyDescent="0.25">
      <c r="A585" s="3">
        <v>45077.797417534719</v>
      </c>
      <c r="B585" s="58">
        <v>45070</v>
      </c>
      <c r="C585" s="32">
        <v>49</v>
      </c>
      <c r="D585" s="33" t="s">
        <v>73</v>
      </c>
      <c r="E585" s="19">
        <f t="shared" si="127"/>
        <v>3</v>
      </c>
      <c r="F585" s="19">
        <f t="shared" si="135"/>
        <v>0</v>
      </c>
      <c r="G585" s="19">
        <f t="shared" si="129"/>
        <v>0</v>
      </c>
      <c r="H585" s="19">
        <f t="shared" si="130"/>
        <v>0</v>
      </c>
      <c r="I585" s="19">
        <f t="shared" si="131"/>
        <v>0</v>
      </c>
      <c r="J585" s="19">
        <f t="shared" si="132"/>
        <v>0</v>
      </c>
      <c r="K585" s="19">
        <f t="shared" si="133"/>
        <v>3</v>
      </c>
    </row>
    <row r="586" spans="1:11" ht="12.5" x14ac:dyDescent="0.25">
      <c r="A586" s="3">
        <v>45077.797820370368</v>
      </c>
      <c r="B586" s="58">
        <v>45071</v>
      </c>
      <c r="C586" s="32">
        <v>46</v>
      </c>
      <c r="D586" s="33" t="s">
        <v>401</v>
      </c>
      <c r="E586" s="19">
        <f t="shared" si="127"/>
        <v>0</v>
      </c>
      <c r="F586" s="19">
        <v>2</v>
      </c>
      <c r="G586" s="19">
        <f t="shared" si="129"/>
        <v>0</v>
      </c>
      <c r="H586" s="19">
        <f t="shared" si="130"/>
        <v>0</v>
      </c>
      <c r="I586" s="19">
        <f t="shared" si="131"/>
        <v>1.5</v>
      </c>
      <c r="J586" s="19">
        <f t="shared" si="132"/>
        <v>1.5</v>
      </c>
      <c r="K586" s="19">
        <f t="shared" si="133"/>
        <v>0</v>
      </c>
    </row>
    <row r="587" spans="1:11" ht="12.5" x14ac:dyDescent="0.25">
      <c r="A587" s="3">
        <v>45077.798221087964</v>
      </c>
      <c r="B587" s="56">
        <v>45075</v>
      </c>
      <c r="C587" s="35">
        <v>51</v>
      </c>
      <c r="D587" s="36" t="s">
        <v>143</v>
      </c>
      <c r="E587" s="19">
        <f t="shared" si="127"/>
        <v>0</v>
      </c>
      <c r="F587" s="19">
        <f t="shared" ref="F587:F588" si="136">IF(IFERROR(FIND("carne",D587,1),0),2,0)</f>
        <v>0</v>
      </c>
      <c r="G587" s="19">
        <f t="shared" si="129"/>
        <v>0</v>
      </c>
      <c r="H587" s="19">
        <f t="shared" si="130"/>
        <v>2.5</v>
      </c>
      <c r="I587" s="19">
        <f t="shared" si="131"/>
        <v>0</v>
      </c>
      <c r="J587" s="19">
        <f t="shared" si="132"/>
        <v>0</v>
      </c>
      <c r="K587" s="19">
        <f t="shared" si="133"/>
        <v>3</v>
      </c>
    </row>
    <row r="588" spans="1:11" ht="12.5" x14ac:dyDescent="0.25">
      <c r="A588" s="3">
        <v>45077.798614814819</v>
      </c>
      <c r="B588" s="56">
        <v>45076</v>
      </c>
      <c r="C588" s="35">
        <v>46</v>
      </c>
      <c r="D588" s="36" t="s">
        <v>402</v>
      </c>
      <c r="E588" s="19">
        <f t="shared" si="127"/>
        <v>0</v>
      </c>
      <c r="F588" s="19">
        <f t="shared" si="136"/>
        <v>0</v>
      </c>
      <c r="G588" s="19">
        <f t="shared" si="129"/>
        <v>0</v>
      </c>
      <c r="H588" s="19">
        <f t="shared" si="130"/>
        <v>0</v>
      </c>
      <c r="I588" s="19">
        <f t="shared" si="131"/>
        <v>1.5</v>
      </c>
      <c r="J588" s="19">
        <f t="shared" si="132"/>
        <v>1.5</v>
      </c>
      <c r="K588" s="19">
        <f t="shared" si="133"/>
        <v>0</v>
      </c>
    </row>
    <row r="589" spans="1:11" ht="12.5" x14ac:dyDescent="0.25">
      <c r="A589" s="3">
        <v>45077.799129374995</v>
      </c>
      <c r="B589" s="52"/>
      <c r="C589" s="38"/>
      <c r="D589" s="19"/>
      <c r="E589" s="19" t="s">
        <v>323</v>
      </c>
      <c r="F589" s="19" t="s">
        <v>324</v>
      </c>
      <c r="G589" s="19" t="s">
        <v>325</v>
      </c>
      <c r="H589" s="19" t="s">
        <v>326</v>
      </c>
      <c r="I589" s="19" t="s">
        <v>327</v>
      </c>
      <c r="J589" s="19" t="s">
        <v>328</v>
      </c>
      <c r="K589" s="19" t="s">
        <v>329</v>
      </c>
    </row>
    <row r="590" spans="1:11" ht="12.5" x14ac:dyDescent="0.25">
      <c r="A590" s="3"/>
      <c r="B590" s="52"/>
      <c r="C590" s="38"/>
      <c r="D590" s="19"/>
      <c r="E590" s="48">
        <f t="shared" ref="E590:K590" si="137">SUM(E591:E1010)</f>
        <v>624</v>
      </c>
      <c r="F590" s="48">
        <f t="shared" si="137"/>
        <v>552</v>
      </c>
      <c r="G590" s="48">
        <f t="shared" si="137"/>
        <v>145</v>
      </c>
      <c r="H590" s="48">
        <f t="shared" si="137"/>
        <v>232.5</v>
      </c>
      <c r="I590" s="48">
        <f t="shared" si="137"/>
        <v>739.5</v>
      </c>
      <c r="J590" s="48">
        <f t="shared" si="137"/>
        <v>622.5</v>
      </c>
      <c r="K590" s="48">
        <f t="shared" si="137"/>
        <v>342</v>
      </c>
    </row>
    <row r="591" spans="1:11" ht="12.5" x14ac:dyDescent="0.25">
      <c r="A591" s="3"/>
      <c r="B591" s="60">
        <v>45078</v>
      </c>
      <c r="C591" s="21">
        <v>60</v>
      </c>
      <c r="D591" s="22" t="s">
        <v>145</v>
      </c>
      <c r="E591" s="19">
        <f t="shared" ref="E591:E608" si="138">IF(IFERROR(FIND("fran",D591,1),0),3,0)</f>
        <v>0</v>
      </c>
      <c r="F591" s="19">
        <f t="shared" ref="F591:F594" si="139">IF(IFERROR(FIND("carne",D591,1),0),2,0)</f>
        <v>0</v>
      </c>
      <c r="G591" s="19">
        <f t="shared" ref="G591:G608" si="140">IF(IFERROR(FIND("calabr",D591,1),0),2.5,0)</f>
        <v>0</v>
      </c>
      <c r="H591" s="19">
        <f t="shared" ref="H591:H604" si="141">IF(IFERROR(FIND("lingui",D591,1),0),2.5,0)</f>
        <v>0</v>
      </c>
      <c r="I591" s="19">
        <f t="shared" ref="I591:I608" si="142">IF(IFERROR(FIND("arro",D591,1),0),1.5,0)</f>
        <v>0</v>
      </c>
      <c r="J591" s="19">
        <f t="shared" ref="J591:J608" si="143">IF(IFERROR(FIND("feij",D591,1),0),1.5,0)</f>
        <v>0</v>
      </c>
      <c r="K591" s="19">
        <f t="shared" ref="K591:K595" si="144">IF(IFERROR(FIND("macarr",D591,1),0),3,0)</f>
        <v>3</v>
      </c>
    </row>
    <row r="592" spans="1:11" ht="12.5" x14ac:dyDescent="0.25">
      <c r="A592" s="3">
        <v>45107.810617280091</v>
      </c>
      <c r="B592" s="60">
        <v>45079</v>
      </c>
      <c r="C592" s="21">
        <v>52</v>
      </c>
      <c r="D592" s="22" t="s">
        <v>403</v>
      </c>
      <c r="E592" s="19">
        <f t="shared" si="138"/>
        <v>0</v>
      </c>
      <c r="F592" s="19">
        <f t="shared" si="139"/>
        <v>0</v>
      </c>
      <c r="G592" s="19">
        <f t="shared" si="140"/>
        <v>2.5</v>
      </c>
      <c r="H592" s="19">
        <f t="shared" si="141"/>
        <v>0</v>
      </c>
      <c r="I592" s="19">
        <f t="shared" si="142"/>
        <v>1.5</v>
      </c>
      <c r="J592" s="19">
        <f t="shared" si="143"/>
        <v>1.5</v>
      </c>
      <c r="K592" s="19">
        <f t="shared" si="144"/>
        <v>0</v>
      </c>
    </row>
    <row r="593" spans="1:11" ht="12.5" x14ac:dyDescent="0.25">
      <c r="A593" s="3">
        <v>45107.811156770833</v>
      </c>
      <c r="B593" s="61">
        <v>45082</v>
      </c>
      <c r="C593" s="17">
        <v>48</v>
      </c>
      <c r="D593" s="18" t="s">
        <v>81</v>
      </c>
      <c r="E593" s="19">
        <f t="shared" si="138"/>
        <v>3</v>
      </c>
      <c r="F593" s="19">
        <f t="shared" si="139"/>
        <v>0</v>
      </c>
      <c r="G593" s="19">
        <f t="shared" si="140"/>
        <v>0</v>
      </c>
      <c r="H593" s="19">
        <f t="shared" si="141"/>
        <v>0</v>
      </c>
      <c r="I593" s="19">
        <f t="shared" si="142"/>
        <v>1.5</v>
      </c>
      <c r="J593" s="19">
        <f t="shared" si="143"/>
        <v>0</v>
      </c>
      <c r="K593" s="19">
        <f t="shared" si="144"/>
        <v>0</v>
      </c>
    </row>
    <row r="594" spans="1:11" ht="12.5" x14ac:dyDescent="0.25">
      <c r="A594" s="3">
        <v>45107.811517754628</v>
      </c>
      <c r="B594" s="61">
        <v>45083</v>
      </c>
      <c r="C594" s="17">
        <v>50</v>
      </c>
      <c r="D594" s="18" t="s">
        <v>404</v>
      </c>
      <c r="E594" s="19">
        <f t="shared" si="138"/>
        <v>3</v>
      </c>
      <c r="F594" s="19">
        <f t="shared" si="139"/>
        <v>0</v>
      </c>
      <c r="G594" s="19">
        <f t="shared" si="140"/>
        <v>0</v>
      </c>
      <c r="H594" s="19">
        <f t="shared" si="141"/>
        <v>0</v>
      </c>
      <c r="I594" s="19">
        <f t="shared" si="142"/>
        <v>1.5</v>
      </c>
      <c r="J594" s="19">
        <f t="shared" si="143"/>
        <v>1.5</v>
      </c>
      <c r="K594" s="19">
        <f t="shared" si="144"/>
        <v>0</v>
      </c>
    </row>
    <row r="595" spans="1:11" ht="12.5" x14ac:dyDescent="0.25">
      <c r="A595" s="3">
        <v>45107.811873298611</v>
      </c>
      <c r="B595" s="61">
        <v>45084</v>
      </c>
      <c r="C595" s="17">
        <v>48</v>
      </c>
      <c r="D595" s="18" t="s">
        <v>405</v>
      </c>
      <c r="E595" s="19">
        <f t="shared" si="138"/>
        <v>0</v>
      </c>
      <c r="F595" s="19">
        <v>2</v>
      </c>
      <c r="G595" s="19">
        <f t="shared" si="140"/>
        <v>0</v>
      </c>
      <c r="H595" s="19">
        <f t="shared" si="141"/>
        <v>0</v>
      </c>
      <c r="I595" s="19">
        <f t="shared" si="142"/>
        <v>1.5</v>
      </c>
      <c r="J595" s="19">
        <f t="shared" si="143"/>
        <v>1.5</v>
      </c>
      <c r="K595" s="19">
        <f t="shared" si="144"/>
        <v>0</v>
      </c>
    </row>
    <row r="596" spans="1:11" ht="12.5" x14ac:dyDescent="0.25">
      <c r="A596" s="3">
        <v>45107.812238576385</v>
      </c>
      <c r="B596" s="61">
        <v>45085</v>
      </c>
      <c r="C596" s="17">
        <v>52</v>
      </c>
      <c r="D596" s="18" t="s">
        <v>337</v>
      </c>
      <c r="E596" s="19">
        <f t="shared" si="138"/>
        <v>3</v>
      </c>
      <c r="F596" s="19">
        <f t="shared" ref="F596:F597" si="145">IF(IFERROR(FIND("carne",D596,1),0),2,0)</f>
        <v>0</v>
      </c>
      <c r="G596" s="19">
        <f t="shared" si="140"/>
        <v>0</v>
      </c>
      <c r="H596" s="19">
        <f t="shared" si="141"/>
        <v>0</v>
      </c>
      <c r="I596" s="19">
        <f t="shared" si="142"/>
        <v>0</v>
      </c>
      <c r="J596" s="19">
        <f t="shared" si="143"/>
        <v>0</v>
      </c>
      <c r="K596" s="19">
        <v>3</v>
      </c>
    </row>
    <row r="597" spans="1:11" ht="12.5" x14ac:dyDescent="0.25">
      <c r="A597" s="3">
        <v>45107.812670717598</v>
      </c>
      <c r="B597" s="59">
        <v>45089</v>
      </c>
      <c r="C597" s="40">
        <v>50</v>
      </c>
      <c r="D597" s="41" t="s">
        <v>406</v>
      </c>
      <c r="E597" s="19">
        <f t="shared" si="138"/>
        <v>0</v>
      </c>
      <c r="F597" s="19">
        <f t="shared" si="145"/>
        <v>2</v>
      </c>
      <c r="G597" s="19">
        <f t="shared" si="140"/>
        <v>0</v>
      </c>
      <c r="H597" s="19">
        <f t="shared" si="141"/>
        <v>0</v>
      </c>
      <c r="I597" s="19">
        <f t="shared" si="142"/>
        <v>1.5</v>
      </c>
      <c r="J597" s="19">
        <f t="shared" si="143"/>
        <v>1.5</v>
      </c>
      <c r="K597" s="19">
        <f t="shared" ref="K597:K608" si="146">IF(IFERROR(FIND("macarr",D597,1),0),3,0)</f>
        <v>0</v>
      </c>
    </row>
    <row r="598" spans="1:11" ht="12.5" x14ac:dyDescent="0.25">
      <c r="A598" s="3">
        <v>45107.813659050924</v>
      </c>
      <c r="B598" s="59">
        <v>45090</v>
      </c>
      <c r="C598" s="40">
        <v>50</v>
      </c>
      <c r="D598" s="41" t="s">
        <v>407</v>
      </c>
      <c r="E598" s="19">
        <f t="shared" si="138"/>
        <v>0</v>
      </c>
      <c r="F598" s="19">
        <v>2</v>
      </c>
      <c r="G598" s="19">
        <f t="shared" si="140"/>
        <v>0</v>
      </c>
      <c r="H598" s="19">
        <f t="shared" si="141"/>
        <v>2.5</v>
      </c>
      <c r="I598" s="19">
        <f t="shared" si="142"/>
        <v>1.5</v>
      </c>
      <c r="J598" s="19">
        <f t="shared" si="143"/>
        <v>1.5</v>
      </c>
      <c r="K598" s="19">
        <f t="shared" si="146"/>
        <v>0</v>
      </c>
    </row>
    <row r="599" spans="1:11" ht="12.5" x14ac:dyDescent="0.25">
      <c r="A599" s="3">
        <v>45107.814137511574</v>
      </c>
      <c r="B599" s="59">
        <v>45091</v>
      </c>
      <c r="C599" s="40">
        <v>48</v>
      </c>
      <c r="D599" s="41" t="s">
        <v>408</v>
      </c>
      <c r="E599" s="19">
        <f t="shared" si="138"/>
        <v>0</v>
      </c>
      <c r="F599" s="19">
        <v>2</v>
      </c>
      <c r="G599" s="19">
        <f t="shared" si="140"/>
        <v>0</v>
      </c>
      <c r="H599" s="19">
        <f t="shared" si="141"/>
        <v>0</v>
      </c>
      <c r="I599" s="19">
        <f t="shared" si="142"/>
        <v>1.5</v>
      </c>
      <c r="J599" s="19">
        <f t="shared" si="143"/>
        <v>1.5</v>
      </c>
      <c r="K599" s="19">
        <f t="shared" si="146"/>
        <v>0</v>
      </c>
    </row>
    <row r="600" spans="1:11" ht="12.5" x14ac:dyDescent="0.25">
      <c r="A600" s="3">
        <v>45107.814563657405</v>
      </c>
      <c r="B600" s="59">
        <v>45092</v>
      </c>
      <c r="C600" s="40">
        <v>50</v>
      </c>
      <c r="D600" s="41" t="s">
        <v>315</v>
      </c>
      <c r="E600" s="19">
        <f t="shared" si="138"/>
        <v>0</v>
      </c>
      <c r="F600" s="19">
        <f t="shared" ref="F600:F602" si="147">IF(IFERROR(FIND("carne",D600,1),0),2,0)</f>
        <v>0</v>
      </c>
      <c r="G600" s="19">
        <f t="shared" si="140"/>
        <v>2.5</v>
      </c>
      <c r="H600" s="19">
        <f t="shared" si="141"/>
        <v>0</v>
      </c>
      <c r="I600" s="19">
        <f t="shared" si="142"/>
        <v>0</v>
      </c>
      <c r="J600" s="19">
        <f t="shared" si="143"/>
        <v>0</v>
      </c>
      <c r="K600" s="19">
        <f t="shared" si="146"/>
        <v>3</v>
      </c>
    </row>
    <row r="601" spans="1:11" ht="12.5" x14ac:dyDescent="0.25">
      <c r="A601" s="3">
        <v>45107.814898773147</v>
      </c>
      <c r="B601" s="58">
        <v>45096</v>
      </c>
      <c r="C601" s="32">
        <v>49</v>
      </c>
      <c r="D601" s="33" t="s">
        <v>81</v>
      </c>
      <c r="E601" s="19">
        <f t="shared" si="138"/>
        <v>3</v>
      </c>
      <c r="F601" s="19">
        <f t="shared" si="147"/>
        <v>0</v>
      </c>
      <c r="G601" s="19">
        <f t="shared" si="140"/>
        <v>0</v>
      </c>
      <c r="H601" s="19">
        <f t="shared" si="141"/>
        <v>0</v>
      </c>
      <c r="I601" s="19">
        <f t="shared" si="142"/>
        <v>1.5</v>
      </c>
      <c r="J601" s="19">
        <f t="shared" si="143"/>
        <v>0</v>
      </c>
      <c r="K601" s="19">
        <f t="shared" si="146"/>
        <v>0</v>
      </c>
    </row>
    <row r="602" spans="1:11" ht="12.5" x14ac:dyDescent="0.25">
      <c r="A602" s="3">
        <v>45107.815269421291</v>
      </c>
      <c r="B602" s="58">
        <v>45097</v>
      </c>
      <c r="C602" s="32">
        <v>49</v>
      </c>
      <c r="D602" s="33" t="s">
        <v>73</v>
      </c>
      <c r="E602" s="19">
        <f t="shared" si="138"/>
        <v>3</v>
      </c>
      <c r="F602" s="19">
        <f t="shared" si="147"/>
        <v>0</v>
      </c>
      <c r="G602" s="19">
        <f t="shared" si="140"/>
        <v>0</v>
      </c>
      <c r="H602" s="19">
        <f t="shared" si="141"/>
        <v>0</v>
      </c>
      <c r="I602" s="19">
        <f t="shared" si="142"/>
        <v>0</v>
      </c>
      <c r="J602" s="19">
        <f t="shared" si="143"/>
        <v>0</v>
      </c>
      <c r="K602" s="19">
        <f t="shared" si="146"/>
        <v>3</v>
      </c>
    </row>
    <row r="603" spans="1:11" ht="12.5" x14ac:dyDescent="0.25">
      <c r="A603" s="3">
        <v>45107.815696041667</v>
      </c>
      <c r="B603" s="58">
        <v>45098</v>
      </c>
      <c r="C603" s="32">
        <v>53</v>
      </c>
      <c r="D603" s="33" t="s">
        <v>409</v>
      </c>
      <c r="E603" s="19">
        <f t="shared" si="138"/>
        <v>0</v>
      </c>
      <c r="F603" s="19">
        <v>2</v>
      </c>
      <c r="G603" s="19">
        <f t="shared" si="140"/>
        <v>0</v>
      </c>
      <c r="H603" s="19">
        <f t="shared" si="141"/>
        <v>0</v>
      </c>
      <c r="I603" s="19">
        <f t="shared" si="142"/>
        <v>1.5</v>
      </c>
      <c r="J603" s="19">
        <f t="shared" si="143"/>
        <v>1.5</v>
      </c>
      <c r="K603" s="19">
        <f t="shared" si="146"/>
        <v>0</v>
      </c>
    </row>
    <row r="604" spans="1:11" ht="12.5" x14ac:dyDescent="0.25">
      <c r="A604" s="3">
        <v>45107.816232962963</v>
      </c>
      <c r="B604" s="58">
        <v>45099</v>
      </c>
      <c r="C604" s="32">
        <v>49</v>
      </c>
      <c r="D604" s="33" t="s">
        <v>410</v>
      </c>
      <c r="E604" s="19">
        <f t="shared" si="138"/>
        <v>0</v>
      </c>
      <c r="F604" s="19">
        <f t="shared" ref="F604:F605" si="148">IF(IFERROR(FIND("carne",D604,1),0),2,0)</f>
        <v>2</v>
      </c>
      <c r="G604" s="19">
        <f t="shared" si="140"/>
        <v>0</v>
      </c>
      <c r="H604" s="19">
        <f t="shared" si="141"/>
        <v>0</v>
      </c>
      <c r="I604" s="19">
        <f t="shared" si="142"/>
        <v>1.5</v>
      </c>
      <c r="J604" s="19">
        <f t="shared" si="143"/>
        <v>1.5</v>
      </c>
      <c r="K604" s="19">
        <f t="shared" si="146"/>
        <v>0</v>
      </c>
    </row>
    <row r="605" spans="1:11" ht="12.5" x14ac:dyDescent="0.25">
      <c r="A605" s="3">
        <v>45107.816738611116</v>
      </c>
      <c r="B605" s="74">
        <v>45103</v>
      </c>
      <c r="C605" s="75">
        <v>46</v>
      </c>
      <c r="D605" s="76" t="s">
        <v>411</v>
      </c>
      <c r="E605" s="19">
        <f t="shared" si="138"/>
        <v>0</v>
      </c>
      <c r="F605" s="19">
        <f t="shared" si="148"/>
        <v>0</v>
      </c>
      <c r="G605" s="19">
        <f t="shared" si="140"/>
        <v>0</v>
      </c>
      <c r="H605" s="19">
        <v>2.5</v>
      </c>
      <c r="I605" s="19">
        <f t="shared" si="142"/>
        <v>1.5</v>
      </c>
      <c r="J605" s="19">
        <f t="shared" si="143"/>
        <v>1.5</v>
      </c>
      <c r="K605" s="19">
        <f t="shared" si="146"/>
        <v>0</v>
      </c>
    </row>
    <row r="606" spans="1:11" ht="12.5" x14ac:dyDescent="0.25">
      <c r="A606" s="3">
        <v>45107.817287962964</v>
      </c>
      <c r="B606" s="74">
        <v>45104</v>
      </c>
      <c r="C606" s="75">
        <v>51</v>
      </c>
      <c r="D606" s="76" t="s">
        <v>412</v>
      </c>
      <c r="E606" s="19">
        <f t="shared" si="138"/>
        <v>0</v>
      </c>
      <c r="F606" s="19">
        <v>2</v>
      </c>
      <c r="G606" s="19">
        <f t="shared" si="140"/>
        <v>0</v>
      </c>
      <c r="H606" s="19">
        <f t="shared" ref="H606:H608" si="149">IF(IFERROR(FIND("lingui",D606,1),0),2.5,0)</f>
        <v>0</v>
      </c>
      <c r="I606" s="19">
        <f t="shared" si="142"/>
        <v>1.5</v>
      </c>
      <c r="J606" s="19">
        <f t="shared" si="143"/>
        <v>1.5</v>
      </c>
      <c r="K606" s="19">
        <f t="shared" si="146"/>
        <v>0</v>
      </c>
    </row>
    <row r="607" spans="1:11" ht="12.5" x14ac:dyDescent="0.25">
      <c r="A607" s="3">
        <v>45107.817694895828</v>
      </c>
      <c r="B607" s="74">
        <v>45105</v>
      </c>
      <c r="C607" s="75">
        <v>53</v>
      </c>
      <c r="D607" s="76" t="s">
        <v>413</v>
      </c>
      <c r="E607" s="19">
        <f t="shared" si="138"/>
        <v>0</v>
      </c>
      <c r="F607" s="19">
        <f t="shared" ref="F607:F608" si="150">IF(IFERROR(FIND("carne",D607,1),0),2,0)</f>
        <v>0</v>
      </c>
      <c r="G607" s="19">
        <f t="shared" si="140"/>
        <v>0</v>
      </c>
      <c r="H607" s="19">
        <f t="shared" si="149"/>
        <v>2.5</v>
      </c>
      <c r="I607" s="19">
        <f t="shared" si="142"/>
        <v>1.5</v>
      </c>
      <c r="J607" s="19">
        <f t="shared" si="143"/>
        <v>1.5</v>
      </c>
      <c r="K607" s="19">
        <f t="shared" si="146"/>
        <v>0</v>
      </c>
    </row>
    <row r="608" spans="1:11" ht="12.5" x14ac:dyDescent="0.25">
      <c r="A608" s="3">
        <v>45107.818214155093</v>
      </c>
      <c r="B608" s="74">
        <v>45106</v>
      </c>
      <c r="C608" s="75">
        <v>56</v>
      </c>
      <c r="D608" s="76" t="s">
        <v>414</v>
      </c>
      <c r="E608" s="19">
        <f t="shared" si="138"/>
        <v>3</v>
      </c>
      <c r="F608" s="19">
        <f t="shared" si="150"/>
        <v>0</v>
      </c>
      <c r="G608" s="19">
        <f t="shared" si="140"/>
        <v>0</v>
      </c>
      <c r="H608" s="19">
        <f t="shared" si="149"/>
        <v>0</v>
      </c>
      <c r="I608" s="19">
        <f t="shared" si="142"/>
        <v>1.5</v>
      </c>
      <c r="J608" s="19">
        <f t="shared" si="143"/>
        <v>1.5</v>
      </c>
      <c r="K608" s="19">
        <f t="shared" si="146"/>
        <v>0</v>
      </c>
    </row>
    <row r="609" spans="1:11" ht="12.5" x14ac:dyDescent="0.25">
      <c r="A609" s="3">
        <v>45107.81855074074</v>
      </c>
      <c r="B609" s="52"/>
      <c r="C609" s="38"/>
      <c r="D609" s="19"/>
      <c r="E609" s="19" t="s">
        <v>323</v>
      </c>
      <c r="F609" s="19" t="s">
        <v>324</v>
      </c>
      <c r="G609" s="19" t="s">
        <v>325</v>
      </c>
      <c r="H609" s="19" t="s">
        <v>326</v>
      </c>
      <c r="I609" s="19" t="s">
        <v>327</v>
      </c>
      <c r="J609" s="19" t="s">
        <v>328</v>
      </c>
      <c r="K609" s="19" t="s">
        <v>329</v>
      </c>
    </row>
    <row r="610" spans="1:11" ht="12.5" x14ac:dyDescent="0.25">
      <c r="A610" s="3"/>
      <c r="B610" s="52"/>
      <c r="C610" s="38"/>
      <c r="D610" s="19"/>
      <c r="E610" s="48">
        <f t="shared" ref="E610:K610" si="151">SUM(E611:E626)</f>
        <v>18</v>
      </c>
      <c r="F610" s="48">
        <f t="shared" si="151"/>
        <v>18</v>
      </c>
      <c r="G610" s="48">
        <f t="shared" si="151"/>
        <v>5</v>
      </c>
      <c r="H610" s="48">
        <f t="shared" si="151"/>
        <v>2.5</v>
      </c>
      <c r="I610" s="48">
        <f t="shared" si="151"/>
        <v>18</v>
      </c>
      <c r="J610" s="48">
        <f t="shared" si="151"/>
        <v>15</v>
      </c>
      <c r="K610" s="48">
        <f t="shared" si="151"/>
        <v>12</v>
      </c>
    </row>
    <row r="611" spans="1:11" ht="12.5" x14ac:dyDescent="0.25">
      <c r="A611" s="3"/>
      <c r="B611" s="60">
        <v>45110</v>
      </c>
      <c r="C611" s="21">
        <v>52</v>
      </c>
      <c r="D611" s="22" t="s">
        <v>415</v>
      </c>
      <c r="E611" s="19">
        <f t="shared" ref="E611:E626" si="152">IF(IFERROR(FIND("fran",D611,1),0),3,0)</f>
        <v>3</v>
      </c>
      <c r="F611" s="19">
        <f t="shared" ref="F611:F612" si="153">IF(IFERROR(FIND("carne",D611,1),0),2,0)</f>
        <v>0</v>
      </c>
      <c r="G611" s="19">
        <f t="shared" ref="G611:G626" si="154">IF(IFERROR(FIND("calabr",D611,1),0),2.5,0)</f>
        <v>0</v>
      </c>
      <c r="H611" s="19">
        <f t="shared" ref="H611:H626" si="155">IF(IFERROR(FIND("lingui",D611,1),0),2.5,0)</f>
        <v>0</v>
      </c>
      <c r="I611" s="19">
        <f t="shared" ref="I611:I626" si="156">IF(IFERROR(FIND("arro",D611,1),0),1.5,0)</f>
        <v>1.5</v>
      </c>
      <c r="J611" s="19">
        <f t="shared" ref="J611:J616" si="157">IF(IFERROR(FIND("feij",D611,1),0),1.5,0)</f>
        <v>0</v>
      </c>
      <c r="K611" s="19">
        <f t="shared" ref="K611:K614" si="158">IF(IFERROR(FIND("macarr",D611,1),0),3,0)</f>
        <v>0</v>
      </c>
    </row>
    <row r="612" spans="1:11" ht="12.5" x14ac:dyDescent="0.25">
      <c r="A612" s="3">
        <v>45136.741613425926</v>
      </c>
      <c r="B612" s="60">
        <v>45111</v>
      </c>
      <c r="C612" s="21">
        <v>50</v>
      </c>
      <c r="D612" s="22" t="s">
        <v>315</v>
      </c>
      <c r="E612" s="19">
        <f t="shared" si="152"/>
        <v>0</v>
      </c>
      <c r="F612" s="19">
        <f t="shared" si="153"/>
        <v>0</v>
      </c>
      <c r="G612" s="19">
        <f t="shared" si="154"/>
        <v>2.5</v>
      </c>
      <c r="H612" s="19">
        <f t="shared" si="155"/>
        <v>0</v>
      </c>
      <c r="I612" s="19">
        <f t="shared" si="156"/>
        <v>0</v>
      </c>
      <c r="J612" s="19">
        <f t="shared" si="157"/>
        <v>0</v>
      </c>
      <c r="K612" s="19">
        <f t="shared" si="158"/>
        <v>3</v>
      </c>
    </row>
    <row r="613" spans="1:11" ht="12.5" x14ac:dyDescent="0.25">
      <c r="A613" s="3">
        <v>45136.742061053243</v>
      </c>
      <c r="B613" s="60">
        <v>45112</v>
      </c>
      <c r="C613" s="21">
        <v>48</v>
      </c>
      <c r="D613" s="22" t="s">
        <v>416</v>
      </c>
      <c r="E613" s="19">
        <f t="shared" si="152"/>
        <v>0</v>
      </c>
      <c r="F613" s="19">
        <v>2</v>
      </c>
      <c r="G613" s="19">
        <f t="shared" si="154"/>
        <v>0</v>
      </c>
      <c r="H613" s="19">
        <f t="shared" si="155"/>
        <v>0</v>
      </c>
      <c r="I613" s="19">
        <f t="shared" si="156"/>
        <v>1.5</v>
      </c>
      <c r="J613" s="19">
        <f t="shared" si="157"/>
        <v>1.5</v>
      </c>
      <c r="K613" s="19">
        <f t="shared" si="158"/>
        <v>0</v>
      </c>
    </row>
    <row r="614" spans="1:11" ht="12.5" x14ac:dyDescent="0.25">
      <c r="A614" s="3">
        <v>45136.742541412037</v>
      </c>
      <c r="B614" s="60">
        <v>45113</v>
      </c>
      <c r="C614" s="21">
        <v>48</v>
      </c>
      <c r="D614" s="22" t="s">
        <v>417</v>
      </c>
      <c r="E614" s="19">
        <f t="shared" si="152"/>
        <v>0</v>
      </c>
      <c r="F614" s="19">
        <v>2</v>
      </c>
      <c r="G614" s="19">
        <f t="shared" si="154"/>
        <v>0</v>
      </c>
      <c r="H614" s="19">
        <f t="shared" si="155"/>
        <v>0</v>
      </c>
      <c r="I614" s="19">
        <f t="shared" si="156"/>
        <v>1.5</v>
      </c>
      <c r="J614" s="19">
        <f t="shared" si="157"/>
        <v>1.5</v>
      </c>
      <c r="K614" s="19">
        <f t="shared" si="158"/>
        <v>0</v>
      </c>
    </row>
    <row r="615" spans="1:11" ht="12.5" x14ac:dyDescent="0.25">
      <c r="A615" s="3">
        <v>45136.74369643518</v>
      </c>
      <c r="B615" s="61">
        <v>45120</v>
      </c>
      <c r="C615" s="17">
        <v>56</v>
      </c>
      <c r="D615" s="18" t="s">
        <v>337</v>
      </c>
      <c r="E615" s="19">
        <f t="shared" si="152"/>
        <v>3</v>
      </c>
      <c r="F615" s="19">
        <f>IF(IFERROR(FIND("carne",D615,1),0),2,0)</f>
        <v>0</v>
      </c>
      <c r="G615" s="19">
        <f t="shared" si="154"/>
        <v>0</v>
      </c>
      <c r="H615" s="19">
        <f t="shared" si="155"/>
        <v>0</v>
      </c>
      <c r="I615" s="19">
        <f t="shared" si="156"/>
        <v>0</v>
      </c>
      <c r="J615" s="19">
        <f t="shared" si="157"/>
        <v>0</v>
      </c>
      <c r="K615" s="19">
        <v>3</v>
      </c>
    </row>
    <row r="616" spans="1:11" ht="12.5" x14ac:dyDescent="0.25">
      <c r="A616" s="3">
        <v>45136.744242905093</v>
      </c>
      <c r="B616" s="61">
        <v>45121</v>
      </c>
      <c r="C616" s="17">
        <v>46</v>
      </c>
      <c r="D616" s="18" t="s">
        <v>418</v>
      </c>
      <c r="E616" s="19">
        <f t="shared" si="152"/>
        <v>0</v>
      </c>
      <c r="F616" s="19">
        <v>2</v>
      </c>
      <c r="G616" s="19">
        <f t="shared" si="154"/>
        <v>0</v>
      </c>
      <c r="H616" s="19">
        <f t="shared" si="155"/>
        <v>0</v>
      </c>
      <c r="I616" s="19">
        <f t="shared" si="156"/>
        <v>0</v>
      </c>
      <c r="J616" s="19">
        <f t="shared" si="157"/>
        <v>0</v>
      </c>
      <c r="K616" s="19">
        <f t="shared" ref="K616:K626" si="159">IF(IFERROR(FIND("macarr",D616,1),0),3,0)</f>
        <v>3</v>
      </c>
    </row>
    <row r="617" spans="1:11" ht="12.5" x14ac:dyDescent="0.25">
      <c r="A617" s="3">
        <v>45136.744733576386</v>
      </c>
      <c r="B617" s="61">
        <v>45123</v>
      </c>
      <c r="C617" s="17">
        <v>54</v>
      </c>
      <c r="D617" s="18" t="s">
        <v>419</v>
      </c>
      <c r="E617" s="19">
        <f t="shared" si="152"/>
        <v>0</v>
      </c>
      <c r="F617" s="19">
        <v>2</v>
      </c>
      <c r="G617" s="19">
        <f t="shared" si="154"/>
        <v>0</v>
      </c>
      <c r="H617" s="19">
        <f t="shared" si="155"/>
        <v>0</v>
      </c>
      <c r="I617" s="19">
        <f t="shared" si="156"/>
        <v>1.5</v>
      </c>
      <c r="J617" s="19">
        <v>1.5</v>
      </c>
      <c r="K617" s="19">
        <f t="shared" si="159"/>
        <v>0</v>
      </c>
    </row>
    <row r="618" spans="1:11" ht="12.5" x14ac:dyDescent="0.25">
      <c r="A618" s="3">
        <v>45136.745332245366</v>
      </c>
      <c r="B618" s="59">
        <v>45124</v>
      </c>
      <c r="C618" s="40">
        <v>49</v>
      </c>
      <c r="D618" s="41" t="s">
        <v>420</v>
      </c>
      <c r="E618" s="19">
        <f t="shared" si="152"/>
        <v>0</v>
      </c>
      <c r="F618" s="19">
        <v>2</v>
      </c>
      <c r="G618" s="19">
        <f t="shared" si="154"/>
        <v>0</v>
      </c>
      <c r="H618" s="19">
        <f t="shared" si="155"/>
        <v>0</v>
      </c>
      <c r="I618" s="19">
        <f t="shared" si="156"/>
        <v>1.5</v>
      </c>
      <c r="J618" s="19">
        <v>1.5</v>
      </c>
      <c r="K618" s="19">
        <f t="shared" si="159"/>
        <v>0</v>
      </c>
    </row>
    <row r="619" spans="1:11" ht="12.5" x14ac:dyDescent="0.25">
      <c r="A619" s="3">
        <v>45136.746543032408</v>
      </c>
      <c r="B619" s="59">
        <v>45126</v>
      </c>
      <c r="C619" s="40">
        <v>56</v>
      </c>
      <c r="D619" s="41" t="s">
        <v>421</v>
      </c>
      <c r="E619" s="19">
        <f t="shared" si="152"/>
        <v>3</v>
      </c>
      <c r="F619" s="19">
        <f t="shared" ref="F619:F623" si="160">IF(IFERROR(FIND("carne",D619,1),0),2,0)</f>
        <v>0</v>
      </c>
      <c r="G619" s="19">
        <f t="shared" si="154"/>
        <v>0</v>
      </c>
      <c r="H619" s="19">
        <f t="shared" si="155"/>
        <v>2.5</v>
      </c>
      <c r="I619" s="19">
        <f t="shared" si="156"/>
        <v>1.5</v>
      </c>
      <c r="J619" s="19">
        <f t="shared" ref="J619:J626" si="161">IF(IFERROR(FIND("feij",D619,1),0),1.5,0)</f>
        <v>1.5</v>
      </c>
      <c r="K619" s="19">
        <f t="shared" si="159"/>
        <v>0</v>
      </c>
    </row>
    <row r="620" spans="1:11" ht="12.5" x14ac:dyDescent="0.25">
      <c r="A620" s="3">
        <v>45136.747207280088</v>
      </c>
      <c r="B620" s="59">
        <v>45127</v>
      </c>
      <c r="C620" s="40">
        <v>56</v>
      </c>
      <c r="D620" s="41" t="s">
        <v>422</v>
      </c>
      <c r="E620" s="19">
        <f t="shared" si="152"/>
        <v>3</v>
      </c>
      <c r="F620" s="19">
        <f t="shared" si="160"/>
        <v>0</v>
      </c>
      <c r="G620" s="19">
        <f t="shared" si="154"/>
        <v>0</v>
      </c>
      <c r="H620" s="19">
        <f t="shared" si="155"/>
        <v>0</v>
      </c>
      <c r="I620" s="19">
        <f t="shared" si="156"/>
        <v>1.5</v>
      </c>
      <c r="J620" s="19">
        <f t="shared" si="161"/>
        <v>1.5</v>
      </c>
      <c r="K620" s="19">
        <f t="shared" si="159"/>
        <v>0</v>
      </c>
    </row>
    <row r="621" spans="1:11" ht="12.5" x14ac:dyDescent="0.25">
      <c r="A621" s="3">
        <v>45136.747711782409</v>
      </c>
      <c r="B621" s="59">
        <v>45128</v>
      </c>
      <c r="C621" s="40">
        <v>45</v>
      </c>
      <c r="D621" s="41" t="s">
        <v>423</v>
      </c>
      <c r="E621" s="19">
        <f t="shared" si="152"/>
        <v>0</v>
      </c>
      <c r="F621" s="19">
        <f t="shared" si="160"/>
        <v>2</v>
      </c>
      <c r="G621" s="19">
        <f t="shared" si="154"/>
        <v>0</v>
      </c>
      <c r="H621" s="19">
        <f t="shared" si="155"/>
        <v>0</v>
      </c>
      <c r="I621" s="19">
        <f t="shared" si="156"/>
        <v>1.5</v>
      </c>
      <c r="J621" s="19">
        <f t="shared" si="161"/>
        <v>1.5</v>
      </c>
      <c r="K621" s="19">
        <f t="shared" si="159"/>
        <v>0</v>
      </c>
    </row>
    <row r="622" spans="1:11" ht="12.5" x14ac:dyDescent="0.25">
      <c r="A622" s="3">
        <v>45136.748184675926</v>
      </c>
      <c r="B622" s="69">
        <v>45132</v>
      </c>
      <c r="C622" s="43">
        <v>44</v>
      </c>
      <c r="D622" s="44" t="s">
        <v>185</v>
      </c>
      <c r="E622" s="19">
        <f t="shared" si="152"/>
        <v>3</v>
      </c>
      <c r="F622" s="19">
        <f t="shared" si="160"/>
        <v>0</v>
      </c>
      <c r="G622" s="19">
        <f t="shared" si="154"/>
        <v>0</v>
      </c>
      <c r="H622" s="19">
        <f t="shared" si="155"/>
        <v>0</v>
      </c>
      <c r="I622" s="19">
        <f t="shared" si="156"/>
        <v>1.5</v>
      </c>
      <c r="J622" s="19">
        <f t="shared" si="161"/>
        <v>0</v>
      </c>
      <c r="K622" s="19">
        <f t="shared" si="159"/>
        <v>0</v>
      </c>
    </row>
    <row r="623" spans="1:11" ht="12.5" x14ac:dyDescent="0.25">
      <c r="A623" s="3">
        <v>45136.749121180561</v>
      </c>
      <c r="B623" s="69">
        <v>45133</v>
      </c>
      <c r="C623" s="43">
        <v>45</v>
      </c>
      <c r="D623" s="44" t="s">
        <v>424</v>
      </c>
      <c r="E623" s="19">
        <f t="shared" si="152"/>
        <v>3</v>
      </c>
      <c r="F623" s="19">
        <f t="shared" si="160"/>
        <v>2</v>
      </c>
      <c r="G623" s="19">
        <f t="shared" si="154"/>
        <v>0</v>
      </c>
      <c r="H623" s="19">
        <f t="shared" si="155"/>
        <v>0</v>
      </c>
      <c r="I623" s="19">
        <f t="shared" si="156"/>
        <v>1.5</v>
      </c>
      <c r="J623" s="19">
        <f t="shared" si="161"/>
        <v>1.5</v>
      </c>
      <c r="K623" s="19">
        <f t="shared" si="159"/>
        <v>0</v>
      </c>
    </row>
    <row r="624" spans="1:11" ht="12.5" x14ac:dyDescent="0.25">
      <c r="A624" s="3">
        <v>45136.750081932871</v>
      </c>
      <c r="B624" s="69">
        <v>45134</v>
      </c>
      <c r="C624" s="43">
        <v>49</v>
      </c>
      <c r="D624" s="44" t="s">
        <v>425</v>
      </c>
      <c r="E624" s="19">
        <f t="shared" si="152"/>
        <v>0</v>
      </c>
      <c r="F624" s="19">
        <v>2</v>
      </c>
      <c r="G624" s="19">
        <f t="shared" si="154"/>
        <v>0</v>
      </c>
      <c r="H624" s="19">
        <f t="shared" si="155"/>
        <v>0</v>
      </c>
      <c r="I624" s="19">
        <f t="shared" si="156"/>
        <v>1.5</v>
      </c>
      <c r="J624" s="19">
        <f t="shared" si="161"/>
        <v>1.5</v>
      </c>
      <c r="K624" s="19">
        <f t="shared" si="159"/>
        <v>0</v>
      </c>
    </row>
    <row r="625" spans="1:11" ht="12.5" x14ac:dyDescent="0.25">
      <c r="A625" s="3">
        <v>45136.751149768519</v>
      </c>
      <c r="B625" s="69">
        <v>45135</v>
      </c>
      <c r="C625" s="43">
        <v>49</v>
      </c>
      <c r="D625" s="44" t="s">
        <v>418</v>
      </c>
      <c r="E625" s="19">
        <f t="shared" si="152"/>
        <v>0</v>
      </c>
      <c r="F625" s="19">
        <v>2</v>
      </c>
      <c r="G625" s="19">
        <f t="shared" si="154"/>
        <v>0</v>
      </c>
      <c r="H625" s="19">
        <f t="shared" si="155"/>
        <v>0</v>
      </c>
      <c r="I625" s="19">
        <f t="shared" si="156"/>
        <v>0</v>
      </c>
      <c r="J625" s="19">
        <f t="shared" si="161"/>
        <v>0</v>
      </c>
      <c r="K625" s="19">
        <f t="shared" si="159"/>
        <v>3</v>
      </c>
    </row>
    <row r="626" spans="1:11" ht="12.5" x14ac:dyDescent="0.25">
      <c r="A626" s="3">
        <v>45136.875522442133</v>
      </c>
      <c r="B626" s="69">
        <v>45136</v>
      </c>
      <c r="C626" s="43">
        <v>48</v>
      </c>
      <c r="D626" s="44" t="s">
        <v>426</v>
      </c>
      <c r="E626" s="19">
        <f t="shared" si="152"/>
        <v>0</v>
      </c>
      <c r="F626" s="19">
        <f>IF(IFERROR(FIND("carne",D626,1),0),2,0)</f>
        <v>0</v>
      </c>
      <c r="G626" s="19">
        <f t="shared" si="154"/>
        <v>2.5</v>
      </c>
      <c r="H626" s="19">
        <f t="shared" si="155"/>
        <v>0</v>
      </c>
      <c r="I626" s="19">
        <f t="shared" si="156"/>
        <v>1.5</v>
      </c>
      <c r="J626" s="19">
        <f t="shared" si="161"/>
        <v>1.5</v>
      </c>
      <c r="K626" s="19">
        <f t="shared" si="159"/>
        <v>0</v>
      </c>
    </row>
    <row r="627" spans="1:11" ht="12.5" x14ac:dyDescent="0.25">
      <c r="A627" s="3">
        <v>45136.751617499998</v>
      </c>
      <c r="B627" s="52"/>
      <c r="C627" s="38"/>
      <c r="D627" s="19"/>
      <c r="E627" s="19" t="s">
        <v>323</v>
      </c>
      <c r="F627" s="19" t="s">
        <v>324</v>
      </c>
      <c r="G627" s="19" t="s">
        <v>325</v>
      </c>
      <c r="H627" s="19" t="s">
        <v>326</v>
      </c>
      <c r="I627" s="19" t="s">
        <v>327</v>
      </c>
      <c r="J627" s="19" t="s">
        <v>328</v>
      </c>
      <c r="K627" s="19" t="s">
        <v>329</v>
      </c>
    </row>
    <row r="628" spans="1:11" ht="12.5" x14ac:dyDescent="0.25">
      <c r="A628" s="3"/>
      <c r="B628" s="52"/>
      <c r="C628" s="38"/>
      <c r="D628" s="19"/>
      <c r="E628" s="48">
        <f t="shared" ref="E628:K628" si="162">SUM(E629:E647)</f>
        <v>24</v>
      </c>
      <c r="F628" s="48">
        <f t="shared" si="162"/>
        <v>16</v>
      </c>
      <c r="G628" s="48">
        <f t="shared" si="162"/>
        <v>0</v>
      </c>
      <c r="H628" s="48">
        <f t="shared" si="162"/>
        <v>7.5</v>
      </c>
      <c r="I628" s="48">
        <f t="shared" si="162"/>
        <v>22.5</v>
      </c>
      <c r="J628" s="48">
        <f t="shared" si="162"/>
        <v>19.5</v>
      </c>
      <c r="K628" s="48">
        <f t="shared" si="162"/>
        <v>12</v>
      </c>
    </row>
    <row r="629" spans="1:11" ht="12.5" x14ac:dyDescent="0.25">
      <c r="A629" s="3"/>
      <c r="B629" s="60">
        <v>45139</v>
      </c>
      <c r="C629" s="21">
        <v>51</v>
      </c>
      <c r="D629" s="22" t="s">
        <v>427</v>
      </c>
      <c r="E629" s="19">
        <f t="shared" ref="E629:E639" si="163">IF(IFERROR(FIND("fran",D629,1),0),3,0)</f>
        <v>0</v>
      </c>
      <c r="F629" s="19">
        <v>2</v>
      </c>
      <c r="G629" s="19">
        <f t="shared" ref="G629:G647" si="164">IF(IFERROR(FIND("calabr",D629,1),0),2.5,0)</f>
        <v>0</v>
      </c>
      <c r="H629" s="19">
        <f t="shared" ref="H629:H647" si="165">IF(IFERROR(FIND("lingui",D629,1),0),2.5,0)</f>
        <v>0</v>
      </c>
      <c r="I629" s="19">
        <f t="shared" ref="I629:I647" si="166">IF(IFERROR(FIND("rroz",D629,1),0),1.5,0)</f>
        <v>1.5</v>
      </c>
      <c r="J629" s="19">
        <f t="shared" ref="J629:J647" si="167">IF(IFERROR(FIND("feij",D629,1),0),1.5,0)</f>
        <v>1.5</v>
      </c>
      <c r="K629" s="19">
        <f t="shared" ref="K629:K631" si="168">IF(IFERROR(FIND("macarr",D629,1),0),3,0)</f>
        <v>0</v>
      </c>
    </row>
    <row r="630" spans="1:11" ht="12.5" x14ac:dyDescent="0.25">
      <c r="A630" s="3">
        <v>45171.037469537041</v>
      </c>
      <c r="B630" s="60">
        <v>45140</v>
      </c>
      <c r="C630" s="21">
        <v>58</v>
      </c>
      <c r="D630" s="22" t="s">
        <v>428</v>
      </c>
      <c r="E630" s="19">
        <f t="shared" si="163"/>
        <v>0</v>
      </c>
      <c r="F630" s="19">
        <f t="shared" ref="F630:F634" si="169">IF(IFERROR(FIND("carne",D630,1),0),2,0)</f>
        <v>0</v>
      </c>
      <c r="G630" s="19">
        <f t="shared" si="164"/>
        <v>0</v>
      </c>
      <c r="H630" s="19">
        <f t="shared" si="165"/>
        <v>2.5</v>
      </c>
      <c r="I630" s="19">
        <f t="shared" si="166"/>
        <v>1.5</v>
      </c>
      <c r="J630" s="19">
        <f t="shared" si="167"/>
        <v>1.5</v>
      </c>
      <c r="K630" s="19">
        <f t="shared" si="168"/>
        <v>0</v>
      </c>
    </row>
    <row r="631" spans="1:11" ht="12.5" x14ac:dyDescent="0.25">
      <c r="A631" s="3">
        <v>45171.038082453699</v>
      </c>
      <c r="B631" s="60">
        <v>45141</v>
      </c>
      <c r="C631" s="21">
        <v>50</v>
      </c>
      <c r="D631" s="22" t="s">
        <v>429</v>
      </c>
      <c r="E631" s="19">
        <f t="shared" si="163"/>
        <v>3</v>
      </c>
      <c r="F631" s="19">
        <f t="shared" si="169"/>
        <v>2</v>
      </c>
      <c r="G631" s="19">
        <f t="shared" si="164"/>
        <v>0</v>
      </c>
      <c r="H631" s="19">
        <f t="shared" si="165"/>
        <v>0</v>
      </c>
      <c r="I631" s="19">
        <f t="shared" si="166"/>
        <v>1.5</v>
      </c>
      <c r="J631" s="19">
        <f t="shared" si="167"/>
        <v>1.5</v>
      </c>
      <c r="K631" s="19">
        <f t="shared" si="168"/>
        <v>0</v>
      </c>
    </row>
    <row r="632" spans="1:11" ht="12.5" x14ac:dyDescent="0.25">
      <c r="A632" s="3">
        <v>45171.038897962964</v>
      </c>
      <c r="B632" s="60">
        <v>45142</v>
      </c>
      <c r="C632" s="21">
        <v>53</v>
      </c>
      <c r="D632" s="22" t="s">
        <v>39</v>
      </c>
      <c r="E632" s="19">
        <f t="shared" si="163"/>
        <v>3</v>
      </c>
      <c r="F632" s="19">
        <f t="shared" si="169"/>
        <v>0</v>
      </c>
      <c r="G632" s="19">
        <f t="shared" si="164"/>
        <v>0</v>
      </c>
      <c r="H632" s="19">
        <f t="shared" si="165"/>
        <v>0</v>
      </c>
      <c r="I632" s="19">
        <f t="shared" si="166"/>
        <v>0</v>
      </c>
      <c r="J632" s="19">
        <f t="shared" si="167"/>
        <v>0</v>
      </c>
      <c r="K632" s="19">
        <v>3</v>
      </c>
    </row>
    <row r="633" spans="1:11" ht="12.5" x14ac:dyDescent="0.25">
      <c r="A633" s="3">
        <v>45171.039363263888</v>
      </c>
      <c r="B633" s="61">
        <v>45145</v>
      </c>
      <c r="C633" s="17">
        <v>48</v>
      </c>
      <c r="D633" s="18" t="s">
        <v>107</v>
      </c>
      <c r="E633" s="19">
        <f t="shared" si="163"/>
        <v>3</v>
      </c>
      <c r="F633" s="19">
        <f t="shared" si="169"/>
        <v>0</v>
      </c>
      <c r="G633" s="19">
        <f t="shared" si="164"/>
        <v>0</v>
      </c>
      <c r="H633" s="19">
        <f t="shared" si="165"/>
        <v>0</v>
      </c>
      <c r="I633" s="19">
        <f t="shared" si="166"/>
        <v>1.5</v>
      </c>
      <c r="J633" s="19">
        <f t="shared" si="167"/>
        <v>0</v>
      </c>
      <c r="K633" s="19">
        <f t="shared" ref="K633:K636" si="170">IF(IFERROR(FIND("macarr",D633,1),0),3,0)</f>
        <v>0</v>
      </c>
    </row>
    <row r="634" spans="1:11" ht="12.5" x14ac:dyDescent="0.25">
      <c r="A634" s="3">
        <v>45171.040017499996</v>
      </c>
      <c r="B634" s="61">
        <v>45146</v>
      </c>
      <c r="C634" s="17">
        <v>48</v>
      </c>
      <c r="D634" s="18" t="s">
        <v>430</v>
      </c>
      <c r="E634" s="19">
        <f t="shared" si="163"/>
        <v>3</v>
      </c>
      <c r="F634" s="19">
        <f t="shared" si="169"/>
        <v>0</v>
      </c>
      <c r="G634" s="19">
        <f t="shared" si="164"/>
        <v>0</v>
      </c>
      <c r="H634" s="19">
        <f t="shared" si="165"/>
        <v>2.5</v>
      </c>
      <c r="I634" s="19">
        <f t="shared" si="166"/>
        <v>1.5</v>
      </c>
      <c r="J634" s="19">
        <f t="shared" si="167"/>
        <v>1.5</v>
      </c>
      <c r="K634" s="19">
        <f t="shared" si="170"/>
        <v>0</v>
      </c>
    </row>
    <row r="635" spans="1:11" ht="12.5" x14ac:dyDescent="0.25">
      <c r="A635" s="3">
        <v>45171.040996145835</v>
      </c>
      <c r="B635" s="61">
        <v>45147</v>
      </c>
      <c r="C635" s="17">
        <v>50</v>
      </c>
      <c r="D635" s="18" t="s">
        <v>431</v>
      </c>
      <c r="E635" s="19">
        <f t="shared" si="163"/>
        <v>0</v>
      </c>
      <c r="F635" s="19">
        <v>2</v>
      </c>
      <c r="G635" s="19">
        <f t="shared" si="164"/>
        <v>0</v>
      </c>
      <c r="H635" s="19">
        <f t="shared" si="165"/>
        <v>0</v>
      </c>
      <c r="I635" s="19">
        <f t="shared" si="166"/>
        <v>1.5</v>
      </c>
      <c r="J635" s="19">
        <f t="shared" si="167"/>
        <v>1.5</v>
      </c>
      <c r="K635" s="19">
        <f t="shared" si="170"/>
        <v>0</v>
      </c>
    </row>
    <row r="636" spans="1:11" ht="12.5" x14ac:dyDescent="0.25">
      <c r="A636" s="3">
        <v>45171.042013356477</v>
      </c>
      <c r="B636" s="61">
        <v>45148</v>
      </c>
      <c r="C636" s="17">
        <v>49</v>
      </c>
      <c r="D636" s="18" t="s">
        <v>432</v>
      </c>
      <c r="E636" s="19">
        <f t="shared" si="163"/>
        <v>0</v>
      </c>
      <c r="F636" s="19">
        <f>IF(IFERROR(FIND("carne",D636,1),0),2,0)</f>
        <v>0</v>
      </c>
      <c r="G636" s="19">
        <f t="shared" si="164"/>
        <v>0</v>
      </c>
      <c r="H636" s="19">
        <f t="shared" si="165"/>
        <v>0</v>
      </c>
      <c r="I636" s="19">
        <f t="shared" si="166"/>
        <v>1.5</v>
      </c>
      <c r="J636" s="19">
        <f t="shared" si="167"/>
        <v>1.5</v>
      </c>
      <c r="K636" s="19">
        <f t="shared" si="170"/>
        <v>0</v>
      </c>
    </row>
    <row r="637" spans="1:11" ht="12.5" x14ac:dyDescent="0.25">
      <c r="A637" s="3">
        <v>45171.043032604168</v>
      </c>
      <c r="B637" s="59">
        <v>45152</v>
      </c>
      <c r="C637" s="40">
        <v>49</v>
      </c>
      <c r="D637" s="41" t="s">
        <v>433</v>
      </c>
      <c r="E637" s="19">
        <f t="shared" si="163"/>
        <v>0</v>
      </c>
      <c r="F637" s="19">
        <v>2</v>
      </c>
      <c r="G637" s="19">
        <f t="shared" si="164"/>
        <v>0</v>
      </c>
      <c r="H637" s="19">
        <f t="shared" si="165"/>
        <v>0</v>
      </c>
      <c r="I637" s="19">
        <f t="shared" si="166"/>
        <v>0</v>
      </c>
      <c r="J637" s="19">
        <f t="shared" si="167"/>
        <v>0</v>
      </c>
      <c r="K637" s="19">
        <v>3</v>
      </c>
    </row>
    <row r="638" spans="1:11" ht="12.5" x14ac:dyDescent="0.25">
      <c r="A638" s="3">
        <v>45171.043665196761</v>
      </c>
      <c r="B638" s="59">
        <v>45153</v>
      </c>
      <c r="C638" s="40">
        <v>48</v>
      </c>
      <c r="D638" s="41" t="s">
        <v>434</v>
      </c>
      <c r="E638" s="19">
        <f t="shared" si="163"/>
        <v>0</v>
      </c>
      <c r="F638" s="19">
        <f>IF(IFERROR(FIND("carne",D638,1),0),2,0)</f>
        <v>2</v>
      </c>
      <c r="G638" s="19">
        <f t="shared" si="164"/>
        <v>0</v>
      </c>
      <c r="H638" s="19">
        <f t="shared" si="165"/>
        <v>0</v>
      </c>
      <c r="I638" s="19">
        <f t="shared" si="166"/>
        <v>1.5</v>
      </c>
      <c r="J638" s="19">
        <f t="shared" si="167"/>
        <v>1.5</v>
      </c>
      <c r="K638" s="19">
        <f t="shared" ref="K638:K641" si="171">IF(IFERROR(FIND("macarr",D638,1),0),3,0)</f>
        <v>0</v>
      </c>
    </row>
    <row r="639" spans="1:11" ht="12.5" x14ac:dyDescent="0.25">
      <c r="A639" s="3">
        <v>45171.044422199077</v>
      </c>
      <c r="B639" s="59">
        <v>45154</v>
      </c>
      <c r="C639" s="40">
        <v>43</v>
      </c>
      <c r="D639" s="41" t="s">
        <v>435</v>
      </c>
      <c r="E639" s="19">
        <f t="shared" si="163"/>
        <v>0</v>
      </c>
      <c r="F639" s="19">
        <v>2</v>
      </c>
      <c r="G639" s="19">
        <f t="shared" si="164"/>
        <v>0</v>
      </c>
      <c r="H639" s="19">
        <f t="shared" si="165"/>
        <v>0</v>
      </c>
      <c r="I639" s="19">
        <f t="shared" si="166"/>
        <v>1.5</v>
      </c>
      <c r="J639" s="19">
        <f t="shared" si="167"/>
        <v>1.5</v>
      </c>
      <c r="K639" s="19">
        <f t="shared" si="171"/>
        <v>0</v>
      </c>
    </row>
    <row r="640" spans="1:11" ht="12.5" x14ac:dyDescent="0.25">
      <c r="A640" s="3">
        <v>45171.045205000002</v>
      </c>
      <c r="B640" s="59">
        <v>45156</v>
      </c>
      <c r="C640" s="40">
        <v>48</v>
      </c>
      <c r="D640" s="41" t="s">
        <v>436</v>
      </c>
      <c r="E640" s="19">
        <v>0</v>
      </c>
      <c r="F640" s="19">
        <v>2</v>
      </c>
      <c r="G640" s="19">
        <f t="shared" si="164"/>
        <v>0</v>
      </c>
      <c r="H640" s="19">
        <f t="shared" si="165"/>
        <v>0</v>
      </c>
      <c r="I640" s="19">
        <f t="shared" si="166"/>
        <v>1.5</v>
      </c>
      <c r="J640" s="19">
        <f t="shared" si="167"/>
        <v>1.5</v>
      </c>
      <c r="K640" s="19">
        <f t="shared" si="171"/>
        <v>0</v>
      </c>
    </row>
    <row r="641" spans="1:11" ht="12.5" x14ac:dyDescent="0.25">
      <c r="A641" s="3">
        <v>45171.04666028935</v>
      </c>
      <c r="B641" s="62">
        <v>45159</v>
      </c>
      <c r="C641" s="13">
        <v>46</v>
      </c>
      <c r="D641" s="15" t="s">
        <v>107</v>
      </c>
      <c r="E641" s="19">
        <f t="shared" ref="E641:E647" si="172">IF(IFERROR(FIND("fran",D641,1),0),3,0)</f>
        <v>3</v>
      </c>
      <c r="F641" s="19">
        <f t="shared" ref="F641:F647" si="173">IF(IFERROR(FIND("carne",D641,1),0),2,0)</f>
        <v>0</v>
      </c>
      <c r="G641" s="19">
        <f t="shared" si="164"/>
        <v>0</v>
      </c>
      <c r="H641" s="19">
        <f t="shared" si="165"/>
        <v>0</v>
      </c>
      <c r="I641" s="19">
        <f t="shared" si="166"/>
        <v>1.5</v>
      </c>
      <c r="J641" s="19">
        <f t="shared" si="167"/>
        <v>0</v>
      </c>
      <c r="K641" s="19">
        <f t="shared" si="171"/>
        <v>0</v>
      </c>
    </row>
    <row r="642" spans="1:11" ht="12.5" x14ac:dyDescent="0.25">
      <c r="A642" s="3">
        <v>45171.04707025463</v>
      </c>
      <c r="B642" s="62">
        <v>45160</v>
      </c>
      <c r="C642" s="13">
        <v>55</v>
      </c>
      <c r="D642" s="15" t="s">
        <v>347</v>
      </c>
      <c r="E642" s="19">
        <f t="shared" si="172"/>
        <v>3</v>
      </c>
      <c r="F642" s="19">
        <f t="shared" si="173"/>
        <v>0</v>
      </c>
      <c r="G642" s="19">
        <f t="shared" si="164"/>
        <v>0</v>
      </c>
      <c r="H642" s="19">
        <f t="shared" si="165"/>
        <v>0</v>
      </c>
      <c r="I642" s="19">
        <f t="shared" si="166"/>
        <v>0</v>
      </c>
      <c r="J642" s="19">
        <f t="shared" si="167"/>
        <v>0</v>
      </c>
      <c r="K642" s="19">
        <v>3</v>
      </c>
    </row>
    <row r="643" spans="1:11" ht="12.5" x14ac:dyDescent="0.25">
      <c r="A643" s="3">
        <v>45171.047494525468</v>
      </c>
      <c r="B643" s="62">
        <v>45161</v>
      </c>
      <c r="C643" s="13">
        <v>47</v>
      </c>
      <c r="D643" s="15" t="s">
        <v>437</v>
      </c>
      <c r="E643" s="19">
        <f t="shared" si="172"/>
        <v>0</v>
      </c>
      <c r="F643" s="19">
        <f t="shared" si="173"/>
        <v>2</v>
      </c>
      <c r="G643" s="19">
        <f t="shared" si="164"/>
        <v>0</v>
      </c>
      <c r="H643" s="19">
        <f t="shared" si="165"/>
        <v>0</v>
      </c>
      <c r="I643" s="19">
        <f t="shared" si="166"/>
        <v>1.5</v>
      </c>
      <c r="J643" s="19">
        <f t="shared" si="167"/>
        <v>1.5</v>
      </c>
      <c r="K643" s="19">
        <f t="shared" ref="K643:K644" si="174">IF(IFERROR(FIND("macarr",D643,1),0),3,0)</f>
        <v>0</v>
      </c>
    </row>
    <row r="644" spans="1:11" ht="12.5" x14ac:dyDescent="0.25">
      <c r="A644" s="3">
        <v>45171.048255868052</v>
      </c>
      <c r="B644" s="62">
        <v>45162</v>
      </c>
      <c r="C644" s="13">
        <v>52</v>
      </c>
      <c r="D644" s="15" t="s">
        <v>438</v>
      </c>
      <c r="E644" s="19">
        <f t="shared" si="172"/>
        <v>3</v>
      </c>
      <c r="F644" s="19">
        <f t="shared" si="173"/>
        <v>0</v>
      </c>
      <c r="G644" s="19">
        <f t="shared" si="164"/>
        <v>0</v>
      </c>
      <c r="H644" s="19">
        <f t="shared" si="165"/>
        <v>0</v>
      </c>
      <c r="I644" s="19">
        <f t="shared" si="166"/>
        <v>1.5</v>
      </c>
      <c r="J644" s="19">
        <f t="shared" si="167"/>
        <v>1.5</v>
      </c>
      <c r="K644" s="19">
        <f t="shared" si="174"/>
        <v>0</v>
      </c>
    </row>
    <row r="645" spans="1:11" ht="12.5" x14ac:dyDescent="0.25">
      <c r="A645" s="3">
        <v>45171.048969930554</v>
      </c>
      <c r="B645" s="58">
        <v>45166</v>
      </c>
      <c r="C645" s="32">
        <v>45</v>
      </c>
      <c r="D645" s="33" t="s">
        <v>8</v>
      </c>
      <c r="E645" s="19">
        <f t="shared" si="172"/>
        <v>0</v>
      </c>
      <c r="F645" s="19">
        <f t="shared" si="173"/>
        <v>0</v>
      </c>
      <c r="G645" s="19">
        <f t="shared" si="164"/>
        <v>0</v>
      </c>
      <c r="H645" s="19">
        <f t="shared" si="165"/>
        <v>2.5</v>
      </c>
      <c r="I645" s="19">
        <f t="shared" si="166"/>
        <v>0</v>
      </c>
      <c r="J645" s="19">
        <f t="shared" si="167"/>
        <v>0</v>
      </c>
      <c r="K645" s="19">
        <v>3</v>
      </c>
    </row>
    <row r="646" spans="1:11" ht="12.5" x14ac:dyDescent="0.25">
      <c r="A646" s="3">
        <v>45171.049616006945</v>
      </c>
      <c r="B646" s="58">
        <v>45160</v>
      </c>
      <c r="C646" s="32">
        <v>55</v>
      </c>
      <c r="D646" s="33" t="s">
        <v>439</v>
      </c>
      <c r="E646" s="19">
        <f t="shared" si="172"/>
        <v>3</v>
      </c>
      <c r="F646" s="19">
        <f t="shared" si="173"/>
        <v>0</v>
      </c>
      <c r="G646" s="19">
        <f t="shared" si="164"/>
        <v>0</v>
      </c>
      <c r="H646" s="19">
        <f t="shared" si="165"/>
        <v>0</v>
      </c>
      <c r="I646" s="19">
        <f t="shared" si="166"/>
        <v>1.5</v>
      </c>
      <c r="J646" s="19">
        <f t="shared" si="167"/>
        <v>1.5</v>
      </c>
      <c r="K646" s="19">
        <f t="shared" ref="K646:K647" si="175">IF(IFERROR(FIND("macarr",D646,1),0),3,0)</f>
        <v>0</v>
      </c>
    </row>
    <row r="647" spans="1:11" ht="12.5" x14ac:dyDescent="0.25">
      <c r="A647" s="3">
        <v>45171.05038980324</v>
      </c>
      <c r="B647" s="58">
        <v>45169</v>
      </c>
      <c r="C647" s="32">
        <v>50</v>
      </c>
      <c r="D647" s="33" t="s">
        <v>440</v>
      </c>
      <c r="E647" s="19">
        <f t="shared" si="172"/>
        <v>0</v>
      </c>
      <c r="F647" s="19">
        <f t="shared" si="173"/>
        <v>0</v>
      </c>
      <c r="G647" s="19">
        <f t="shared" si="164"/>
        <v>0</v>
      </c>
      <c r="H647" s="19">
        <f t="shared" si="165"/>
        <v>0</v>
      </c>
      <c r="I647" s="19">
        <f t="shared" si="166"/>
        <v>1.5</v>
      </c>
      <c r="J647" s="19">
        <f t="shared" si="167"/>
        <v>1.5</v>
      </c>
      <c r="K647" s="19">
        <f t="shared" si="175"/>
        <v>0</v>
      </c>
    </row>
    <row r="648" spans="1:11" ht="12.5" x14ac:dyDescent="0.25">
      <c r="A648" s="3">
        <v>45171.052611145831</v>
      </c>
      <c r="B648" s="52"/>
      <c r="C648" s="38"/>
      <c r="D648" s="19"/>
      <c r="E648" s="19" t="s">
        <v>323</v>
      </c>
      <c r="F648" s="19" t="s">
        <v>324</v>
      </c>
      <c r="G648" s="19" t="s">
        <v>325</v>
      </c>
      <c r="H648" s="19" t="s">
        <v>326</v>
      </c>
      <c r="I648" s="19" t="s">
        <v>327</v>
      </c>
      <c r="J648" s="19" t="s">
        <v>328</v>
      </c>
      <c r="K648" s="19" t="s">
        <v>329</v>
      </c>
    </row>
    <row r="649" spans="1:11" ht="12.5" x14ac:dyDescent="0.25">
      <c r="A649" s="3"/>
      <c r="B649" s="52"/>
      <c r="C649" s="38"/>
      <c r="D649" s="19"/>
      <c r="E649" s="48">
        <f t="shared" ref="E649:K649" si="176">SUM(E650:E666)</f>
        <v>18</v>
      </c>
      <c r="F649" s="48">
        <f t="shared" si="176"/>
        <v>14</v>
      </c>
      <c r="G649" s="48">
        <f t="shared" si="176"/>
        <v>0</v>
      </c>
      <c r="H649" s="48">
        <f t="shared" si="176"/>
        <v>5</v>
      </c>
      <c r="I649" s="48">
        <f t="shared" si="176"/>
        <v>21</v>
      </c>
      <c r="J649" s="48">
        <f t="shared" si="176"/>
        <v>15</v>
      </c>
      <c r="K649" s="48">
        <f t="shared" si="176"/>
        <v>9</v>
      </c>
    </row>
    <row r="650" spans="1:11" ht="12.5" x14ac:dyDescent="0.25">
      <c r="A650" s="3"/>
      <c r="B650" s="60">
        <v>45170</v>
      </c>
      <c r="C650" s="21">
        <v>51</v>
      </c>
      <c r="D650" s="22" t="s">
        <v>441</v>
      </c>
      <c r="E650" s="19">
        <f t="shared" ref="E650:E666" si="177">IF(IFERROR(FIND("fran",D650,1),0),3,0)</f>
        <v>0</v>
      </c>
      <c r="F650" s="19">
        <f>IF(IFERROR(FIND("carne",D650,1),0),2,0)</f>
        <v>0</v>
      </c>
      <c r="G650" s="19">
        <f t="shared" ref="G650:G666" si="178">IF(IFERROR(FIND("calabr",D650,1),0),2.5,0)</f>
        <v>0</v>
      </c>
      <c r="H650" s="19">
        <f t="shared" ref="H650:H666" si="179">IF(IFERROR(FIND("lingui",D650,1),0),2.5,0)</f>
        <v>0</v>
      </c>
      <c r="I650" s="19">
        <f t="shared" ref="I650:I666" si="180">IF(IFERROR(FIND("rroz",D650,1),0),1.5,0)</f>
        <v>1.5</v>
      </c>
      <c r="J650" s="19">
        <f t="shared" ref="J650:J666" si="181">IF(IFERROR(FIND("feij",D650,1),0),1.5,0)</f>
        <v>1.5</v>
      </c>
      <c r="K650" s="19">
        <f t="shared" ref="K650:K652" si="182">IF(IFERROR(FIND("macarr",D650,1),0),3,0)</f>
        <v>0</v>
      </c>
    </row>
    <row r="651" spans="1:11" ht="12.5" x14ac:dyDescent="0.25">
      <c r="A651" s="3">
        <v>45205.638731122686</v>
      </c>
      <c r="B651" s="60">
        <v>45174</v>
      </c>
      <c r="C651" s="21">
        <v>49</v>
      </c>
      <c r="D651" s="22" t="s">
        <v>442</v>
      </c>
      <c r="E651" s="19">
        <f t="shared" si="177"/>
        <v>0</v>
      </c>
      <c r="F651" s="19">
        <v>2</v>
      </c>
      <c r="G651" s="19">
        <f t="shared" si="178"/>
        <v>0</v>
      </c>
      <c r="H651" s="19">
        <f t="shared" si="179"/>
        <v>0</v>
      </c>
      <c r="I651" s="19">
        <f t="shared" si="180"/>
        <v>1.5</v>
      </c>
      <c r="J651" s="19">
        <f t="shared" si="181"/>
        <v>1.5</v>
      </c>
      <c r="K651" s="19">
        <f t="shared" si="182"/>
        <v>0</v>
      </c>
    </row>
    <row r="652" spans="1:11" ht="12.5" x14ac:dyDescent="0.25">
      <c r="A652" s="3">
        <v>45205.640028472219</v>
      </c>
      <c r="B652" s="60">
        <v>45175</v>
      </c>
      <c r="C652" s="21">
        <v>46</v>
      </c>
      <c r="D652" s="22" t="s">
        <v>107</v>
      </c>
      <c r="E652" s="19">
        <f t="shared" si="177"/>
        <v>3</v>
      </c>
      <c r="F652" s="19">
        <f>IF(IFERROR(FIND("carne",D652,1),0),2,0)</f>
        <v>0</v>
      </c>
      <c r="G652" s="19">
        <f t="shared" si="178"/>
        <v>0</v>
      </c>
      <c r="H652" s="19">
        <f t="shared" si="179"/>
        <v>0</v>
      </c>
      <c r="I652" s="19">
        <f t="shared" si="180"/>
        <v>1.5</v>
      </c>
      <c r="J652" s="19">
        <f t="shared" si="181"/>
        <v>0</v>
      </c>
      <c r="K652" s="19">
        <f t="shared" si="182"/>
        <v>0</v>
      </c>
    </row>
    <row r="653" spans="1:11" ht="12.5" x14ac:dyDescent="0.25">
      <c r="A653" s="3">
        <v>45205.640558043982</v>
      </c>
      <c r="B653" s="60">
        <v>45176</v>
      </c>
      <c r="C653" s="21">
        <v>51</v>
      </c>
      <c r="D653" s="22" t="s">
        <v>443</v>
      </c>
      <c r="E653" s="19">
        <f t="shared" si="177"/>
        <v>0</v>
      </c>
      <c r="F653" s="19">
        <v>2</v>
      </c>
      <c r="G653" s="19">
        <f t="shared" si="178"/>
        <v>0</v>
      </c>
      <c r="H653" s="19">
        <f t="shared" si="179"/>
        <v>0</v>
      </c>
      <c r="I653" s="19">
        <f t="shared" si="180"/>
        <v>0</v>
      </c>
      <c r="J653" s="19">
        <f t="shared" si="181"/>
        <v>0</v>
      </c>
      <c r="K653" s="19">
        <v>3</v>
      </c>
    </row>
    <row r="654" spans="1:11" ht="12.5" x14ac:dyDescent="0.25">
      <c r="A654" s="3">
        <v>45205.641053923609</v>
      </c>
      <c r="B654" s="60">
        <v>45177</v>
      </c>
      <c r="C654" s="21">
        <v>48</v>
      </c>
      <c r="D654" s="22" t="s">
        <v>444</v>
      </c>
      <c r="E654" s="19">
        <f t="shared" si="177"/>
        <v>0</v>
      </c>
      <c r="F654" s="19">
        <f t="shared" ref="F654:F659" si="183">IF(IFERROR(FIND("carne",D654,1),0),2,0)</f>
        <v>2</v>
      </c>
      <c r="G654" s="19">
        <f t="shared" si="178"/>
        <v>0</v>
      </c>
      <c r="H654" s="19">
        <f t="shared" si="179"/>
        <v>0</v>
      </c>
      <c r="I654" s="19">
        <f t="shared" si="180"/>
        <v>1.5</v>
      </c>
      <c r="J654" s="19">
        <f t="shared" si="181"/>
        <v>1.5</v>
      </c>
      <c r="K654" s="19">
        <f>IF(IFERROR(FIND("macarr",D654,1),0),3,0)</f>
        <v>0</v>
      </c>
    </row>
    <row r="655" spans="1:11" ht="12.5" x14ac:dyDescent="0.25">
      <c r="A655" s="3">
        <v>45205.641746793983</v>
      </c>
      <c r="B655" s="61">
        <v>45180</v>
      </c>
      <c r="C655" s="17">
        <v>54</v>
      </c>
      <c r="D655" s="18" t="s">
        <v>39</v>
      </c>
      <c r="E655" s="19">
        <f t="shared" si="177"/>
        <v>3</v>
      </c>
      <c r="F655" s="19">
        <f t="shared" si="183"/>
        <v>0</v>
      </c>
      <c r="G655" s="19">
        <f t="shared" si="178"/>
        <v>0</v>
      </c>
      <c r="H655" s="19">
        <f t="shared" si="179"/>
        <v>0</v>
      </c>
      <c r="I655" s="19">
        <f t="shared" si="180"/>
        <v>0</v>
      </c>
      <c r="J655" s="19">
        <f t="shared" si="181"/>
        <v>0</v>
      </c>
      <c r="K655" s="19">
        <v>3</v>
      </c>
    </row>
    <row r="656" spans="1:11" ht="12.5" x14ac:dyDescent="0.25">
      <c r="A656" s="3">
        <v>45205.645227800924</v>
      </c>
      <c r="B656" s="61">
        <v>45181</v>
      </c>
      <c r="C656" s="17">
        <v>46</v>
      </c>
      <c r="D656" s="18" t="s">
        <v>445</v>
      </c>
      <c r="E656" s="19">
        <f t="shared" si="177"/>
        <v>0</v>
      </c>
      <c r="F656" s="19">
        <f t="shared" si="183"/>
        <v>0</v>
      </c>
      <c r="G656" s="19">
        <f t="shared" si="178"/>
        <v>0</v>
      </c>
      <c r="H656" s="19">
        <f t="shared" si="179"/>
        <v>2.5</v>
      </c>
      <c r="I656" s="19">
        <f t="shared" si="180"/>
        <v>1.5</v>
      </c>
      <c r="J656" s="19">
        <f t="shared" si="181"/>
        <v>1.5</v>
      </c>
      <c r="K656" s="19">
        <f t="shared" ref="K656:K661" si="184">IF(IFERROR(FIND("macarr",D656,1),0),3,0)</f>
        <v>0</v>
      </c>
    </row>
    <row r="657" spans="1:11" ht="12.5" x14ac:dyDescent="0.25">
      <c r="A657" s="3">
        <v>45205.64571070602</v>
      </c>
      <c r="B657" s="61">
        <v>45182</v>
      </c>
      <c r="C657" s="17">
        <v>44</v>
      </c>
      <c r="D657" s="18" t="s">
        <v>446</v>
      </c>
      <c r="E657" s="19">
        <f t="shared" si="177"/>
        <v>3</v>
      </c>
      <c r="F657" s="19">
        <f t="shared" si="183"/>
        <v>0</v>
      </c>
      <c r="G657" s="19">
        <f t="shared" si="178"/>
        <v>0</v>
      </c>
      <c r="H657" s="19">
        <f t="shared" si="179"/>
        <v>0</v>
      </c>
      <c r="I657" s="19">
        <f t="shared" si="180"/>
        <v>1.5</v>
      </c>
      <c r="J657" s="19">
        <f t="shared" si="181"/>
        <v>1.5</v>
      </c>
      <c r="K657" s="19">
        <f t="shared" si="184"/>
        <v>0</v>
      </c>
    </row>
    <row r="658" spans="1:11" ht="12.5" x14ac:dyDescent="0.25">
      <c r="A658" s="3">
        <v>45205.646381018523</v>
      </c>
      <c r="B658" s="61">
        <v>45183</v>
      </c>
      <c r="C658" s="17">
        <v>43</v>
      </c>
      <c r="D658" s="18" t="s">
        <v>447</v>
      </c>
      <c r="E658" s="19">
        <f t="shared" si="177"/>
        <v>0</v>
      </c>
      <c r="F658" s="19">
        <f t="shared" si="183"/>
        <v>0</v>
      </c>
      <c r="G658" s="19">
        <f t="shared" si="178"/>
        <v>0</v>
      </c>
      <c r="H658" s="19">
        <f t="shared" si="179"/>
        <v>2.5</v>
      </c>
      <c r="I658" s="19">
        <f t="shared" si="180"/>
        <v>1.5</v>
      </c>
      <c r="J658" s="19">
        <f t="shared" si="181"/>
        <v>1.5</v>
      </c>
      <c r="K658" s="19">
        <f t="shared" si="184"/>
        <v>0</v>
      </c>
    </row>
    <row r="659" spans="1:11" ht="12.5" x14ac:dyDescent="0.25">
      <c r="A659" s="3">
        <v>45205.647084108801</v>
      </c>
      <c r="B659" s="59">
        <v>45187</v>
      </c>
      <c r="C659" s="40">
        <v>47</v>
      </c>
      <c r="D659" s="41" t="s">
        <v>107</v>
      </c>
      <c r="E659" s="19">
        <f t="shared" si="177"/>
        <v>3</v>
      </c>
      <c r="F659" s="19">
        <f t="shared" si="183"/>
        <v>0</v>
      </c>
      <c r="G659" s="19">
        <f t="shared" si="178"/>
        <v>0</v>
      </c>
      <c r="H659" s="19">
        <f t="shared" si="179"/>
        <v>0</v>
      </c>
      <c r="I659" s="19">
        <f t="shared" si="180"/>
        <v>1.5</v>
      </c>
      <c r="J659" s="19">
        <f t="shared" si="181"/>
        <v>0</v>
      </c>
      <c r="K659" s="19">
        <f t="shared" si="184"/>
        <v>0</v>
      </c>
    </row>
    <row r="660" spans="1:11" ht="12.5" x14ac:dyDescent="0.25">
      <c r="A660" s="3">
        <v>45205.647618530093</v>
      </c>
      <c r="B660" s="59">
        <v>45218</v>
      </c>
      <c r="C660" s="40">
        <v>54</v>
      </c>
      <c r="D660" s="41" t="s">
        <v>448</v>
      </c>
      <c r="E660" s="19">
        <f t="shared" si="177"/>
        <v>0</v>
      </c>
      <c r="F660" s="19">
        <v>2</v>
      </c>
      <c r="G660" s="19">
        <f t="shared" si="178"/>
        <v>0</v>
      </c>
      <c r="H660" s="19">
        <f t="shared" si="179"/>
        <v>0</v>
      </c>
      <c r="I660" s="19">
        <f t="shared" si="180"/>
        <v>1.5</v>
      </c>
      <c r="J660" s="19">
        <f t="shared" si="181"/>
        <v>1.5</v>
      </c>
      <c r="K660" s="19">
        <f t="shared" si="184"/>
        <v>0</v>
      </c>
    </row>
    <row r="661" spans="1:11" ht="12.5" x14ac:dyDescent="0.25">
      <c r="A661" s="3">
        <v>45205.648248865742</v>
      </c>
      <c r="B661" s="59">
        <v>45189</v>
      </c>
      <c r="C661" s="40">
        <v>47</v>
      </c>
      <c r="D661" s="41" t="s">
        <v>449</v>
      </c>
      <c r="E661" s="19">
        <f t="shared" si="177"/>
        <v>0</v>
      </c>
      <c r="F661" s="19">
        <f t="shared" ref="F661:F662" si="185">IF(IFERROR(FIND("carne",D661,1),0),2,0)</f>
        <v>0</v>
      </c>
      <c r="G661" s="19">
        <f t="shared" si="178"/>
        <v>0</v>
      </c>
      <c r="H661" s="19">
        <f t="shared" si="179"/>
        <v>0</v>
      </c>
      <c r="I661" s="19">
        <f t="shared" si="180"/>
        <v>1.5</v>
      </c>
      <c r="J661" s="19">
        <f t="shared" si="181"/>
        <v>1.5</v>
      </c>
      <c r="K661" s="19">
        <f t="shared" si="184"/>
        <v>0</v>
      </c>
    </row>
    <row r="662" spans="1:11" ht="12.5" x14ac:dyDescent="0.25">
      <c r="A662" s="3">
        <v>45205.649068032406</v>
      </c>
      <c r="B662" s="59">
        <v>45190</v>
      </c>
      <c r="C662" s="40">
        <v>63</v>
      </c>
      <c r="D662" s="41" t="s">
        <v>347</v>
      </c>
      <c r="E662" s="19">
        <f t="shared" si="177"/>
        <v>3</v>
      </c>
      <c r="F662" s="19">
        <f t="shared" si="185"/>
        <v>0</v>
      </c>
      <c r="G662" s="19">
        <f t="shared" si="178"/>
        <v>0</v>
      </c>
      <c r="H662" s="19">
        <f t="shared" si="179"/>
        <v>0</v>
      </c>
      <c r="I662" s="19">
        <f t="shared" si="180"/>
        <v>0</v>
      </c>
      <c r="J662" s="19">
        <f t="shared" si="181"/>
        <v>0</v>
      </c>
      <c r="K662" s="19">
        <v>3</v>
      </c>
    </row>
    <row r="663" spans="1:11" ht="12.5" x14ac:dyDescent="0.25">
      <c r="A663" s="3">
        <v>45205.649581666672</v>
      </c>
      <c r="B663" s="58">
        <v>45195</v>
      </c>
      <c r="C663" s="32">
        <v>43</v>
      </c>
      <c r="D663" s="33" t="s">
        <v>450</v>
      </c>
      <c r="E663" s="19">
        <f t="shared" si="177"/>
        <v>0</v>
      </c>
      <c r="F663" s="19">
        <v>2</v>
      </c>
      <c r="G663" s="19">
        <f t="shared" si="178"/>
        <v>0</v>
      </c>
      <c r="H663" s="19">
        <f t="shared" si="179"/>
        <v>0</v>
      </c>
      <c r="I663" s="19">
        <f t="shared" si="180"/>
        <v>1.5</v>
      </c>
      <c r="J663" s="19">
        <f t="shared" si="181"/>
        <v>1.5</v>
      </c>
      <c r="K663" s="19">
        <f t="shared" ref="K663:K666" si="186">IF(IFERROR(FIND("macarr",D663,1),0),3,0)</f>
        <v>0</v>
      </c>
    </row>
    <row r="664" spans="1:11" ht="12.5" x14ac:dyDescent="0.25">
      <c r="A664" s="3">
        <v>45205.651434699073</v>
      </c>
      <c r="B664" s="58">
        <v>45196</v>
      </c>
      <c r="C664" s="32">
        <v>48</v>
      </c>
      <c r="D664" s="33" t="s">
        <v>451</v>
      </c>
      <c r="E664" s="19">
        <f t="shared" si="177"/>
        <v>3</v>
      </c>
      <c r="F664" s="19">
        <f>IF(IFERROR(FIND("carne",D664,1),0),2,0)</f>
        <v>0</v>
      </c>
      <c r="G664" s="19">
        <f t="shared" si="178"/>
        <v>0</v>
      </c>
      <c r="H664" s="19">
        <f t="shared" si="179"/>
        <v>0</v>
      </c>
      <c r="I664" s="19">
        <f t="shared" si="180"/>
        <v>1.5</v>
      </c>
      <c r="J664" s="19">
        <f t="shared" si="181"/>
        <v>1.5</v>
      </c>
      <c r="K664" s="19">
        <f t="shared" si="186"/>
        <v>0</v>
      </c>
    </row>
    <row r="665" spans="1:11" ht="12.5" x14ac:dyDescent="0.25">
      <c r="A665" s="3">
        <v>45205.652038182874</v>
      </c>
      <c r="B665" s="58">
        <v>45197</v>
      </c>
      <c r="C665" s="32">
        <v>49</v>
      </c>
      <c r="D665" s="33" t="s">
        <v>452</v>
      </c>
      <c r="E665" s="19">
        <f t="shared" si="177"/>
        <v>0</v>
      </c>
      <c r="F665" s="19">
        <v>2</v>
      </c>
      <c r="G665" s="19">
        <f t="shared" si="178"/>
        <v>0</v>
      </c>
      <c r="H665" s="19">
        <f t="shared" si="179"/>
        <v>0</v>
      </c>
      <c r="I665" s="19">
        <f t="shared" si="180"/>
        <v>1.5</v>
      </c>
      <c r="J665" s="19">
        <f t="shared" si="181"/>
        <v>0</v>
      </c>
      <c r="K665" s="19">
        <f t="shared" si="186"/>
        <v>0</v>
      </c>
    </row>
    <row r="666" spans="1:11" ht="12.5" x14ac:dyDescent="0.25">
      <c r="A666" s="3">
        <v>45205.652680486106</v>
      </c>
      <c r="B666" s="58">
        <v>45198</v>
      </c>
      <c r="C666" s="32">
        <v>46</v>
      </c>
      <c r="D666" s="33" t="s">
        <v>453</v>
      </c>
      <c r="E666" s="19">
        <f t="shared" si="177"/>
        <v>0</v>
      </c>
      <c r="F666" s="19">
        <v>2</v>
      </c>
      <c r="G666" s="19">
        <f t="shared" si="178"/>
        <v>0</v>
      </c>
      <c r="H666" s="19">
        <f t="shared" si="179"/>
        <v>0</v>
      </c>
      <c r="I666" s="19">
        <f t="shared" si="180"/>
        <v>1.5</v>
      </c>
      <c r="J666" s="19">
        <f t="shared" si="181"/>
        <v>0</v>
      </c>
      <c r="K666" s="19">
        <f t="shared" si="186"/>
        <v>0</v>
      </c>
    </row>
    <row r="667" spans="1:11" ht="12.5" x14ac:dyDescent="0.25">
      <c r="A667" s="3">
        <v>45205.653249675925</v>
      </c>
      <c r="B667" s="52"/>
      <c r="C667" s="38"/>
      <c r="D667" s="19"/>
      <c r="E667" s="19" t="s">
        <v>323</v>
      </c>
      <c r="F667" s="19" t="s">
        <v>324</v>
      </c>
      <c r="G667" s="19" t="s">
        <v>325</v>
      </c>
      <c r="H667" s="19" t="s">
        <v>326</v>
      </c>
      <c r="I667" s="19" t="s">
        <v>327</v>
      </c>
      <c r="J667" s="19" t="s">
        <v>328</v>
      </c>
      <c r="K667" s="19" t="s">
        <v>329</v>
      </c>
    </row>
    <row r="668" spans="1:11" ht="12.5" x14ac:dyDescent="0.25">
      <c r="A668" s="3"/>
      <c r="B668" s="52"/>
      <c r="C668" s="38"/>
      <c r="D668" s="19"/>
      <c r="E668" s="48">
        <f t="shared" ref="E668:K668" si="187">SUM(E669:E685)</f>
        <v>18</v>
      </c>
      <c r="F668" s="48">
        <f t="shared" si="187"/>
        <v>14</v>
      </c>
      <c r="G668" s="48">
        <f t="shared" si="187"/>
        <v>2.5</v>
      </c>
      <c r="H668" s="48">
        <f t="shared" si="187"/>
        <v>12.5</v>
      </c>
      <c r="I668" s="48">
        <f t="shared" si="187"/>
        <v>19.5</v>
      </c>
      <c r="J668" s="48">
        <f t="shared" si="187"/>
        <v>16.5</v>
      </c>
      <c r="K668" s="48">
        <f t="shared" si="187"/>
        <v>12</v>
      </c>
    </row>
    <row r="669" spans="1:11" ht="12.5" x14ac:dyDescent="0.25">
      <c r="A669" s="3"/>
      <c r="B669" s="60">
        <v>45202</v>
      </c>
      <c r="C669" s="21">
        <v>41</v>
      </c>
      <c r="D669" s="22" t="s">
        <v>454</v>
      </c>
      <c r="E669" s="19">
        <f t="shared" ref="E669:E685" si="188">IF(IFERROR(FIND("fran",D669,1),0),3,0)</f>
        <v>0</v>
      </c>
      <c r="F669" s="19">
        <f>IF(IFERROR(FIND("carne",D669,1),0),2,0)</f>
        <v>2</v>
      </c>
      <c r="G669" s="19">
        <f t="shared" ref="G669:G685" si="189">IF(IFERROR(FIND("calabr",D669,1),0),2.5,0)</f>
        <v>0</v>
      </c>
      <c r="H669" s="19">
        <f t="shared" ref="H669:H685" si="190">IF(IFERROR(FIND("lingui",D669,1),0),2.5,0)</f>
        <v>2.5</v>
      </c>
      <c r="I669" s="19">
        <f t="shared" ref="I669:I685" si="191">IF(IFERROR(FIND("rroz",D669,1),0),1.5,0)</f>
        <v>1.5</v>
      </c>
      <c r="J669" s="19">
        <f t="shared" ref="J669:J685" si="192">IF(IFERROR(FIND("feij",D669,1),0),1.5,0)</f>
        <v>1.5</v>
      </c>
      <c r="K669" s="19">
        <f t="shared" ref="K669:K671" si="193">IF(IFERROR(FIND("macarr",D669,1),0),3,0)</f>
        <v>0</v>
      </c>
    </row>
    <row r="670" spans="1:11" ht="12.5" x14ac:dyDescent="0.25">
      <c r="A670" s="3">
        <v>45243.562932974542</v>
      </c>
      <c r="B670" s="60">
        <v>45203</v>
      </c>
      <c r="C670" s="21">
        <v>48</v>
      </c>
      <c r="D670" s="22" t="s">
        <v>455</v>
      </c>
      <c r="E670" s="19">
        <f t="shared" si="188"/>
        <v>0</v>
      </c>
      <c r="F670" s="19">
        <v>2</v>
      </c>
      <c r="G670" s="19">
        <f t="shared" si="189"/>
        <v>0</v>
      </c>
      <c r="H670" s="19">
        <f t="shared" si="190"/>
        <v>0</v>
      </c>
      <c r="I670" s="19">
        <f t="shared" si="191"/>
        <v>1.5</v>
      </c>
      <c r="J670" s="19">
        <f t="shared" si="192"/>
        <v>1.5</v>
      </c>
      <c r="K670" s="19">
        <f t="shared" si="193"/>
        <v>0</v>
      </c>
    </row>
    <row r="671" spans="1:11" ht="12.5" x14ac:dyDescent="0.25">
      <c r="A671" s="3">
        <v>45243.563318229164</v>
      </c>
      <c r="B671" s="60">
        <v>45204</v>
      </c>
      <c r="C671" s="21">
        <v>47</v>
      </c>
      <c r="D671" s="22" t="s">
        <v>456</v>
      </c>
      <c r="E671" s="19">
        <f t="shared" si="188"/>
        <v>0</v>
      </c>
      <c r="F671" s="19">
        <v>2</v>
      </c>
      <c r="G671" s="19">
        <f t="shared" si="189"/>
        <v>0</v>
      </c>
      <c r="H671" s="19">
        <f t="shared" si="190"/>
        <v>0</v>
      </c>
      <c r="I671" s="19">
        <f t="shared" si="191"/>
        <v>1.5</v>
      </c>
      <c r="J671" s="19">
        <f t="shared" si="192"/>
        <v>1.5</v>
      </c>
      <c r="K671" s="19">
        <f t="shared" si="193"/>
        <v>0</v>
      </c>
    </row>
    <row r="672" spans="1:11" ht="12.5" x14ac:dyDescent="0.25">
      <c r="A672" s="3">
        <v>45243.56381655093</v>
      </c>
      <c r="B672" s="60">
        <v>45205</v>
      </c>
      <c r="C672" s="21">
        <v>54</v>
      </c>
      <c r="D672" s="22" t="s">
        <v>39</v>
      </c>
      <c r="E672" s="19">
        <f t="shared" si="188"/>
        <v>3</v>
      </c>
      <c r="F672" s="19">
        <f t="shared" ref="F672:F673" si="194">IF(IFERROR(FIND("carne",D672,1),0),2,0)</f>
        <v>0</v>
      </c>
      <c r="G672" s="19">
        <f t="shared" si="189"/>
        <v>0</v>
      </c>
      <c r="H672" s="19">
        <f t="shared" si="190"/>
        <v>0</v>
      </c>
      <c r="I672" s="19">
        <f t="shared" si="191"/>
        <v>0</v>
      </c>
      <c r="J672" s="19">
        <f t="shared" si="192"/>
        <v>0</v>
      </c>
      <c r="K672" s="19">
        <v>3</v>
      </c>
    </row>
    <row r="673" spans="1:11" ht="12.5" x14ac:dyDescent="0.25">
      <c r="A673" s="3">
        <v>45243.564178217595</v>
      </c>
      <c r="B673" s="61">
        <v>45208</v>
      </c>
      <c r="C673" s="17">
        <v>50</v>
      </c>
      <c r="D673" s="18" t="s">
        <v>107</v>
      </c>
      <c r="E673" s="19">
        <f t="shared" si="188"/>
        <v>3</v>
      </c>
      <c r="F673" s="19">
        <f t="shared" si="194"/>
        <v>0</v>
      </c>
      <c r="G673" s="19">
        <f t="shared" si="189"/>
        <v>0</v>
      </c>
      <c r="H673" s="19">
        <f t="shared" si="190"/>
        <v>0</v>
      </c>
      <c r="I673" s="19">
        <f t="shared" si="191"/>
        <v>1.5</v>
      </c>
      <c r="J673" s="19">
        <f t="shared" si="192"/>
        <v>0</v>
      </c>
      <c r="K673" s="19">
        <f t="shared" ref="K673:K675" si="195">IF(IFERROR(FIND("macarr",D673,1),0),3,0)</f>
        <v>0</v>
      </c>
    </row>
    <row r="674" spans="1:11" ht="12.5" x14ac:dyDescent="0.25">
      <c r="A674" s="3">
        <v>45243.564632256945</v>
      </c>
      <c r="B674" s="61">
        <v>45209</v>
      </c>
      <c r="C674" s="17">
        <v>50</v>
      </c>
      <c r="D674" s="18" t="s">
        <v>457</v>
      </c>
      <c r="E674" s="19">
        <f t="shared" si="188"/>
        <v>0</v>
      </c>
      <c r="F674" s="19">
        <v>2</v>
      </c>
      <c r="G674" s="19">
        <f t="shared" si="189"/>
        <v>0</v>
      </c>
      <c r="H674" s="19">
        <f t="shared" si="190"/>
        <v>0</v>
      </c>
      <c r="I674" s="19">
        <f t="shared" si="191"/>
        <v>1.5</v>
      </c>
      <c r="J674" s="19">
        <f t="shared" si="192"/>
        <v>1.5</v>
      </c>
      <c r="K674" s="19">
        <f t="shared" si="195"/>
        <v>0</v>
      </c>
    </row>
    <row r="675" spans="1:11" ht="12.5" x14ac:dyDescent="0.25">
      <c r="A675" s="3">
        <v>45243.565015798609</v>
      </c>
      <c r="B675" s="61">
        <v>45210</v>
      </c>
      <c r="C675" s="17">
        <v>50</v>
      </c>
      <c r="D675" s="18" t="s">
        <v>458</v>
      </c>
      <c r="E675" s="19">
        <f t="shared" si="188"/>
        <v>0</v>
      </c>
      <c r="F675" s="19">
        <f>IF(IFERROR(FIND("carne",D675,1),0),2,0)</f>
        <v>0</v>
      </c>
      <c r="G675" s="19">
        <f t="shared" si="189"/>
        <v>0</v>
      </c>
      <c r="H675" s="19">
        <f t="shared" si="190"/>
        <v>2.5</v>
      </c>
      <c r="I675" s="19">
        <f t="shared" si="191"/>
        <v>1.5</v>
      </c>
      <c r="J675" s="19">
        <f t="shared" si="192"/>
        <v>1.5</v>
      </c>
      <c r="K675" s="19">
        <f t="shared" si="195"/>
        <v>0</v>
      </c>
    </row>
    <row r="676" spans="1:11" ht="12.5" x14ac:dyDescent="0.25">
      <c r="A676" s="3">
        <v>45243.56539831018</v>
      </c>
      <c r="B676" s="61">
        <v>45211</v>
      </c>
      <c r="C676" s="17">
        <v>49</v>
      </c>
      <c r="D676" s="18" t="s">
        <v>443</v>
      </c>
      <c r="E676" s="19">
        <f t="shared" si="188"/>
        <v>0</v>
      </c>
      <c r="F676" s="19">
        <v>2</v>
      </c>
      <c r="G676" s="19">
        <f t="shared" si="189"/>
        <v>0</v>
      </c>
      <c r="H676" s="19">
        <f t="shared" si="190"/>
        <v>0</v>
      </c>
      <c r="I676" s="19">
        <f t="shared" si="191"/>
        <v>0</v>
      </c>
      <c r="J676" s="19">
        <f t="shared" si="192"/>
        <v>0</v>
      </c>
      <c r="K676" s="19">
        <v>3</v>
      </c>
    </row>
    <row r="677" spans="1:11" ht="12.5" x14ac:dyDescent="0.25">
      <c r="A677" s="3">
        <v>45243.565719050923</v>
      </c>
      <c r="B677" s="59">
        <v>45215</v>
      </c>
      <c r="C677" s="40">
        <v>61</v>
      </c>
      <c r="D677" s="41" t="s">
        <v>347</v>
      </c>
      <c r="E677" s="19">
        <f t="shared" si="188"/>
        <v>3</v>
      </c>
      <c r="F677" s="19">
        <f t="shared" ref="F677:F685" si="196">IF(IFERROR(FIND("carne",D677,1),0),2,0)</f>
        <v>0</v>
      </c>
      <c r="G677" s="19">
        <f t="shared" si="189"/>
        <v>0</v>
      </c>
      <c r="H677" s="19">
        <f t="shared" si="190"/>
        <v>0</v>
      </c>
      <c r="I677" s="19">
        <f t="shared" si="191"/>
        <v>0</v>
      </c>
      <c r="J677" s="19">
        <f t="shared" si="192"/>
        <v>0</v>
      </c>
      <c r="K677" s="19">
        <v>3</v>
      </c>
    </row>
    <row r="678" spans="1:11" ht="12.5" x14ac:dyDescent="0.25">
      <c r="A678" s="3">
        <v>45243.566103611112</v>
      </c>
      <c r="B678" s="59">
        <v>45216</v>
      </c>
      <c r="C678" s="40">
        <v>49</v>
      </c>
      <c r="D678" s="41" t="s">
        <v>459</v>
      </c>
      <c r="E678" s="19">
        <f t="shared" si="188"/>
        <v>3</v>
      </c>
      <c r="F678" s="19">
        <f t="shared" si="196"/>
        <v>0</v>
      </c>
      <c r="G678" s="19">
        <f t="shared" si="189"/>
        <v>0</v>
      </c>
      <c r="H678" s="19">
        <f t="shared" si="190"/>
        <v>2.5</v>
      </c>
      <c r="I678" s="19">
        <f t="shared" si="191"/>
        <v>1.5</v>
      </c>
      <c r="J678" s="19">
        <f t="shared" si="192"/>
        <v>1.5</v>
      </c>
      <c r="K678" s="19">
        <f t="shared" ref="K678:K683" si="197">IF(IFERROR(FIND("macarr",D678,1),0),3,0)</f>
        <v>0</v>
      </c>
    </row>
    <row r="679" spans="1:11" ht="12.5" x14ac:dyDescent="0.25">
      <c r="A679" s="3">
        <v>45243.56675268519</v>
      </c>
      <c r="B679" s="59">
        <v>45217</v>
      </c>
      <c r="C679" s="40">
        <v>52</v>
      </c>
      <c r="D679" s="41" t="s">
        <v>460</v>
      </c>
      <c r="E679" s="19">
        <f t="shared" si="188"/>
        <v>0</v>
      </c>
      <c r="F679" s="19">
        <f t="shared" si="196"/>
        <v>2</v>
      </c>
      <c r="G679" s="19">
        <f t="shared" si="189"/>
        <v>0</v>
      </c>
      <c r="H679" s="19">
        <f t="shared" si="190"/>
        <v>0</v>
      </c>
      <c r="I679" s="19">
        <f t="shared" si="191"/>
        <v>1.5</v>
      </c>
      <c r="J679" s="19">
        <f t="shared" si="192"/>
        <v>1.5</v>
      </c>
      <c r="K679" s="19">
        <f t="shared" si="197"/>
        <v>0</v>
      </c>
    </row>
    <row r="680" spans="1:11" ht="12.5" x14ac:dyDescent="0.25">
      <c r="A680" s="3">
        <v>45243.567318425921</v>
      </c>
      <c r="B680" s="59">
        <v>45218</v>
      </c>
      <c r="C680" s="40">
        <v>54</v>
      </c>
      <c r="D680" s="41" t="s">
        <v>107</v>
      </c>
      <c r="E680" s="19">
        <f t="shared" si="188"/>
        <v>3</v>
      </c>
      <c r="F680" s="19">
        <f t="shared" si="196"/>
        <v>0</v>
      </c>
      <c r="G680" s="19">
        <f t="shared" si="189"/>
        <v>0</v>
      </c>
      <c r="H680" s="19">
        <f t="shared" si="190"/>
        <v>0</v>
      </c>
      <c r="I680" s="19">
        <f t="shared" si="191"/>
        <v>1.5</v>
      </c>
      <c r="J680" s="19">
        <f t="shared" si="192"/>
        <v>0</v>
      </c>
      <c r="K680" s="19">
        <f t="shared" si="197"/>
        <v>0</v>
      </c>
    </row>
    <row r="681" spans="1:11" ht="12.5" x14ac:dyDescent="0.25">
      <c r="A681" s="3">
        <v>45243.567650775462</v>
      </c>
      <c r="B681" s="60">
        <v>45222</v>
      </c>
      <c r="C681" s="21">
        <v>49</v>
      </c>
      <c r="D681" s="22" t="s">
        <v>461</v>
      </c>
      <c r="E681" s="19">
        <f t="shared" si="188"/>
        <v>3</v>
      </c>
      <c r="F681" s="19">
        <f t="shared" si="196"/>
        <v>0</v>
      </c>
      <c r="G681" s="19">
        <f t="shared" si="189"/>
        <v>0</v>
      </c>
      <c r="H681" s="19">
        <f t="shared" si="190"/>
        <v>0</v>
      </c>
      <c r="I681" s="19">
        <f t="shared" si="191"/>
        <v>1.5</v>
      </c>
      <c r="J681" s="19">
        <f t="shared" si="192"/>
        <v>1.5</v>
      </c>
      <c r="K681" s="19">
        <f t="shared" si="197"/>
        <v>0</v>
      </c>
    </row>
    <row r="682" spans="1:11" ht="12.5" x14ac:dyDescent="0.25">
      <c r="A682" s="3">
        <v>45243.568110277774</v>
      </c>
      <c r="B682" s="60">
        <v>45223</v>
      </c>
      <c r="C682" s="21">
        <v>49</v>
      </c>
      <c r="D682" s="22" t="s">
        <v>462</v>
      </c>
      <c r="E682" s="19">
        <f t="shared" si="188"/>
        <v>0</v>
      </c>
      <c r="F682" s="19">
        <f t="shared" si="196"/>
        <v>0</v>
      </c>
      <c r="G682" s="19">
        <f t="shared" si="189"/>
        <v>0</v>
      </c>
      <c r="H682" s="19">
        <f t="shared" si="190"/>
        <v>2.5</v>
      </c>
      <c r="I682" s="19">
        <f t="shared" si="191"/>
        <v>1.5</v>
      </c>
      <c r="J682" s="19">
        <f t="shared" si="192"/>
        <v>1.5</v>
      </c>
      <c r="K682" s="19">
        <f t="shared" si="197"/>
        <v>0</v>
      </c>
    </row>
    <row r="683" spans="1:11" ht="12.5" x14ac:dyDescent="0.25">
      <c r="A683" s="3">
        <v>45243.568682060184</v>
      </c>
      <c r="B683" s="60">
        <v>45224</v>
      </c>
      <c r="C683" s="21">
        <v>58</v>
      </c>
      <c r="D683" s="22" t="s">
        <v>463</v>
      </c>
      <c r="E683" s="19">
        <f t="shared" si="188"/>
        <v>0</v>
      </c>
      <c r="F683" s="19">
        <f t="shared" si="196"/>
        <v>2</v>
      </c>
      <c r="G683" s="19">
        <f t="shared" si="189"/>
        <v>0</v>
      </c>
      <c r="H683" s="19">
        <f t="shared" si="190"/>
        <v>2.5</v>
      </c>
      <c r="I683" s="19">
        <f t="shared" si="191"/>
        <v>1.5</v>
      </c>
      <c r="J683" s="19">
        <f t="shared" si="192"/>
        <v>1.5</v>
      </c>
      <c r="K683" s="19">
        <f t="shared" si="197"/>
        <v>0</v>
      </c>
    </row>
    <row r="684" spans="1:11" ht="12.5" x14ac:dyDescent="0.25">
      <c r="A684" s="3">
        <v>45243.569190011578</v>
      </c>
      <c r="B684" s="74">
        <v>45229</v>
      </c>
      <c r="C684" s="75">
        <v>48</v>
      </c>
      <c r="D684" s="76" t="s">
        <v>443</v>
      </c>
      <c r="E684" s="19">
        <f t="shared" si="188"/>
        <v>0</v>
      </c>
      <c r="F684" s="19">
        <f t="shared" si="196"/>
        <v>0</v>
      </c>
      <c r="G684" s="19">
        <f t="shared" si="189"/>
        <v>0</v>
      </c>
      <c r="H684" s="19">
        <f t="shared" si="190"/>
        <v>0</v>
      </c>
      <c r="I684" s="19">
        <f t="shared" si="191"/>
        <v>0</v>
      </c>
      <c r="J684" s="19">
        <f t="shared" si="192"/>
        <v>0</v>
      </c>
      <c r="K684" s="19">
        <v>3</v>
      </c>
    </row>
    <row r="685" spans="1:11" ht="12.5" x14ac:dyDescent="0.25">
      <c r="A685" s="3">
        <v>45243.569978587962</v>
      </c>
      <c r="B685" s="74">
        <v>45230</v>
      </c>
      <c r="C685" s="75">
        <v>53</v>
      </c>
      <c r="D685" s="76" t="s">
        <v>464</v>
      </c>
      <c r="E685" s="19">
        <f t="shared" si="188"/>
        <v>0</v>
      </c>
      <c r="F685" s="19">
        <f t="shared" si="196"/>
        <v>0</v>
      </c>
      <c r="G685" s="19">
        <f t="shared" si="189"/>
        <v>2.5</v>
      </c>
      <c r="H685" s="19">
        <f t="shared" si="190"/>
        <v>0</v>
      </c>
      <c r="I685" s="19">
        <f t="shared" si="191"/>
        <v>1.5</v>
      </c>
      <c r="J685" s="19">
        <f t="shared" si="192"/>
        <v>1.5</v>
      </c>
      <c r="K685" s="19">
        <f>IF(IFERROR(FIND("macarr",D685,1),0),3,0)</f>
        <v>0</v>
      </c>
    </row>
    <row r="686" spans="1:11" ht="12.5" x14ac:dyDescent="0.25">
      <c r="A686" s="3">
        <v>45243.570406666666</v>
      </c>
      <c r="B686" s="52"/>
      <c r="C686" s="38"/>
      <c r="D686" s="19"/>
      <c r="E686" s="19" t="s">
        <v>323</v>
      </c>
      <c r="F686" s="19" t="s">
        <v>324</v>
      </c>
      <c r="G686" s="19" t="s">
        <v>325</v>
      </c>
      <c r="H686" s="19" t="s">
        <v>326</v>
      </c>
      <c r="I686" s="19" t="s">
        <v>327</v>
      </c>
      <c r="J686" s="19" t="s">
        <v>328</v>
      </c>
      <c r="K686" s="19" t="s">
        <v>329</v>
      </c>
    </row>
    <row r="687" spans="1:11" ht="12.5" x14ac:dyDescent="0.25">
      <c r="A687" s="3"/>
      <c r="B687" s="52"/>
      <c r="C687" s="38"/>
      <c r="D687" s="19"/>
      <c r="E687" s="48">
        <f t="shared" ref="E687:K687" si="198">SUM(E688:E704)</f>
        <v>27</v>
      </c>
      <c r="F687" s="48">
        <f t="shared" si="198"/>
        <v>12</v>
      </c>
      <c r="G687" s="48">
        <f t="shared" si="198"/>
        <v>5</v>
      </c>
      <c r="H687" s="48">
        <f t="shared" si="198"/>
        <v>7.5</v>
      </c>
      <c r="I687" s="48">
        <f t="shared" si="198"/>
        <v>21</v>
      </c>
      <c r="J687" s="48">
        <f t="shared" si="198"/>
        <v>18</v>
      </c>
      <c r="K687" s="48">
        <f t="shared" si="198"/>
        <v>9</v>
      </c>
    </row>
    <row r="688" spans="1:11" ht="12.5" x14ac:dyDescent="0.25">
      <c r="A688" s="3"/>
      <c r="B688" s="60">
        <v>45231</v>
      </c>
      <c r="C688" s="21">
        <v>48</v>
      </c>
      <c r="D688" s="22" t="s">
        <v>465</v>
      </c>
      <c r="E688" s="19">
        <f t="shared" ref="E688:E705" si="199">IF(IFERROR(FIND("fran",D688,1),0),3,0)</f>
        <v>0</v>
      </c>
      <c r="F688" s="19">
        <v>2</v>
      </c>
      <c r="G688" s="19">
        <f t="shared" ref="G688:G705" si="200">IF(IFERROR(FIND("calabr",D688,1),0),2.5,0)</f>
        <v>0</v>
      </c>
      <c r="H688" s="19">
        <f t="shared" ref="H688:H705" si="201">IF(IFERROR(FIND("lingui",D688,1),0),2.5,0)</f>
        <v>0</v>
      </c>
      <c r="I688" s="19">
        <f t="shared" ref="I688:I705" si="202">IF(IFERROR(FIND("rroz",D688,1),0),1.5,0)</f>
        <v>1.5</v>
      </c>
      <c r="J688" s="19">
        <f t="shared" ref="J688:J705" si="203">IF(IFERROR(FIND("feij",D688,1),0),1.5,0)</f>
        <v>1.5</v>
      </c>
      <c r="K688" s="19">
        <f t="shared" ref="K688:K705" si="204">IF(IFERROR(FIND("acarr",D688,1),0),3,0)</f>
        <v>0</v>
      </c>
    </row>
    <row r="689" spans="1:11" ht="12.5" x14ac:dyDescent="0.25">
      <c r="A689" s="3">
        <v>45264.578455763884</v>
      </c>
      <c r="B689" s="60">
        <v>45232</v>
      </c>
      <c r="C689" s="21">
        <v>48</v>
      </c>
      <c r="D689" s="22" t="s">
        <v>107</v>
      </c>
      <c r="E689" s="19">
        <f t="shared" si="199"/>
        <v>3</v>
      </c>
      <c r="F689" s="19">
        <f t="shared" ref="F689:F691" si="205">IF(IFERROR(FIND("carne",D689,1),0),2,0)</f>
        <v>0</v>
      </c>
      <c r="G689" s="19">
        <f t="shared" si="200"/>
        <v>0</v>
      </c>
      <c r="H689" s="19">
        <f t="shared" si="201"/>
        <v>0</v>
      </c>
      <c r="I689" s="19">
        <f t="shared" si="202"/>
        <v>1.5</v>
      </c>
      <c r="J689" s="19">
        <f t="shared" si="203"/>
        <v>0</v>
      </c>
      <c r="K689" s="19">
        <f t="shared" si="204"/>
        <v>0</v>
      </c>
    </row>
    <row r="690" spans="1:11" ht="12.5" x14ac:dyDescent="0.25">
      <c r="A690" s="3">
        <v>45264.578940763888</v>
      </c>
      <c r="B690" s="60">
        <v>45233</v>
      </c>
      <c r="C690" s="21">
        <v>45</v>
      </c>
      <c r="D690" s="22" t="s">
        <v>466</v>
      </c>
      <c r="E690" s="19">
        <f t="shared" si="199"/>
        <v>3</v>
      </c>
      <c r="F690" s="19">
        <f t="shared" si="205"/>
        <v>0</v>
      </c>
      <c r="G690" s="19">
        <f t="shared" si="200"/>
        <v>0</v>
      </c>
      <c r="H690" s="19">
        <f t="shared" si="201"/>
        <v>0</v>
      </c>
      <c r="I690" s="19">
        <f t="shared" si="202"/>
        <v>1.5</v>
      </c>
      <c r="J690" s="19">
        <f t="shared" si="203"/>
        <v>1.5</v>
      </c>
      <c r="K690" s="19">
        <f t="shared" si="204"/>
        <v>0</v>
      </c>
    </row>
    <row r="691" spans="1:11" ht="12.5" x14ac:dyDescent="0.25">
      <c r="A691" s="3">
        <v>45264.579629004627</v>
      </c>
      <c r="B691" s="77">
        <v>45236</v>
      </c>
      <c r="C691" s="50">
        <v>49</v>
      </c>
      <c r="D691" s="51" t="s">
        <v>467</v>
      </c>
      <c r="E691" s="19">
        <f t="shared" si="199"/>
        <v>0</v>
      </c>
      <c r="F691" s="19">
        <f t="shared" si="205"/>
        <v>0</v>
      </c>
      <c r="G691" s="19">
        <f t="shared" si="200"/>
        <v>2.5</v>
      </c>
      <c r="H691" s="19">
        <f t="shared" si="201"/>
        <v>0</v>
      </c>
      <c r="I691" s="19">
        <f t="shared" si="202"/>
        <v>1.5</v>
      </c>
      <c r="J691" s="19">
        <f t="shared" si="203"/>
        <v>1.5</v>
      </c>
      <c r="K691" s="19">
        <f t="shared" si="204"/>
        <v>0</v>
      </c>
    </row>
    <row r="692" spans="1:11" ht="12.5" x14ac:dyDescent="0.25">
      <c r="A692" s="3">
        <v>45264.580315833329</v>
      </c>
      <c r="B692" s="77">
        <v>45237</v>
      </c>
      <c r="C692" s="50">
        <v>49</v>
      </c>
      <c r="D692" s="51" t="s">
        <v>443</v>
      </c>
      <c r="E692" s="19">
        <f t="shared" si="199"/>
        <v>0</v>
      </c>
      <c r="F692" s="19">
        <v>2</v>
      </c>
      <c r="G692" s="19">
        <f t="shared" si="200"/>
        <v>0</v>
      </c>
      <c r="H692" s="19">
        <f t="shared" si="201"/>
        <v>0</v>
      </c>
      <c r="I692" s="19">
        <f t="shared" si="202"/>
        <v>0</v>
      </c>
      <c r="J692" s="19">
        <f t="shared" si="203"/>
        <v>0</v>
      </c>
      <c r="K692" s="19">
        <f t="shared" si="204"/>
        <v>3</v>
      </c>
    </row>
    <row r="693" spans="1:11" ht="12.5" x14ac:dyDescent="0.25">
      <c r="A693" s="3">
        <v>45264.580683090273</v>
      </c>
      <c r="B693" s="77">
        <v>45238</v>
      </c>
      <c r="C693" s="50">
        <v>47</v>
      </c>
      <c r="D693" s="51" t="s">
        <v>468</v>
      </c>
      <c r="E693" s="19">
        <f t="shared" si="199"/>
        <v>0</v>
      </c>
      <c r="F693" s="19">
        <f>IF(IFERROR(FIND("carne",D693,1),0),2,0)</f>
        <v>0</v>
      </c>
      <c r="G693" s="19">
        <f t="shared" si="200"/>
        <v>0</v>
      </c>
      <c r="H693" s="19">
        <f t="shared" si="201"/>
        <v>2.5</v>
      </c>
      <c r="I693" s="19">
        <f t="shared" si="202"/>
        <v>1.5</v>
      </c>
      <c r="J693" s="19">
        <f t="shared" si="203"/>
        <v>1.5</v>
      </c>
      <c r="K693" s="19">
        <f t="shared" si="204"/>
        <v>0</v>
      </c>
    </row>
    <row r="694" spans="1:11" ht="12.5" x14ac:dyDescent="0.25">
      <c r="A694" s="3">
        <v>45264.58113233796</v>
      </c>
      <c r="B694" s="61">
        <v>45239</v>
      </c>
      <c r="C694" s="17">
        <v>47</v>
      </c>
      <c r="D694" s="18" t="s">
        <v>469</v>
      </c>
      <c r="E694" s="19">
        <f t="shared" si="199"/>
        <v>0</v>
      </c>
      <c r="F694" s="19">
        <v>2</v>
      </c>
      <c r="G694" s="19">
        <f t="shared" si="200"/>
        <v>0</v>
      </c>
      <c r="H694" s="19">
        <f t="shared" si="201"/>
        <v>0</v>
      </c>
      <c r="I694" s="19">
        <f t="shared" si="202"/>
        <v>1.5</v>
      </c>
      <c r="J694" s="19">
        <f t="shared" si="203"/>
        <v>1.5</v>
      </c>
      <c r="K694" s="19">
        <f t="shared" si="204"/>
        <v>0</v>
      </c>
    </row>
    <row r="695" spans="1:11" ht="12.5" x14ac:dyDescent="0.25">
      <c r="A695" s="3">
        <v>45264.581770312499</v>
      </c>
      <c r="B695" s="62">
        <v>45243</v>
      </c>
      <c r="C695" s="13">
        <v>47</v>
      </c>
      <c r="D695" s="15" t="s">
        <v>39</v>
      </c>
      <c r="E695" s="19">
        <f t="shared" si="199"/>
        <v>3</v>
      </c>
      <c r="F695" s="19">
        <f t="shared" ref="F695:F698" si="206">IF(IFERROR(FIND("carne",D695,1),0),2,0)</f>
        <v>0</v>
      </c>
      <c r="G695" s="19">
        <f t="shared" si="200"/>
        <v>0</v>
      </c>
      <c r="H695" s="19">
        <f t="shared" si="201"/>
        <v>0</v>
      </c>
      <c r="I695" s="19">
        <f t="shared" si="202"/>
        <v>0</v>
      </c>
      <c r="J695" s="19">
        <f t="shared" si="203"/>
        <v>0</v>
      </c>
      <c r="K695" s="19">
        <f t="shared" si="204"/>
        <v>3</v>
      </c>
    </row>
    <row r="696" spans="1:11" ht="12.5" x14ac:dyDescent="0.25">
      <c r="A696" s="3">
        <v>45264.582177430551</v>
      </c>
      <c r="B696" s="62">
        <v>45245</v>
      </c>
      <c r="C696" s="13">
        <v>42</v>
      </c>
      <c r="D696" s="15" t="s">
        <v>470</v>
      </c>
      <c r="E696" s="19">
        <f t="shared" si="199"/>
        <v>0</v>
      </c>
      <c r="F696" s="19">
        <f t="shared" si="206"/>
        <v>2</v>
      </c>
      <c r="G696" s="19">
        <f t="shared" si="200"/>
        <v>0</v>
      </c>
      <c r="H696" s="19">
        <f t="shared" si="201"/>
        <v>0</v>
      </c>
      <c r="I696" s="19">
        <f t="shared" si="202"/>
        <v>1.5</v>
      </c>
      <c r="J696" s="19">
        <f t="shared" si="203"/>
        <v>1.5</v>
      </c>
      <c r="K696" s="19">
        <f t="shared" si="204"/>
        <v>0</v>
      </c>
    </row>
    <row r="697" spans="1:11" ht="12.5" x14ac:dyDescent="0.25">
      <c r="A697" s="3">
        <v>45264.582970601856</v>
      </c>
      <c r="B697" s="62">
        <v>45246</v>
      </c>
      <c r="C697" s="13">
        <v>48</v>
      </c>
      <c r="D697" s="15" t="s">
        <v>471</v>
      </c>
      <c r="E697" s="19">
        <f t="shared" si="199"/>
        <v>3</v>
      </c>
      <c r="F697" s="19">
        <f t="shared" si="206"/>
        <v>0</v>
      </c>
      <c r="G697" s="19">
        <f t="shared" si="200"/>
        <v>0</v>
      </c>
      <c r="H697" s="19">
        <f t="shared" si="201"/>
        <v>2.5</v>
      </c>
      <c r="I697" s="19">
        <f t="shared" si="202"/>
        <v>1.5</v>
      </c>
      <c r="J697" s="19">
        <f t="shared" si="203"/>
        <v>1.5</v>
      </c>
      <c r="K697" s="19">
        <f t="shared" si="204"/>
        <v>0</v>
      </c>
    </row>
    <row r="698" spans="1:11" ht="12.5" x14ac:dyDescent="0.25">
      <c r="A698" s="3">
        <v>45264.583531875003</v>
      </c>
      <c r="B698" s="62">
        <v>45247</v>
      </c>
      <c r="C698" s="13">
        <v>51</v>
      </c>
      <c r="D698" s="15" t="s">
        <v>472</v>
      </c>
      <c r="E698" s="19">
        <f t="shared" si="199"/>
        <v>3</v>
      </c>
      <c r="F698" s="19">
        <f t="shared" si="206"/>
        <v>0</v>
      </c>
      <c r="G698" s="19">
        <f t="shared" si="200"/>
        <v>2.5</v>
      </c>
      <c r="H698" s="19">
        <f t="shared" si="201"/>
        <v>2.5</v>
      </c>
      <c r="I698" s="19">
        <f t="shared" si="202"/>
        <v>1.5</v>
      </c>
      <c r="J698" s="19">
        <f t="shared" si="203"/>
        <v>1.5</v>
      </c>
      <c r="K698" s="19">
        <f t="shared" si="204"/>
        <v>0</v>
      </c>
    </row>
    <row r="699" spans="1:11" ht="12.5" x14ac:dyDescent="0.25">
      <c r="A699" s="3">
        <v>45264.584549282408</v>
      </c>
      <c r="B699" s="58">
        <v>45250</v>
      </c>
      <c r="C699" s="32">
        <v>48</v>
      </c>
      <c r="D699" s="33" t="s">
        <v>443</v>
      </c>
      <c r="E699" s="19">
        <f t="shared" si="199"/>
        <v>0</v>
      </c>
      <c r="F699" s="19">
        <v>2</v>
      </c>
      <c r="G699" s="19">
        <f t="shared" si="200"/>
        <v>0</v>
      </c>
      <c r="H699" s="19">
        <f t="shared" si="201"/>
        <v>0</v>
      </c>
      <c r="I699" s="19">
        <f t="shared" si="202"/>
        <v>0</v>
      </c>
      <c r="J699" s="19">
        <f t="shared" si="203"/>
        <v>0</v>
      </c>
      <c r="K699" s="19">
        <f t="shared" si="204"/>
        <v>3</v>
      </c>
    </row>
    <row r="700" spans="1:11" ht="12.5" x14ac:dyDescent="0.25">
      <c r="A700" s="3">
        <v>45264.584960069449</v>
      </c>
      <c r="B700" s="58">
        <v>45251</v>
      </c>
      <c r="C700" s="32">
        <v>51</v>
      </c>
      <c r="D700" s="33" t="s">
        <v>107</v>
      </c>
      <c r="E700" s="19">
        <f t="shared" si="199"/>
        <v>3</v>
      </c>
      <c r="F700" s="19">
        <f t="shared" ref="F700:F704" si="207">IF(IFERROR(FIND("carne",D700,1),0),2,0)</f>
        <v>0</v>
      </c>
      <c r="G700" s="19">
        <f t="shared" si="200"/>
        <v>0</v>
      </c>
      <c r="H700" s="19">
        <f t="shared" si="201"/>
        <v>0</v>
      </c>
      <c r="I700" s="19">
        <f t="shared" si="202"/>
        <v>1.5</v>
      </c>
      <c r="J700" s="19">
        <f t="shared" si="203"/>
        <v>0</v>
      </c>
      <c r="K700" s="19">
        <f t="shared" si="204"/>
        <v>0</v>
      </c>
    </row>
    <row r="701" spans="1:11" ht="12.5" x14ac:dyDescent="0.25">
      <c r="A701" s="3">
        <v>45264.585265787042</v>
      </c>
      <c r="B701" s="58">
        <v>45252</v>
      </c>
      <c r="C701" s="32">
        <v>49</v>
      </c>
      <c r="D701" s="33" t="s">
        <v>473</v>
      </c>
      <c r="E701" s="19">
        <f t="shared" si="199"/>
        <v>3</v>
      </c>
      <c r="F701" s="19">
        <f t="shared" si="207"/>
        <v>0</v>
      </c>
      <c r="G701" s="19">
        <f t="shared" si="200"/>
        <v>0</v>
      </c>
      <c r="H701" s="19">
        <f t="shared" si="201"/>
        <v>0</v>
      </c>
      <c r="I701" s="19">
        <f t="shared" si="202"/>
        <v>1.5</v>
      </c>
      <c r="J701" s="19">
        <f t="shared" si="203"/>
        <v>1.5</v>
      </c>
      <c r="K701" s="19">
        <f t="shared" si="204"/>
        <v>0</v>
      </c>
    </row>
    <row r="702" spans="1:11" ht="12.5" x14ac:dyDescent="0.25">
      <c r="A702" s="3">
        <v>45264.586165810186</v>
      </c>
      <c r="B702" s="58">
        <v>45253</v>
      </c>
      <c r="C702" s="32">
        <v>48</v>
      </c>
      <c r="D702" s="33" t="s">
        <v>474</v>
      </c>
      <c r="E702" s="19">
        <f t="shared" si="199"/>
        <v>0</v>
      </c>
      <c r="F702" s="19">
        <f t="shared" si="207"/>
        <v>2</v>
      </c>
      <c r="G702" s="19">
        <f t="shared" si="200"/>
        <v>0</v>
      </c>
      <c r="H702" s="19">
        <f t="shared" si="201"/>
        <v>0</v>
      </c>
      <c r="I702" s="19">
        <f t="shared" si="202"/>
        <v>1.5</v>
      </c>
      <c r="J702" s="19">
        <f t="shared" si="203"/>
        <v>1.5</v>
      </c>
      <c r="K702" s="19">
        <f t="shared" si="204"/>
        <v>0</v>
      </c>
    </row>
    <row r="703" spans="1:11" ht="12.5" x14ac:dyDescent="0.25">
      <c r="A703" s="3">
        <v>45264.586645787036</v>
      </c>
      <c r="B703" s="57">
        <v>45258</v>
      </c>
      <c r="C703" s="5">
        <v>48</v>
      </c>
      <c r="D703" s="6" t="s">
        <v>475</v>
      </c>
      <c r="E703" s="19">
        <f t="shared" si="199"/>
        <v>3</v>
      </c>
      <c r="F703" s="19">
        <f t="shared" si="207"/>
        <v>0</v>
      </c>
      <c r="G703" s="19">
        <f t="shared" si="200"/>
        <v>0</v>
      </c>
      <c r="H703" s="19">
        <f t="shared" si="201"/>
        <v>0</v>
      </c>
      <c r="I703" s="19">
        <f t="shared" si="202"/>
        <v>1.5</v>
      </c>
      <c r="J703" s="19">
        <f t="shared" si="203"/>
        <v>1.5</v>
      </c>
      <c r="K703" s="19">
        <f t="shared" si="204"/>
        <v>0</v>
      </c>
    </row>
    <row r="704" spans="1:11" ht="12.5" x14ac:dyDescent="0.25">
      <c r="A704" s="3">
        <v>45264.587101307872</v>
      </c>
      <c r="B704" s="57">
        <v>45259</v>
      </c>
      <c r="C704" s="5">
        <v>51</v>
      </c>
      <c r="D704" s="6" t="s">
        <v>476</v>
      </c>
      <c r="E704" s="19">
        <f t="shared" si="199"/>
        <v>3</v>
      </c>
      <c r="F704" s="19">
        <f t="shared" si="207"/>
        <v>0</v>
      </c>
      <c r="G704" s="19">
        <f t="shared" si="200"/>
        <v>0</v>
      </c>
      <c r="H704" s="19">
        <f t="shared" si="201"/>
        <v>0</v>
      </c>
      <c r="I704" s="19">
        <f t="shared" si="202"/>
        <v>1.5</v>
      </c>
      <c r="J704" s="19">
        <f t="shared" si="203"/>
        <v>1.5</v>
      </c>
      <c r="K704" s="19">
        <f t="shared" si="204"/>
        <v>0</v>
      </c>
    </row>
    <row r="705" spans="1:11" ht="12.5" x14ac:dyDescent="0.25">
      <c r="A705" s="3">
        <v>45264.587567604161</v>
      </c>
      <c r="B705" s="57">
        <v>45260</v>
      </c>
      <c r="C705" s="5">
        <v>48</v>
      </c>
      <c r="D705" s="6" t="s">
        <v>477</v>
      </c>
      <c r="E705" s="19">
        <f t="shared" si="199"/>
        <v>0</v>
      </c>
      <c r="F705" s="19">
        <v>2</v>
      </c>
      <c r="G705" s="19">
        <f t="shared" si="200"/>
        <v>0</v>
      </c>
      <c r="H705" s="19">
        <f t="shared" si="201"/>
        <v>0</v>
      </c>
      <c r="I705" s="19">
        <f t="shared" si="202"/>
        <v>1.5</v>
      </c>
      <c r="J705" s="19">
        <f t="shared" si="203"/>
        <v>1.5</v>
      </c>
      <c r="K705" s="19">
        <f t="shared" si="204"/>
        <v>0</v>
      </c>
    </row>
    <row r="706" spans="1:11" ht="12.5" x14ac:dyDescent="0.25">
      <c r="A706" s="3">
        <v>45264.587995995375</v>
      </c>
      <c r="B706" s="52"/>
      <c r="C706" s="38"/>
      <c r="D706" s="19"/>
      <c r="E706" s="19" t="s">
        <v>323</v>
      </c>
      <c r="F706" s="19" t="s">
        <v>324</v>
      </c>
      <c r="G706" s="19" t="s">
        <v>325</v>
      </c>
      <c r="H706" s="19" t="s">
        <v>326</v>
      </c>
      <c r="I706" s="19" t="s">
        <v>327</v>
      </c>
      <c r="J706" s="19" t="s">
        <v>328</v>
      </c>
      <c r="K706" s="19" t="s">
        <v>329</v>
      </c>
    </row>
    <row r="707" spans="1:11" ht="12.5" x14ac:dyDescent="0.25">
      <c r="A707" s="3"/>
      <c r="B707" s="52"/>
      <c r="C707" s="38"/>
      <c r="D707" s="19"/>
      <c r="E707" s="48">
        <f t="shared" ref="E707:K707" si="208">SUM(E708:E721)</f>
        <v>9</v>
      </c>
      <c r="F707" s="48">
        <f t="shared" si="208"/>
        <v>6</v>
      </c>
      <c r="G707" s="48">
        <f t="shared" si="208"/>
        <v>7.5</v>
      </c>
      <c r="H707" s="48">
        <f t="shared" si="208"/>
        <v>12.5</v>
      </c>
      <c r="I707" s="48">
        <f t="shared" si="208"/>
        <v>16.5</v>
      </c>
      <c r="J707" s="48">
        <f t="shared" si="208"/>
        <v>15</v>
      </c>
      <c r="K707" s="48">
        <f t="shared" si="208"/>
        <v>9</v>
      </c>
    </row>
    <row r="708" spans="1:11" ht="12.5" x14ac:dyDescent="0.25">
      <c r="A708" s="3"/>
      <c r="B708" s="60">
        <v>45261</v>
      </c>
      <c r="C708" s="21">
        <v>47</v>
      </c>
      <c r="D708" s="22" t="s">
        <v>478</v>
      </c>
      <c r="E708" s="19">
        <f t="shared" ref="E708:E721" si="209">IF(IFERROR(FIND("fran",D708,1),0),3,0)</f>
        <v>3</v>
      </c>
      <c r="F708" s="19">
        <f t="shared" ref="F708:F715" si="210">IF(IFERROR(FIND("carne",D703,1),0),2,0)</f>
        <v>0</v>
      </c>
      <c r="G708" s="19">
        <f t="shared" ref="G708:G721" si="211">IF(IFERROR(FIND("calabr",D708,1),0),2.5,0)</f>
        <v>0</v>
      </c>
      <c r="H708" s="19">
        <f t="shared" ref="H708:H721" si="212">IF(IFERROR(FIND("lingui",D708,1),0),2.5,0)</f>
        <v>0</v>
      </c>
      <c r="I708" s="19">
        <f t="shared" ref="I708:I721" si="213">IF(IFERROR(FIND("rroz",D708,1),0),1.5,0)</f>
        <v>1.5</v>
      </c>
      <c r="J708" s="19">
        <f t="shared" ref="J708:J721" si="214">IF(IFERROR(FIND("feij",D708,1),0),1.5,0)</f>
        <v>1.5</v>
      </c>
      <c r="K708" s="19">
        <f t="shared" ref="K708:K711" si="215">IF(IFERROR(FIND("acarr",D708,1),0),3,0)</f>
        <v>0</v>
      </c>
    </row>
    <row r="709" spans="1:11" ht="12.5" x14ac:dyDescent="0.25">
      <c r="A709" s="3">
        <v>45264.588601516203</v>
      </c>
      <c r="B709" s="61">
        <v>45264</v>
      </c>
      <c r="C709" s="17">
        <v>53</v>
      </c>
      <c r="D709" s="18" t="s">
        <v>8</v>
      </c>
      <c r="E709" s="19">
        <f t="shared" si="209"/>
        <v>0</v>
      </c>
      <c r="F709" s="19">
        <f t="shared" si="210"/>
        <v>0</v>
      </c>
      <c r="G709" s="19">
        <f t="shared" si="211"/>
        <v>0</v>
      </c>
      <c r="H709" s="19">
        <f t="shared" si="212"/>
        <v>2.5</v>
      </c>
      <c r="I709" s="19">
        <f t="shared" si="213"/>
        <v>0</v>
      </c>
      <c r="J709" s="19">
        <f t="shared" si="214"/>
        <v>0</v>
      </c>
      <c r="K709" s="19">
        <f t="shared" si="215"/>
        <v>3</v>
      </c>
    </row>
    <row r="710" spans="1:11" ht="12.5" x14ac:dyDescent="0.25">
      <c r="A710" s="3">
        <v>45264.589049988426</v>
      </c>
      <c r="B710" s="61">
        <v>45265</v>
      </c>
      <c r="C710" s="17">
        <v>45</v>
      </c>
      <c r="D710" s="18" t="s">
        <v>479</v>
      </c>
      <c r="E710" s="19">
        <f t="shared" si="209"/>
        <v>0</v>
      </c>
      <c r="F710" s="19">
        <f t="shared" si="210"/>
        <v>0</v>
      </c>
      <c r="G710" s="19">
        <f t="shared" si="211"/>
        <v>2.5</v>
      </c>
      <c r="H710" s="19">
        <f t="shared" si="212"/>
        <v>0</v>
      </c>
      <c r="I710" s="19">
        <f t="shared" si="213"/>
        <v>1.5</v>
      </c>
      <c r="J710" s="19">
        <f t="shared" si="214"/>
        <v>1.5</v>
      </c>
      <c r="K710" s="19">
        <f t="shared" si="215"/>
        <v>0</v>
      </c>
    </row>
    <row r="711" spans="1:11" ht="12.5" x14ac:dyDescent="0.25">
      <c r="A711" s="3">
        <v>45300.037837465279</v>
      </c>
      <c r="B711" s="61">
        <v>45266</v>
      </c>
      <c r="C711" s="17">
        <v>48</v>
      </c>
      <c r="D711" s="18" t="s">
        <v>480</v>
      </c>
      <c r="E711" s="19">
        <f t="shared" si="209"/>
        <v>0</v>
      </c>
      <c r="F711" s="19">
        <f t="shared" si="210"/>
        <v>0</v>
      </c>
      <c r="G711" s="19">
        <f t="shared" si="211"/>
        <v>0</v>
      </c>
      <c r="H711" s="19">
        <f t="shared" si="212"/>
        <v>2.5</v>
      </c>
      <c r="I711" s="19">
        <f t="shared" si="213"/>
        <v>1.5</v>
      </c>
      <c r="J711" s="19">
        <f t="shared" si="214"/>
        <v>1.5</v>
      </c>
      <c r="K711" s="19">
        <f t="shared" si="215"/>
        <v>0</v>
      </c>
    </row>
    <row r="712" spans="1:11" ht="12.5" x14ac:dyDescent="0.25">
      <c r="A712" s="3">
        <v>45300.038512557869</v>
      </c>
      <c r="B712" s="61">
        <v>45267</v>
      </c>
      <c r="C712" s="17">
        <v>63</v>
      </c>
      <c r="D712" s="18" t="s">
        <v>481</v>
      </c>
      <c r="E712" s="19">
        <f t="shared" si="209"/>
        <v>3</v>
      </c>
      <c r="F712" s="19">
        <f t="shared" si="210"/>
        <v>0</v>
      </c>
      <c r="G712" s="19">
        <f t="shared" si="211"/>
        <v>0</v>
      </c>
      <c r="H712" s="19">
        <f t="shared" si="212"/>
        <v>0</v>
      </c>
      <c r="I712" s="19">
        <f t="shared" si="213"/>
        <v>0</v>
      </c>
      <c r="J712" s="19">
        <f t="shared" si="214"/>
        <v>0</v>
      </c>
      <c r="K712" s="19">
        <v>3</v>
      </c>
    </row>
    <row r="713" spans="1:11" ht="12.5" x14ac:dyDescent="0.25">
      <c r="A713" s="3">
        <v>45300.03903226852</v>
      </c>
      <c r="B713" s="59">
        <v>45272</v>
      </c>
      <c r="C713" s="40">
        <v>50</v>
      </c>
      <c r="D713" s="41" t="s">
        <v>482</v>
      </c>
      <c r="E713" s="19">
        <f t="shared" si="209"/>
        <v>0</v>
      </c>
      <c r="F713" s="19">
        <f t="shared" si="210"/>
        <v>0</v>
      </c>
      <c r="G713" s="19">
        <f t="shared" si="211"/>
        <v>2.5</v>
      </c>
      <c r="H713" s="19">
        <f t="shared" si="212"/>
        <v>0</v>
      </c>
      <c r="I713" s="19">
        <f t="shared" si="213"/>
        <v>1.5</v>
      </c>
      <c r="J713" s="19">
        <f t="shared" si="214"/>
        <v>1.5</v>
      </c>
      <c r="K713" s="19">
        <f t="shared" ref="K713:K721" si="216">IF(IFERROR(FIND("acarr",D713,1),0),3,0)</f>
        <v>0</v>
      </c>
    </row>
    <row r="714" spans="1:11" ht="12.5" x14ac:dyDescent="0.25">
      <c r="A714" s="3">
        <v>45300.039814351854</v>
      </c>
      <c r="B714" s="59">
        <v>45274</v>
      </c>
      <c r="C714" s="40">
        <v>48</v>
      </c>
      <c r="D714" s="41" t="s">
        <v>483</v>
      </c>
      <c r="E714" s="19">
        <f t="shared" si="209"/>
        <v>0</v>
      </c>
      <c r="F714" s="19">
        <f t="shared" si="210"/>
        <v>0</v>
      </c>
      <c r="G714" s="19">
        <f t="shared" si="211"/>
        <v>0</v>
      </c>
      <c r="H714" s="19">
        <f t="shared" si="212"/>
        <v>2.5</v>
      </c>
      <c r="I714" s="19">
        <f t="shared" si="213"/>
        <v>1.5</v>
      </c>
      <c r="J714" s="19">
        <f t="shared" si="214"/>
        <v>1.5</v>
      </c>
      <c r="K714" s="19">
        <f t="shared" si="216"/>
        <v>0</v>
      </c>
    </row>
    <row r="715" spans="1:11" ht="12.5" x14ac:dyDescent="0.25">
      <c r="A715" s="3">
        <v>45300.040555405096</v>
      </c>
      <c r="B715" s="62">
        <v>45279</v>
      </c>
      <c r="C715" s="13">
        <v>45</v>
      </c>
      <c r="D715" s="15" t="s">
        <v>107</v>
      </c>
      <c r="E715" s="19">
        <f t="shared" si="209"/>
        <v>3</v>
      </c>
      <c r="F715" s="19">
        <f t="shared" si="210"/>
        <v>0</v>
      </c>
      <c r="G715" s="19">
        <f t="shared" si="211"/>
        <v>0</v>
      </c>
      <c r="H715" s="19">
        <f t="shared" si="212"/>
        <v>0</v>
      </c>
      <c r="I715" s="19">
        <f t="shared" si="213"/>
        <v>1.5</v>
      </c>
      <c r="J715" s="19">
        <f t="shared" si="214"/>
        <v>0</v>
      </c>
      <c r="K715" s="19">
        <f t="shared" si="216"/>
        <v>0</v>
      </c>
    </row>
    <row r="716" spans="1:11" ht="12.5" x14ac:dyDescent="0.25">
      <c r="A716" s="3">
        <v>45300.041112523148</v>
      </c>
      <c r="B716" s="62">
        <v>45280</v>
      </c>
      <c r="C716" s="13">
        <v>47</v>
      </c>
      <c r="D716" s="15" t="s">
        <v>484</v>
      </c>
      <c r="E716" s="19">
        <f t="shared" si="209"/>
        <v>0</v>
      </c>
      <c r="F716" s="19">
        <v>2</v>
      </c>
      <c r="G716" s="19">
        <f t="shared" si="211"/>
        <v>0</v>
      </c>
      <c r="H716" s="19">
        <f t="shared" si="212"/>
        <v>0</v>
      </c>
      <c r="I716" s="19">
        <f t="shared" si="213"/>
        <v>1.5</v>
      </c>
      <c r="J716" s="19">
        <f t="shared" si="214"/>
        <v>1.5</v>
      </c>
      <c r="K716" s="19">
        <f t="shared" si="216"/>
        <v>0</v>
      </c>
    </row>
    <row r="717" spans="1:11" ht="12.5" x14ac:dyDescent="0.25">
      <c r="A717" s="3">
        <v>45300.041631064814</v>
      </c>
      <c r="B717" s="62">
        <v>45281</v>
      </c>
      <c r="C717" s="13">
        <v>46</v>
      </c>
      <c r="D717" s="15" t="s">
        <v>485</v>
      </c>
      <c r="E717" s="19">
        <f t="shared" si="209"/>
        <v>0</v>
      </c>
      <c r="F717" s="19">
        <f>IF(IFERROR(FIND("carne",D712,1),0),2,0)</f>
        <v>0</v>
      </c>
      <c r="G717" s="19">
        <f t="shared" si="211"/>
        <v>0</v>
      </c>
      <c r="H717" s="19">
        <f t="shared" si="212"/>
        <v>2.5</v>
      </c>
      <c r="I717" s="19">
        <f t="shared" si="213"/>
        <v>1.5</v>
      </c>
      <c r="J717" s="19">
        <f t="shared" si="214"/>
        <v>1.5</v>
      </c>
      <c r="K717" s="19">
        <f t="shared" si="216"/>
        <v>0</v>
      </c>
    </row>
    <row r="718" spans="1:11" ht="12.5" x14ac:dyDescent="0.25">
      <c r="A718" s="3">
        <v>45300.042154907409</v>
      </c>
      <c r="B718" s="62">
        <v>45282</v>
      </c>
      <c r="C718" s="13">
        <v>53</v>
      </c>
      <c r="D718" s="15" t="s">
        <v>486</v>
      </c>
      <c r="E718" s="19">
        <f t="shared" si="209"/>
        <v>0</v>
      </c>
      <c r="F718" s="19">
        <v>2</v>
      </c>
      <c r="G718" s="19">
        <f t="shared" si="211"/>
        <v>0</v>
      </c>
      <c r="H718" s="19">
        <f t="shared" si="212"/>
        <v>0</v>
      </c>
      <c r="I718" s="19">
        <f t="shared" si="213"/>
        <v>1.5</v>
      </c>
      <c r="J718" s="19">
        <f t="shared" si="214"/>
        <v>1.5</v>
      </c>
      <c r="K718" s="19">
        <f t="shared" si="216"/>
        <v>0</v>
      </c>
    </row>
    <row r="719" spans="1:11" ht="12.5" x14ac:dyDescent="0.25">
      <c r="A719" s="3">
        <v>45300.043089537037</v>
      </c>
      <c r="B719" s="57">
        <v>45287</v>
      </c>
      <c r="C719" s="5">
        <v>53</v>
      </c>
      <c r="D719" s="6" t="s">
        <v>8</v>
      </c>
      <c r="E719" s="19">
        <f t="shared" si="209"/>
        <v>0</v>
      </c>
      <c r="F719" s="19">
        <f t="shared" ref="F719:F721" si="217">IF(IFERROR(FIND("carne",D714,1),0),2,0)</f>
        <v>0</v>
      </c>
      <c r="G719" s="19">
        <f t="shared" si="211"/>
        <v>0</v>
      </c>
      <c r="H719" s="19">
        <f t="shared" si="212"/>
        <v>2.5</v>
      </c>
      <c r="I719" s="19">
        <f t="shared" si="213"/>
        <v>0</v>
      </c>
      <c r="J719" s="19">
        <f t="shared" si="214"/>
        <v>0</v>
      </c>
      <c r="K719" s="19">
        <f t="shared" si="216"/>
        <v>3</v>
      </c>
    </row>
    <row r="720" spans="1:11" ht="12.5" x14ac:dyDescent="0.25">
      <c r="A720" s="3">
        <v>45300.044255555556</v>
      </c>
      <c r="B720" s="57">
        <v>45288</v>
      </c>
      <c r="C720" s="5">
        <v>50</v>
      </c>
      <c r="D720" s="6" t="s">
        <v>487</v>
      </c>
      <c r="E720" s="19">
        <f t="shared" si="209"/>
        <v>0</v>
      </c>
      <c r="F720" s="19">
        <f t="shared" si="217"/>
        <v>0</v>
      </c>
      <c r="G720" s="19">
        <f t="shared" si="211"/>
        <v>2.5</v>
      </c>
      <c r="H720" s="19">
        <f t="shared" si="212"/>
        <v>0</v>
      </c>
      <c r="I720" s="19">
        <f t="shared" si="213"/>
        <v>1.5</v>
      </c>
      <c r="J720" s="19">
        <f t="shared" si="214"/>
        <v>1.5</v>
      </c>
      <c r="K720" s="19">
        <f t="shared" si="216"/>
        <v>0</v>
      </c>
    </row>
    <row r="721" spans="1:11" ht="12.5" x14ac:dyDescent="0.25">
      <c r="A721" s="3">
        <v>45300.044842974537</v>
      </c>
      <c r="B721" s="57">
        <v>45289</v>
      </c>
      <c r="C721" s="5">
        <v>50</v>
      </c>
      <c r="D721" s="6" t="s">
        <v>488</v>
      </c>
      <c r="E721" s="19">
        <f t="shared" si="209"/>
        <v>0</v>
      </c>
      <c r="F721" s="19">
        <f t="shared" si="217"/>
        <v>2</v>
      </c>
      <c r="G721" s="19">
        <f t="shared" si="211"/>
        <v>0</v>
      </c>
      <c r="H721" s="19">
        <f t="shared" si="212"/>
        <v>0</v>
      </c>
      <c r="I721" s="19">
        <f t="shared" si="213"/>
        <v>1.5</v>
      </c>
      <c r="J721" s="19">
        <f t="shared" si="214"/>
        <v>1.5</v>
      </c>
      <c r="K721" s="19">
        <f t="shared" si="216"/>
        <v>0</v>
      </c>
    </row>
    <row r="722" spans="1:11" ht="12.5" x14ac:dyDescent="0.25">
      <c r="A722" s="3">
        <v>45300.045785046299</v>
      </c>
      <c r="B722" s="52"/>
      <c r="C722" s="38"/>
      <c r="D722" s="19"/>
      <c r="E722" s="19" t="s">
        <v>323</v>
      </c>
      <c r="F722" s="19" t="s">
        <v>324</v>
      </c>
      <c r="G722" s="19" t="s">
        <v>325</v>
      </c>
      <c r="H722" s="19" t="s">
        <v>326</v>
      </c>
      <c r="I722" s="19" t="s">
        <v>327</v>
      </c>
      <c r="J722" s="19" t="s">
        <v>328</v>
      </c>
      <c r="K722" s="19" t="s">
        <v>329</v>
      </c>
    </row>
    <row r="723" spans="1:11" ht="12.5" x14ac:dyDescent="0.25">
      <c r="A723" s="3"/>
      <c r="B723" s="52"/>
      <c r="C723" s="38"/>
      <c r="D723" s="19"/>
      <c r="E723" s="48">
        <f t="shared" ref="E723:K723" si="218">SUM(E724:E735)</f>
        <v>15</v>
      </c>
      <c r="F723" s="48">
        <f t="shared" si="218"/>
        <v>10</v>
      </c>
      <c r="G723" s="48">
        <f t="shared" si="218"/>
        <v>2.5</v>
      </c>
      <c r="H723" s="48">
        <f t="shared" si="218"/>
        <v>7.5</v>
      </c>
      <c r="I723" s="48">
        <f t="shared" si="218"/>
        <v>13.5</v>
      </c>
      <c r="J723" s="48">
        <f t="shared" si="218"/>
        <v>12</v>
      </c>
      <c r="K723" s="48">
        <f t="shared" si="218"/>
        <v>9</v>
      </c>
    </row>
    <row r="724" spans="1:11" ht="12.5" x14ac:dyDescent="0.25">
      <c r="A724" s="3"/>
      <c r="B724" s="60">
        <v>45293</v>
      </c>
      <c r="C724" s="21">
        <v>43</v>
      </c>
      <c r="D724" s="22" t="s">
        <v>489</v>
      </c>
      <c r="E724" s="19">
        <f t="shared" ref="E724:E735" si="219">IF(IFERROR(FIND("fran",D724,1),0),3,0)</f>
        <v>0</v>
      </c>
      <c r="F724" s="19">
        <f>IF(IFERROR(FIND("carne",D719,1),0),2,0)</f>
        <v>0</v>
      </c>
      <c r="G724" s="19">
        <f t="shared" ref="G724:G735" si="220">IF(IFERROR(FIND("calabr",D724,1),0),2.5,0)</f>
        <v>0</v>
      </c>
      <c r="H724" s="19">
        <f t="shared" ref="H724:H735" si="221">IF(IFERROR(FIND("lingui",D724,1),0),2.5,0)</f>
        <v>2.5</v>
      </c>
      <c r="I724" s="19">
        <f t="shared" ref="I724:I735" si="222">IF(IFERROR(FIND("rroz",D724,1),0),1.5,0)</f>
        <v>1.5</v>
      </c>
      <c r="J724" s="19">
        <f t="shared" ref="J724:J735" si="223">IF(IFERROR(FIND("feij",D724,1),0),1.5,0)</f>
        <v>1.5</v>
      </c>
      <c r="K724" s="19">
        <f t="shared" ref="K724:K735" si="224">IF(IFERROR(FIND("acarr",D724,1),0),3,0)</f>
        <v>0</v>
      </c>
    </row>
    <row r="725" spans="1:11" ht="12.5" x14ac:dyDescent="0.25">
      <c r="A725" s="3">
        <v>45300.046619641202</v>
      </c>
      <c r="B725" s="60">
        <v>45294</v>
      </c>
      <c r="C725" s="21">
        <v>44</v>
      </c>
      <c r="D725" s="22" t="s">
        <v>490</v>
      </c>
      <c r="E725" s="19">
        <f t="shared" si="219"/>
        <v>0</v>
      </c>
      <c r="F725" s="19">
        <v>2</v>
      </c>
      <c r="G725" s="19">
        <f t="shared" si="220"/>
        <v>0</v>
      </c>
      <c r="H725" s="19">
        <f t="shared" si="221"/>
        <v>0</v>
      </c>
      <c r="I725" s="19">
        <f t="shared" si="222"/>
        <v>1.5</v>
      </c>
      <c r="J725" s="19">
        <f t="shared" si="223"/>
        <v>1.5</v>
      </c>
      <c r="K725" s="19">
        <f t="shared" si="224"/>
        <v>0</v>
      </c>
    </row>
    <row r="726" spans="1:11" ht="12.5" x14ac:dyDescent="0.25">
      <c r="A726" s="3">
        <v>45300.047171076389</v>
      </c>
      <c r="B726" s="60">
        <v>45295</v>
      </c>
      <c r="C726" s="21">
        <v>53</v>
      </c>
      <c r="D726" s="22" t="s">
        <v>39</v>
      </c>
      <c r="E726" s="19">
        <f t="shared" si="219"/>
        <v>3</v>
      </c>
      <c r="F726" s="19">
        <f t="shared" ref="F726:F727" si="225">IF(IFERROR(FIND("carne",D721,1),0),2,0)</f>
        <v>0</v>
      </c>
      <c r="G726" s="19">
        <f t="shared" si="220"/>
        <v>0</v>
      </c>
      <c r="H726" s="19">
        <f t="shared" si="221"/>
        <v>0</v>
      </c>
      <c r="I726" s="19">
        <f t="shared" si="222"/>
        <v>0</v>
      </c>
      <c r="J726" s="19">
        <f t="shared" si="223"/>
        <v>0</v>
      </c>
      <c r="K726" s="19">
        <f t="shared" si="224"/>
        <v>3</v>
      </c>
    </row>
    <row r="727" spans="1:11" ht="12.5" x14ac:dyDescent="0.25">
      <c r="A727" s="3">
        <v>45300.047477291664</v>
      </c>
      <c r="B727" s="60">
        <v>45296</v>
      </c>
      <c r="C727" s="21">
        <v>44</v>
      </c>
      <c r="D727" s="22" t="s">
        <v>491</v>
      </c>
      <c r="E727" s="19">
        <f t="shared" si="219"/>
        <v>3</v>
      </c>
      <c r="F727" s="19">
        <f t="shared" si="225"/>
        <v>0</v>
      </c>
      <c r="G727" s="19">
        <f t="shared" si="220"/>
        <v>0</v>
      </c>
      <c r="H727" s="19">
        <f t="shared" si="221"/>
        <v>0</v>
      </c>
      <c r="I727" s="19">
        <f t="shared" si="222"/>
        <v>1.5</v>
      </c>
      <c r="J727" s="19">
        <f t="shared" si="223"/>
        <v>1.5</v>
      </c>
      <c r="K727" s="19">
        <f t="shared" si="224"/>
        <v>0</v>
      </c>
    </row>
    <row r="728" spans="1:11" ht="12.5" x14ac:dyDescent="0.25">
      <c r="A728" s="3">
        <v>45300.048473576389</v>
      </c>
      <c r="B728" s="61">
        <v>45313</v>
      </c>
      <c r="C728" s="17">
        <v>52</v>
      </c>
      <c r="D728" s="18" t="s">
        <v>492</v>
      </c>
      <c r="E728" s="19">
        <f t="shared" si="219"/>
        <v>0</v>
      </c>
      <c r="F728" s="19">
        <v>2</v>
      </c>
      <c r="G728" s="19">
        <f t="shared" si="220"/>
        <v>2.5</v>
      </c>
      <c r="H728" s="19">
        <f t="shared" si="221"/>
        <v>0</v>
      </c>
      <c r="I728" s="19">
        <f t="shared" si="222"/>
        <v>0</v>
      </c>
      <c r="J728" s="19">
        <f t="shared" si="223"/>
        <v>0</v>
      </c>
      <c r="K728" s="19">
        <f t="shared" si="224"/>
        <v>3</v>
      </c>
    </row>
    <row r="729" spans="1:11" ht="12.5" x14ac:dyDescent="0.25">
      <c r="A729" s="3">
        <v>45323.818594490745</v>
      </c>
      <c r="B729" s="61">
        <v>45314</v>
      </c>
      <c r="C729" s="17">
        <v>42</v>
      </c>
      <c r="D729" s="18" t="s">
        <v>493</v>
      </c>
      <c r="E729" s="19">
        <f t="shared" si="219"/>
        <v>0</v>
      </c>
      <c r="F729" s="19">
        <f>IF(IFERROR(FIND("carne",D724,1),0),2,0)</f>
        <v>0</v>
      </c>
      <c r="G729" s="19">
        <f t="shared" si="220"/>
        <v>0</v>
      </c>
      <c r="H729" s="19">
        <f t="shared" si="221"/>
        <v>2.5</v>
      </c>
      <c r="I729" s="19">
        <f t="shared" si="222"/>
        <v>1.5</v>
      </c>
      <c r="J729" s="19">
        <f t="shared" si="223"/>
        <v>1.5</v>
      </c>
      <c r="K729" s="19">
        <f t="shared" si="224"/>
        <v>0</v>
      </c>
    </row>
    <row r="730" spans="1:11" ht="12.5" x14ac:dyDescent="0.25">
      <c r="A730" s="3">
        <v>45323.818998310184</v>
      </c>
      <c r="B730" s="61">
        <v>45315</v>
      </c>
      <c r="C730" s="17">
        <v>40</v>
      </c>
      <c r="D730" s="18" t="s">
        <v>494</v>
      </c>
      <c r="E730" s="19">
        <f t="shared" si="219"/>
        <v>0</v>
      </c>
      <c r="F730" s="19">
        <f t="shared" ref="F730:F732" si="226">IF(IFERROR(FIND("carne",D730,1),0),2,0)</f>
        <v>2</v>
      </c>
      <c r="G730" s="19">
        <f t="shared" si="220"/>
        <v>0</v>
      </c>
      <c r="H730" s="19">
        <f t="shared" si="221"/>
        <v>0</v>
      </c>
      <c r="I730" s="19">
        <f t="shared" si="222"/>
        <v>1.5</v>
      </c>
      <c r="J730" s="19">
        <f t="shared" si="223"/>
        <v>1.5</v>
      </c>
      <c r="K730" s="19">
        <f t="shared" si="224"/>
        <v>0</v>
      </c>
    </row>
    <row r="731" spans="1:11" ht="12.5" x14ac:dyDescent="0.25">
      <c r="A731" s="3">
        <v>45323.819497048607</v>
      </c>
      <c r="B731" s="61">
        <v>45316</v>
      </c>
      <c r="C731" s="17">
        <v>45</v>
      </c>
      <c r="D731" s="18" t="s">
        <v>107</v>
      </c>
      <c r="E731" s="19">
        <f t="shared" si="219"/>
        <v>3</v>
      </c>
      <c r="F731" s="19">
        <f t="shared" si="226"/>
        <v>0</v>
      </c>
      <c r="G731" s="19">
        <f t="shared" si="220"/>
        <v>0</v>
      </c>
      <c r="H731" s="19">
        <f t="shared" si="221"/>
        <v>0</v>
      </c>
      <c r="I731" s="19">
        <f t="shared" si="222"/>
        <v>1.5</v>
      </c>
      <c r="J731" s="19">
        <f t="shared" si="223"/>
        <v>0</v>
      </c>
      <c r="K731" s="19">
        <f t="shared" si="224"/>
        <v>0</v>
      </c>
    </row>
    <row r="732" spans="1:11" ht="12.5" x14ac:dyDescent="0.25">
      <c r="A732" s="3">
        <v>45323.819815729163</v>
      </c>
      <c r="B732" s="59">
        <v>45320</v>
      </c>
      <c r="C732" s="40">
        <v>45</v>
      </c>
      <c r="D732" s="41" t="s">
        <v>495</v>
      </c>
      <c r="E732" s="19">
        <f t="shared" si="219"/>
        <v>3</v>
      </c>
      <c r="F732" s="19">
        <f t="shared" si="226"/>
        <v>0</v>
      </c>
      <c r="G732" s="19">
        <f t="shared" si="220"/>
        <v>0</v>
      </c>
      <c r="H732" s="19">
        <f t="shared" si="221"/>
        <v>0</v>
      </c>
      <c r="I732" s="19">
        <f t="shared" si="222"/>
        <v>1.5</v>
      </c>
      <c r="J732" s="19">
        <f t="shared" si="223"/>
        <v>1.5</v>
      </c>
      <c r="K732" s="19">
        <f t="shared" si="224"/>
        <v>0</v>
      </c>
    </row>
    <row r="733" spans="1:11" ht="12.5" x14ac:dyDescent="0.25">
      <c r="A733" s="3">
        <v>45323.820465486111</v>
      </c>
      <c r="B733" s="59">
        <v>45321</v>
      </c>
      <c r="C733" s="40">
        <v>48</v>
      </c>
      <c r="D733" s="41" t="s">
        <v>496</v>
      </c>
      <c r="E733" s="19">
        <f t="shared" si="219"/>
        <v>0</v>
      </c>
      <c r="F733" s="19">
        <v>2</v>
      </c>
      <c r="G733" s="19">
        <f t="shared" si="220"/>
        <v>0</v>
      </c>
      <c r="H733" s="19">
        <f t="shared" si="221"/>
        <v>2.5</v>
      </c>
      <c r="I733" s="19">
        <f t="shared" si="222"/>
        <v>1.5</v>
      </c>
      <c r="J733" s="19">
        <f t="shared" si="223"/>
        <v>1.5</v>
      </c>
      <c r="K733" s="19">
        <f t="shared" si="224"/>
        <v>0</v>
      </c>
    </row>
    <row r="734" spans="1:11" ht="12.5" x14ac:dyDescent="0.25">
      <c r="A734" s="3">
        <v>45323.82078981481</v>
      </c>
      <c r="B734" s="59">
        <v>45322</v>
      </c>
      <c r="C734" s="40">
        <v>47</v>
      </c>
      <c r="D734" s="41" t="s">
        <v>497</v>
      </c>
      <c r="E734" s="19">
        <f t="shared" si="219"/>
        <v>3</v>
      </c>
      <c r="F734" s="19">
        <f>IF(IFERROR(FIND("carne",D734,1),0),2,0)</f>
        <v>0</v>
      </c>
      <c r="G734" s="19">
        <f t="shared" si="220"/>
        <v>0</v>
      </c>
      <c r="H734" s="19">
        <f t="shared" si="221"/>
        <v>0</v>
      </c>
      <c r="I734" s="19">
        <f t="shared" si="222"/>
        <v>1.5</v>
      </c>
      <c r="J734" s="19">
        <f t="shared" si="223"/>
        <v>1.5</v>
      </c>
      <c r="K734" s="19">
        <f t="shared" si="224"/>
        <v>0</v>
      </c>
    </row>
    <row r="735" spans="1:11" ht="12.5" x14ac:dyDescent="0.25">
      <c r="A735" s="3">
        <v>45323.821179918981</v>
      </c>
      <c r="B735" s="59">
        <v>45323</v>
      </c>
      <c r="C735" s="40">
        <v>46</v>
      </c>
      <c r="D735" s="41" t="s">
        <v>443</v>
      </c>
      <c r="E735" s="19">
        <f t="shared" si="219"/>
        <v>0</v>
      </c>
      <c r="F735" s="19">
        <v>2</v>
      </c>
      <c r="G735" s="19">
        <f t="shared" si="220"/>
        <v>0</v>
      </c>
      <c r="H735" s="19">
        <f t="shared" si="221"/>
        <v>0</v>
      </c>
      <c r="I735" s="19">
        <f t="shared" si="222"/>
        <v>0</v>
      </c>
      <c r="J735" s="19">
        <f t="shared" si="223"/>
        <v>0</v>
      </c>
      <c r="K735" s="19">
        <f t="shared" si="224"/>
        <v>3</v>
      </c>
    </row>
    <row r="736" spans="1:11" ht="12.5" x14ac:dyDescent="0.25">
      <c r="A736" s="3">
        <v>45323.82157378472</v>
      </c>
      <c r="B736" s="52"/>
      <c r="C736" s="38"/>
      <c r="D736" s="19"/>
      <c r="E736" s="19" t="s">
        <v>323</v>
      </c>
      <c r="F736" s="19" t="s">
        <v>324</v>
      </c>
      <c r="G736" s="19" t="s">
        <v>325</v>
      </c>
      <c r="H736" s="19" t="s">
        <v>326</v>
      </c>
      <c r="I736" s="19" t="s">
        <v>327</v>
      </c>
      <c r="J736" s="19" t="s">
        <v>328</v>
      </c>
      <c r="K736" s="19" t="s">
        <v>329</v>
      </c>
    </row>
    <row r="737" spans="1:11" ht="12.5" x14ac:dyDescent="0.25">
      <c r="A737" s="3"/>
      <c r="B737" s="52"/>
      <c r="C737" s="38"/>
      <c r="D737" s="19"/>
      <c r="E737" s="48">
        <f t="shared" ref="E737:K737" si="227">SUM(E738:E746)</f>
        <v>3</v>
      </c>
      <c r="F737" s="48">
        <f t="shared" si="227"/>
        <v>10</v>
      </c>
      <c r="G737" s="48">
        <f t="shared" si="227"/>
        <v>2.5</v>
      </c>
      <c r="H737" s="48">
        <f t="shared" si="227"/>
        <v>5</v>
      </c>
      <c r="I737" s="48">
        <f t="shared" si="227"/>
        <v>9</v>
      </c>
      <c r="J737" s="48">
        <f t="shared" si="227"/>
        <v>9</v>
      </c>
      <c r="K737" s="48">
        <f t="shared" si="227"/>
        <v>9</v>
      </c>
    </row>
    <row r="738" spans="1:11" ht="12.5" x14ac:dyDescent="0.25">
      <c r="A738" s="3"/>
      <c r="B738" s="60">
        <v>45323</v>
      </c>
      <c r="C738" s="21">
        <v>46</v>
      </c>
      <c r="D738" s="22" t="s">
        <v>443</v>
      </c>
      <c r="E738" s="19">
        <f t="shared" ref="E738:E746" si="228">IF(IFERROR(FIND("fran",D738,1),0),3,0)</f>
        <v>0</v>
      </c>
      <c r="F738" s="19">
        <v>2</v>
      </c>
      <c r="G738" s="19">
        <f t="shared" ref="G738:G746" si="229">IF(IFERROR(FIND("calabr",D738,1),0),2.5,0)</f>
        <v>0</v>
      </c>
      <c r="H738" s="19">
        <f t="shared" ref="H738:H746" si="230">IF(IFERROR(FIND("lingui",D738,1),0),2.5,0)</f>
        <v>0</v>
      </c>
      <c r="I738" s="19">
        <f t="shared" ref="I738:I746" si="231">IF(IFERROR(FIND("rroz",D738,1),0),1.5,0)</f>
        <v>0</v>
      </c>
      <c r="J738" s="19">
        <f t="shared" ref="J738:J746" si="232">IF(IFERROR(FIND("feij",D738,1),0),1.5,0)</f>
        <v>0</v>
      </c>
      <c r="K738" s="19">
        <f t="shared" ref="K738:K746" si="233">IF(IFERROR(FIND("acarr",D738,1),0),3,0)</f>
        <v>3</v>
      </c>
    </row>
    <row r="739" spans="1:11" ht="12.5" x14ac:dyDescent="0.25">
      <c r="A739" s="3">
        <v>45356.693352615737</v>
      </c>
      <c r="B739" s="60">
        <v>45327</v>
      </c>
      <c r="C739" s="21">
        <v>48</v>
      </c>
      <c r="D739" s="22" t="s">
        <v>498</v>
      </c>
      <c r="E739" s="19">
        <f t="shared" si="228"/>
        <v>0</v>
      </c>
      <c r="F739" s="19">
        <v>2</v>
      </c>
      <c r="G739" s="19">
        <f t="shared" si="229"/>
        <v>0</v>
      </c>
      <c r="H739" s="19">
        <f t="shared" si="230"/>
        <v>0</v>
      </c>
      <c r="I739" s="19">
        <f t="shared" si="231"/>
        <v>1.5</v>
      </c>
      <c r="J739" s="19">
        <f t="shared" si="232"/>
        <v>1.5</v>
      </c>
      <c r="K739" s="19">
        <f t="shared" si="233"/>
        <v>0</v>
      </c>
    </row>
    <row r="740" spans="1:11" ht="12.5" x14ac:dyDescent="0.25">
      <c r="A740" s="3">
        <v>45356.695008298615</v>
      </c>
      <c r="B740" s="60">
        <v>45328</v>
      </c>
      <c r="C740" s="21">
        <v>48</v>
      </c>
      <c r="D740" s="22" t="s">
        <v>499</v>
      </c>
      <c r="E740" s="19">
        <f t="shared" si="228"/>
        <v>0</v>
      </c>
      <c r="F740" s="19">
        <v>2</v>
      </c>
      <c r="G740" s="19">
        <f t="shared" si="229"/>
        <v>0</v>
      </c>
      <c r="H740" s="19">
        <f t="shared" si="230"/>
        <v>0</v>
      </c>
      <c r="I740" s="19">
        <f t="shared" si="231"/>
        <v>1.5</v>
      </c>
      <c r="J740" s="19">
        <f t="shared" si="232"/>
        <v>1.5</v>
      </c>
      <c r="K740" s="19">
        <f t="shared" si="233"/>
        <v>0</v>
      </c>
    </row>
    <row r="741" spans="1:11" ht="12.5" x14ac:dyDescent="0.25">
      <c r="A741" s="3">
        <v>45356.695456331014</v>
      </c>
      <c r="B741" s="60">
        <v>45329</v>
      </c>
      <c r="C741" s="21">
        <v>48</v>
      </c>
      <c r="D741" s="22" t="s">
        <v>39</v>
      </c>
      <c r="E741" s="19">
        <f t="shared" si="228"/>
        <v>3</v>
      </c>
      <c r="F741" s="19">
        <f t="shared" ref="F741:F744" si="234">IF(IFERROR(FIND("carne",D736,1),0),2,0)</f>
        <v>0</v>
      </c>
      <c r="G741" s="19">
        <f t="shared" si="229"/>
        <v>0</v>
      </c>
      <c r="H741" s="19">
        <f t="shared" si="230"/>
        <v>0</v>
      </c>
      <c r="I741" s="19">
        <f t="shared" si="231"/>
        <v>0</v>
      </c>
      <c r="J741" s="19">
        <f t="shared" si="232"/>
        <v>0</v>
      </c>
      <c r="K741" s="19">
        <f t="shared" si="233"/>
        <v>3</v>
      </c>
    </row>
    <row r="742" spans="1:11" ht="12.5" x14ac:dyDescent="0.25">
      <c r="A742" s="3">
        <v>45356.695844120375</v>
      </c>
      <c r="B742" s="60">
        <v>45330</v>
      </c>
      <c r="C742" s="21">
        <v>59</v>
      </c>
      <c r="D742" s="22" t="s">
        <v>500</v>
      </c>
      <c r="E742" s="19">
        <f t="shared" si="228"/>
        <v>0</v>
      </c>
      <c r="F742" s="19">
        <f t="shared" si="234"/>
        <v>0</v>
      </c>
      <c r="G742" s="19">
        <f t="shared" si="229"/>
        <v>0</v>
      </c>
      <c r="H742" s="19">
        <f t="shared" si="230"/>
        <v>2.5</v>
      </c>
      <c r="I742" s="19">
        <f t="shared" si="231"/>
        <v>1.5</v>
      </c>
      <c r="J742" s="19">
        <f t="shared" si="232"/>
        <v>1.5</v>
      </c>
      <c r="K742" s="19">
        <f t="shared" si="233"/>
        <v>0</v>
      </c>
    </row>
    <row r="743" spans="1:11" ht="12.5" x14ac:dyDescent="0.25">
      <c r="A743" s="3">
        <v>45356.696451018521</v>
      </c>
      <c r="B743" s="59">
        <v>45348</v>
      </c>
      <c r="C743" s="40">
        <v>48</v>
      </c>
      <c r="D743" s="41" t="s">
        <v>501</v>
      </c>
      <c r="E743" s="19">
        <f t="shared" si="228"/>
        <v>0</v>
      </c>
      <c r="F743" s="19">
        <f t="shared" si="234"/>
        <v>0</v>
      </c>
      <c r="G743" s="19">
        <f t="shared" si="229"/>
        <v>2.5</v>
      </c>
      <c r="H743" s="19">
        <f t="shared" si="230"/>
        <v>0</v>
      </c>
      <c r="I743" s="19">
        <f t="shared" si="231"/>
        <v>0</v>
      </c>
      <c r="J743" s="19">
        <f t="shared" si="232"/>
        <v>0</v>
      </c>
      <c r="K743" s="19">
        <f t="shared" si="233"/>
        <v>3</v>
      </c>
    </row>
    <row r="744" spans="1:11" ht="12.5" x14ac:dyDescent="0.25">
      <c r="A744" s="3">
        <v>45356.69698606481</v>
      </c>
      <c r="B744" s="59">
        <v>45349</v>
      </c>
      <c r="C744" s="40">
        <v>48</v>
      </c>
      <c r="D744" s="41" t="s">
        <v>502</v>
      </c>
      <c r="E744" s="19">
        <f t="shared" si="228"/>
        <v>0</v>
      </c>
      <c r="F744" s="19">
        <f t="shared" si="234"/>
        <v>2</v>
      </c>
      <c r="G744" s="19">
        <f t="shared" si="229"/>
        <v>0</v>
      </c>
      <c r="H744" s="19">
        <f t="shared" si="230"/>
        <v>0</v>
      </c>
      <c r="I744" s="19">
        <f t="shared" si="231"/>
        <v>1.5</v>
      </c>
      <c r="J744" s="19">
        <f t="shared" si="232"/>
        <v>1.5</v>
      </c>
      <c r="K744" s="19">
        <f t="shared" si="233"/>
        <v>0</v>
      </c>
    </row>
    <row r="745" spans="1:11" ht="12.5" x14ac:dyDescent="0.25">
      <c r="A745" s="3">
        <v>45356.697535462961</v>
      </c>
      <c r="B745" s="59">
        <v>45350</v>
      </c>
      <c r="C745" s="40">
        <v>49</v>
      </c>
      <c r="D745" s="41" t="s">
        <v>503</v>
      </c>
      <c r="E745" s="19">
        <f t="shared" si="228"/>
        <v>0</v>
      </c>
      <c r="F745" s="19">
        <v>2</v>
      </c>
      <c r="G745" s="19">
        <f t="shared" si="229"/>
        <v>0</v>
      </c>
      <c r="H745" s="19">
        <f t="shared" si="230"/>
        <v>0</v>
      </c>
      <c r="I745" s="19">
        <f t="shared" si="231"/>
        <v>1.5</v>
      </c>
      <c r="J745" s="19">
        <f t="shared" si="232"/>
        <v>1.5</v>
      </c>
      <c r="K745" s="19">
        <f t="shared" si="233"/>
        <v>0</v>
      </c>
    </row>
    <row r="746" spans="1:11" ht="12.5" x14ac:dyDescent="0.25">
      <c r="A746" s="3">
        <v>45356.697919606479</v>
      </c>
      <c r="B746" s="59">
        <v>45351</v>
      </c>
      <c r="C746" s="40">
        <v>52</v>
      </c>
      <c r="D746" s="41" t="s">
        <v>504</v>
      </c>
      <c r="E746" s="19">
        <f t="shared" si="228"/>
        <v>0</v>
      </c>
      <c r="F746" s="19">
        <f>IF(IFERROR(FIND("carne",D741,1),0),2,0)</f>
        <v>0</v>
      </c>
      <c r="G746" s="19">
        <f t="shared" si="229"/>
        <v>0</v>
      </c>
      <c r="H746" s="19">
        <f t="shared" si="230"/>
        <v>2.5</v>
      </c>
      <c r="I746" s="19">
        <f t="shared" si="231"/>
        <v>1.5</v>
      </c>
      <c r="J746" s="19">
        <f t="shared" si="232"/>
        <v>1.5</v>
      </c>
      <c r="K746" s="19">
        <f t="shared" si="233"/>
        <v>0</v>
      </c>
    </row>
    <row r="747" spans="1:11" ht="12.5" x14ac:dyDescent="0.25">
      <c r="A747" s="3">
        <v>45356.698437685191</v>
      </c>
      <c r="B747" s="52"/>
      <c r="C747" s="38"/>
      <c r="D747" s="19"/>
      <c r="E747" s="19" t="s">
        <v>323</v>
      </c>
      <c r="F747" s="19" t="s">
        <v>324</v>
      </c>
      <c r="G747" s="19" t="s">
        <v>325</v>
      </c>
      <c r="H747" s="19" t="s">
        <v>326</v>
      </c>
      <c r="I747" s="19" t="s">
        <v>327</v>
      </c>
      <c r="J747" s="19" t="s">
        <v>328</v>
      </c>
      <c r="K747" s="19" t="s">
        <v>329</v>
      </c>
    </row>
    <row r="748" spans="1:11" ht="12.5" x14ac:dyDescent="0.25">
      <c r="A748" s="3"/>
      <c r="B748" s="52"/>
      <c r="C748" s="38"/>
      <c r="D748" s="19"/>
      <c r="E748" s="48">
        <f t="shared" ref="E748:K748" si="235">SUM(E749:E764)</f>
        <v>18</v>
      </c>
      <c r="F748" s="48">
        <f t="shared" si="235"/>
        <v>10</v>
      </c>
      <c r="G748" s="48">
        <f t="shared" si="235"/>
        <v>7.5</v>
      </c>
      <c r="H748" s="48">
        <f t="shared" si="235"/>
        <v>7.5</v>
      </c>
      <c r="I748" s="48">
        <f t="shared" si="235"/>
        <v>19.5</v>
      </c>
      <c r="J748" s="48">
        <f t="shared" si="235"/>
        <v>16.5</v>
      </c>
      <c r="K748" s="48">
        <f t="shared" si="235"/>
        <v>9</v>
      </c>
    </row>
    <row r="749" spans="1:11" ht="12.5" x14ac:dyDescent="0.25">
      <c r="A749" s="3"/>
      <c r="B749" s="60">
        <v>45355</v>
      </c>
      <c r="C749" s="21">
        <v>51</v>
      </c>
      <c r="D749" s="22" t="s">
        <v>505</v>
      </c>
      <c r="E749" s="19">
        <v>3</v>
      </c>
      <c r="F749" s="19">
        <f t="shared" ref="F749:F752" si="236">IF(IFERROR(FIND("carne",D749,1),0),2,0)</f>
        <v>0</v>
      </c>
      <c r="G749" s="19">
        <f t="shared" ref="G749:G764" si="237">IF(IFERROR(FIND("calabr",D749,1),0),2.5,0)</f>
        <v>0</v>
      </c>
      <c r="H749" s="19">
        <f t="shared" ref="H749:H764" si="238">IF(IFERROR(FIND("lingui",D749,1),0),2.5,0)</f>
        <v>0</v>
      </c>
      <c r="I749" s="19">
        <f t="shared" ref="I749:I764" si="239">IF(IFERROR(FIND("rroz",D749,1),0),1.5,0)</f>
        <v>1.5</v>
      </c>
      <c r="J749" s="19">
        <f t="shared" ref="J749:J764" si="240">IF(IFERROR(FIND("feij",D749,1),0),1.5,0)</f>
        <v>1.5</v>
      </c>
      <c r="K749" s="19">
        <f t="shared" ref="K749:K751" si="241">IF(IFERROR(FIND("acarr",D749,1),0),3,0)</f>
        <v>0</v>
      </c>
    </row>
    <row r="750" spans="1:11" ht="12.5" x14ac:dyDescent="0.25">
      <c r="A750" s="3">
        <v>45382.922840092593</v>
      </c>
      <c r="B750" s="60">
        <v>45357</v>
      </c>
      <c r="C750" s="21">
        <v>49</v>
      </c>
      <c r="D750" s="22" t="s">
        <v>107</v>
      </c>
      <c r="E750" s="19">
        <f t="shared" ref="E750:E764" si="242">IF(IFERROR(FIND("fran",D750,1),0),3,0)</f>
        <v>3</v>
      </c>
      <c r="F750" s="19">
        <f t="shared" si="236"/>
        <v>0</v>
      </c>
      <c r="G750" s="19">
        <f t="shared" si="237"/>
        <v>0</v>
      </c>
      <c r="H750" s="19">
        <f t="shared" si="238"/>
        <v>0</v>
      </c>
      <c r="I750" s="19">
        <f t="shared" si="239"/>
        <v>1.5</v>
      </c>
      <c r="J750" s="19">
        <f t="shared" si="240"/>
        <v>0</v>
      </c>
      <c r="K750" s="19">
        <f t="shared" si="241"/>
        <v>0</v>
      </c>
    </row>
    <row r="751" spans="1:11" ht="12.5" x14ac:dyDescent="0.25">
      <c r="A751" s="3">
        <v>45382.923261550925</v>
      </c>
      <c r="B751" s="60">
        <v>45358</v>
      </c>
      <c r="C751" s="21">
        <v>49</v>
      </c>
      <c r="D751" s="22" t="s">
        <v>506</v>
      </c>
      <c r="E751" s="19">
        <f t="shared" si="242"/>
        <v>0</v>
      </c>
      <c r="F751" s="19">
        <f t="shared" si="236"/>
        <v>0</v>
      </c>
      <c r="G751" s="19">
        <f t="shared" si="237"/>
        <v>2.5</v>
      </c>
      <c r="H751" s="19">
        <f t="shared" si="238"/>
        <v>0</v>
      </c>
      <c r="I751" s="19">
        <f t="shared" si="239"/>
        <v>1.5</v>
      </c>
      <c r="J751" s="19">
        <f t="shared" si="240"/>
        <v>1.5</v>
      </c>
      <c r="K751" s="19">
        <f t="shared" si="241"/>
        <v>0</v>
      </c>
    </row>
    <row r="752" spans="1:11" ht="12.5" x14ac:dyDescent="0.25">
      <c r="A752" s="3">
        <v>45382.923638854161</v>
      </c>
      <c r="B752" s="60">
        <v>45359</v>
      </c>
      <c r="C752" s="21">
        <v>56</v>
      </c>
      <c r="D752" s="22" t="s">
        <v>347</v>
      </c>
      <c r="E752" s="19">
        <f t="shared" si="242"/>
        <v>3</v>
      </c>
      <c r="F752" s="19">
        <f t="shared" si="236"/>
        <v>0</v>
      </c>
      <c r="G752" s="19">
        <f t="shared" si="237"/>
        <v>0</v>
      </c>
      <c r="H752" s="19">
        <f t="shared" si="238"/>
        <v>0</v>
      </c>
      <c r="I752" s="19">
        <f t="shared" si="239"/>
        <v>0</v>
      </c>
      <c r="J752" s="19">
        <f t="shared" si="240"/>
        <v>0</v>
      </c>
      <c r="K752" s="19">
        <v>3</v>
      </c>
    </row>
    <row r="753" spans="1:11" ht="12.5" x14ac:dyDescent="0.25">
      <c r="A753" s="3">
        <v>45382.924074965282</v>
      </c>
      <c r="B753" s="59">
        <v>45363</v>
      </c>
      <c r="C753" s="40">
        <v>49</v>
      </c>
      <c r="D753" s="41" t="s">
        <v>507</v>
      </c>
      <c r="E753" s="19">
        <f t="shared" si="242"/>
        <v>0</v>
      </c>
      <c r="F753" s="19">
        <v>2</v>
      </c>
      <c r="G753" s="19">
        <f t="shared" si="237"/>
        <v>0</v>
      </c>
      <c r="H753" s="19">
        <f t="shared" si="238"/>
        <v>0</v>
      </c>
      <c r="I753" s="19">
        <f t="shared" si="239"/>
        <v>1.5</v>
      </c>
      <c r="J753" s="19">
        <f t="shared" si="240"/>
        <v>1.5</v>
      </c>
      <c r="K753" s="19">
        <f t="shared" ref="K753:K764" si="243">IF(IFERROR(FIND("acarr",D753,1),0),3,0)</f>
        <v>0</v>
      </c>
    </row>
    <row r="754" spans="1:11" ht="12.5" x14ac:dyDescent="0.25">
      <c r="A754" s="3">
        <v>45382.924749004625</v>
      </c>
      <c r="B754" s="59">
        <v>45364</v>
      </c>
      <c r="C754" s="40">
        <v>50</v>
      </c>
      <c r="D754" s="41" t="s">
        <v>493</v>
      </c>
      <c r="E754" s="19">
        <f t="shared" si="242"/>
        <v>0</v>
      </c>
      <c r="F754" s="19">
        <f t="shared" ref="F754:F760" si="244">IF(IFERROR(FIND("carne",D754,1),0),2,0)</f>
        <v>0</v>
      </c>
      <c r="G754" s="19">
        <f t="shared" si="237"/>
        <v>0</v>
      </c>
      <c r="H754" s="19">
        <f t="shared" si="238"/>
        <v>2.5</v>
      </c>
      <c r="I754" s="19">
        <f t="shared" si="239"/>
        <v>1.5</v>
      </c>
      <c r="J754" s="19">
        <f t="shared" si="240"/>
        <v>1.5</v>
      </c>
      <c r="K754" s="19">
        <f t="shared" si="243"/>
        <v>0</v>
      </c>
    </row>
    <row r="755" spans="1:11" ht="12.5" x14ac:dyDescent="0.25">
      <c r="A755" s="3">
        <v>45382.925289884261</v>
      </c>
      <c r="B755" s="59">
        <v>45365</v>
      </c>
      <c r="C755" s="40">
        <v>51</v>
      </c>
      <c r="D755" s="41" t="s">
        <v>508</v>
      </c>
      <c r="E755" s="19">
        <f t="shared" si="242"/>
        <v>0</v>
      </c>
      <c r="F755" s="19">
        <f t="shared" si="244"/>
        <v>2</v>
      </c>
      <c r="G755" s="19">
        <f t="shared" si="237"/>
        <v>0</v>
      </c>
      <c r="H755" s="19">
        <f t="shared" si="238"/>
        <v>0</v>
      </c>
      <c r="I755" s="19">
        <f t="shared" si="239"/>
        <v>1.5</v>
      </c>
      <c r="J755" s="19">
        <f t="shared" si="240"/>
        <v>1.5</v>
      </c>
      <c r="K755" s="19">
        <f t="shared" si="243"/>
        <v>0</v>
      </c>
    </row>
    <row r="756" spans="1:11" ht="12.5" x14ac:dyDescent="0.25">
      <c r="A756" s="3">
        <v>45382.925745266199</v>
      </c>
      <c r="B756" s="59">
        <v>45366</v>
      </c>
      <c r="C756" s="40">
        <v>54</v>
      </c>
      <c r="D756" s="41" t="s">
        <v>8</v>
      </c>
      <c r="E756" s="19">
        <f t="shared" si="242"/>
        <v>0</v>
      </c>
      <c r="F756" s="19">
        <f t="shared" si="244"/>
        <v>0</v>
      </c>
      <c r="G756" s="19">
        <f t="shared" si="237"/>
        <v>0</v>
      </c>
      <c r="H756" s="19">
        <f t="shared" si="238"/>
        <v>2.5</v>
      </c>
      <c r="I756" s="19">
        <f t="shared" si="239"/>
        <v>0</v>
      </c>
      <c r="J756" s="19">
        <f t="shared" si="240"/>
        <v>0</v>
      </c>
      <c r="K756" s="19">
        <f t="shared" si="243"/>
        <v>3</v>
      </c>
    </row>
    <row r="757" spans="1:11" ht="12.5" x14ac:dyDescent="0.25">
      <c r="A757" s="3">
        <v>45382.926160706018</v>
      </c>
      <c r="B757" s="58">
        <v>45369</v>
      </c>
      <c r="C757" s="32">
        <v>48</v>
      </c>
      <c r="D757" s="33" t="s">
        <v>509</v>
      </c>
      <c r="E757" s="19">
        <f t="shared" si="242"/>
        <v>0</v>
      </c>
      <c r="F757" s="19">
        <f t="shared" si="244"/>
        <v>0</v>
      </c>
      <c r="G757" s="19">
        <f t="shared" si="237"/>
        <v>2.5</v>
      </c>
      <c r="H757" s="19">
        <f t="shared" si="238"/>
        <v>0</v>
      </c>
      <c r="I757" s="19">
        <f t="shared" si="239"/>
        <v>1.5</v>
      </c>
      <c r="J757" s="19">
        <f t="shared" si="240"/>
        <v>1.5</v>
      </c>
      <c r="K757" s="19">
        <f t="shared" si="243"/>
        <v>0</v>
      </c>
    </row>
    <row r="758" spans="1:11" ht="12.5" x14ac:dyDescent="0.25">
      <c r="A758" s="3">
        <v>45382.926557500003</v>
      </c>
      <c r="B758" s="58">
        <v>45371</v>
      </c>
      <c r="C758" s="32">
        <v>51</v>
      </c>
      <c r="D758" s="33" t="s">
        <v>446</v>
      </c>
      <c r="E758" s="19">
        <f t="shared" si="242"/>
        <v>3</v>
      </c>
      <c r="F758" s="19">
        <f t="shared" si="244"/>
        <v>0</v>
      </c>
      <c r="G758" s="19">
        <f t="shared" si="237"/>
        <v>0</v>
      </c>
      <c r="H758" s="19">
        <f t="shared" si="238"/>
        <v>0</v>
      </c>
      <c r="I758" s="19">
        <f t="shared" si="239"/>
        <v>1.5</v>
      </c>
      <c r="J758" s="19">
        <f t="shared" si="240"/>
        <v>1.5</v>
      </c>
      <c r="K758" s="19">
        <f t="shared" si="243"/>
        <v>0</v>
      </c>
    </row>
    <row r="759" spans="1:11" ht="12.5" x14ac:dyDescent="0.25">
      <c r="A759" s="3">
        <v>45382.927065150463</v>
      </c>
      <c r="B759" s="58">
        <v>45372</v>
      </c>
      <c r="C759" s="32">
        <v>49</v>
      </c>
      <c r="D759" s="33" t="s">
        <v>510</v>
      </c>
      <c r="E759" s="19">
        <f t="shared" si="242"/>
        <v>0</v>
      </c>
      <c r="F759" s="19">
        <f t="shared" si="244"/>
        <v>2</v>
      </c>
      <c r="G759" s="19">
        <f t="shared" si="237"/>
        <v>0</v>
      </c>
      <c r="H759" s="19">
        <f t="shared" si="238"/>
        <v>0</v>
      </c>
      <c r="I759" s="19">
        <f t="shared" si="239"/>
        <v>1.5</v>
      </c>
      <c r="J759" s="19">
        <f t="shared" si="240"/>
        <v>1.5</v>
      </c>
      <c r="K759" s="19">
        <f t="shared" si="243"/>
        <v>0</v>
      </c>
    </row>
    <row r="760" spans="1:11" ht="12.5" x14ac:dyDescent="0.25">
      <c r="A760" s="3">
        <v>45382.927586423612</v>
      </c>
      <c r="B760" s="57">
        <v>45376</v>
      </c>
      <c r="C760" s="5">
        <v>49</v>
      </c>
      <c r="D760" s="6" t="s">
        <v>39</v>
      </c>
      <c r="E760" s="19">
        <f t="shared" si="242"/>
        <v>3</v>
      </c>
      <c r="F760" s="19">
        <f t="shared" si="244"/>
        <v>0</v>
      </c>
      <c r="G760" s="19">
        <f t="shared" si="237"/>
        <v>0</v>
      </c>
      <c r="H760" s="19">
        <f t="shared" si="238"/>
        <v>0</v>
      </c>
      <c r="I760" s="19">
        <f t="shared" si="239"/>
        <v>0</v>
      </c>
      <c r="J760" s="19">
        <f t="shared" si="240"/>
        <v>0</v>
      </c>
      <c r="K760" s="19">
        <f t="shared" si="243"/>
        <v>3</v>
      </c>
    </row>
    <row r="761" spans="1:11" ht="12.5" x14ac:dyDescent="0.25">
      <c r="A761" s="3">
        <v>45382.928020381943</v>
      </c>
      <c r="B761" s="57">
        <v>45377</v>
      </c>
      <c r="C761" s="5">
        <v>47</v>
      </c>
      <c r="D761" s="6" t="s">
        <v>511</v>
      </c>
      <c r="E761" s="19">
        <f t="shared" si="242"/>
        <v>0</v>
      </c>
      <c r="F761" s="19">
        <v>2</v>
      </c>
      <c r="G761" s="19">
        <f t="shared" si="237"/>
        <v>0</v>
      </c>
      <c r="H761" s="19">
        <f t="shared" si="238"/>
        <v>0</v>
      </c>
      <c r="I761" s="19">
        <f t="shared" si="239"/>
        <v>1.5</v>
      </c>
      <c r="J761" s="19">
        <f t="shared" si="240"/>
        <v>1.5</v>
      </c>
      <c r="K761" s="19">
        <f t="shared" si="243"/>
        <v>0</v>
      </c>
    </row>
    <row r="762" spans="1:11" ht="12.5" x14ac:dyDescent="0.25">
      <c r="A762" s="3">
        <v>45382.928478993053</v>
      </c>
      <c r="B762" s="57">
        <v>45378</v>
      </c>
      <c r="C762" s="5">
        <v>50</v>
      </c>
      <c r="D762" s="6" t="s">
        <v>512</v>
      </c>
      <c r="E762" s="19">
        <f t="shared" si="242"/>
        <v>0</v>
      </c>
      <c r="F762" s="19">
        <f t="shared" ref="F762:F764" si="245">IF(IFERROR(FIND("carne",D762,1),0),2,0)</f>
        <v>2</v>
      </c>
      <c r="G762" s="19">
        <f t="shared" si="237"/>
        <v>2.5</v>
      </c>
      <c r="H762" s="19">
        <f t="shared" si="238"/>
        <v>0</v>
      </c>
      <c r="I762" s="19">
        <f t="shared" si="239"/>
        <v>1.5</v>
      </c>
      <c r="J762" s="19">
        <f t="shared" si="240"/>
        <v>1.5</v>
      </c>
      <c r="K762" s="19">
        <f t="shared" si="243"/>
        <v>0</v>
      </c>
    </row>
    <row r="763" spans="1:11" ht="12.5" x14ac:dyDescent="0.25">
      <c r="A763" s="3">
        <v>45382.928937777775</v>
      </c>
      <c r="B763" s="57">
        <v>45379</v>
      </c>
      <c r="C763" s="5">
        <v>50</v>
      </c>
      <c r="D763" s="6" t="s">
        <v>513</v>
      </c>
      <c r="E763" s="19">
        <f t="shared" si="242"/>
        <v>0</v>
      </c>
      <c r="F763" s="19">
        <f t="shared" si="245"/>
        <v>0</v>
      </c>
      <c r="G763" s="19">
        <f t="shared" si="237"/>
        <v>0</v>
      </c>
      <c r="H763" s="19">
        <f t="shared" si="238"/>
        <v>2.5</v>
      </c>
      <c r="I763" s="19">
        <f t="shared" si="239"/>
        <v>1.5</v>
      </c>
      <c r="J763" s="19">
        <f t="shared" si="240"/>
        <v>1.5</v>
      </c>
      <c r="K763" s="19">
        <f t="shared" si="243"/>
        <v>0</v>
      </c>
    </row>
    <row r="764" spans="1:11" ht="12.5" x14ac:dyDescent="0.25">
      <c r="A764" s="3">
        <v>45382.929590439817</v>
      </c>
      <c r="B764" s="57">
        <v>45380</v>
      </c>
      <c r="C764" s="5">
        <v>48</v>
      </c>
      <c r="D764" s="6" t="s">
        <v>107</v>
      </c>
      <c r="E764" s="19">
        <f t="shared" si="242"/>
        <v>3</v>
      </c>
      <c r="F764" s="19">
        <f t="shared" si="245"/>
        <v>0</v>
      </c>
      <c r="G764" s="19">
        <f t="shared" si="237"/>
        <v>0</v>
      </c>
      <c r="H764" s="19">
        <f t="shared" si="238"/>
        <v>0</v>
      </c>
      <c r="I764" s="19">
        <f t="shared" si="239"/>
        <v>1.5</v>
      </c>
      <c r="J764" s="19">
        <f t="shared" si="240"/>
        <v>0</v>
      </c>
      <c r="K764" s="19">
        <f t="shared" si="243"/>
        <v>0</v>
      </c>
    </row>
    <row r="765" spans="1:11" ht="12.5" x14ac:dyDescent="0.25">
      <c r="A765" s="3">
        <v>45382.929873796296</v>
      </c>
      <c r="B765" s="52"/>
      <c r="C765" s="38"/>
      <c r="D765" s="19"/>
      <c r="E765" s="19" t="s">
        <v>323</v>
      </c>
      <c r="F765" s="19" t="s">
        <v>324</v>
      </c>
      <c r="G765" s="19" t="s">
        <v>325</v>
      </c>
      <c r="H765" s="19" t="s">
        <v>326</v>
      </c>
      <c r="I765" s="19" t="s">
        <v>327</v>
      </c>
      <c r="J765" s="19" t="s">
        <v>328</v>
      </c>
      <c r="K765" s="19" t="s">
        <v>329</v>
      </c>
    </row>
    <row r="766" spans="1:11" ht="12.5" x14ac:dyDescent="0.25">
      <c r="A766" s="3"/>
      <c r="B766" s="52"/>
      <c r="C766" s="38"/>
      <c r="D766" s="19"/>
      <c r="E766" s="48">
        <f t="shared" ref="E766:K766" si="246">SUM(E767:E784)</f>
        <v>21</v>
      </c>
      <c r="F766" s="48">
        <f t="shared" si="246"/>
        <v>18</v>
      </c>
      <c r="G766" s="48">
        <f t="shared" si="246"/>
        <v>5</v>
      </c>
      <c r="H766" s="48">
        <f t="shared" si="246"/>
        <v>2.5</v>
      </c>
      <c r="I766" s="48">
        <f t="shared" si="246"/>
        <v>22.5</v>
      </c>
      <c r="J766" s="48">
        <f t="shared" si="246"/>
        <v>19.5</v>
      </c>
      <c r="K766" s="48">
        <f t="shared" si="246"/>
        <v>9</v>
      </c>
    </row>
    <row r="767" spans="1:11" ht="12.5" x14ac:dyDescent="0.25">
      <c r="A767" s="3"/>
      <c r="B767" s="58">
        <v>45383</v>
      </c>
      <c r="C767" s="32">
        <v>52</v>
      </c>
      <c r="D767" s="33" t="s">
        <v>514</v>
      </c>
      <c r="E767" s="19">
        <f t="shared" ref="E767:E773" si="247">IF(IFERROR(FIND("fran",D767,1),0),3,0)</f>
        <v>0</v>
      </c>
      <c r="F767" s="19">
        <f t="shared" ref="F767:F769" si="248">IF(IFERROR(FIND("carne",D767,1),0),2,0)</f>
        <v>2</v>
      </c>
      <c r="G767" s="19">
        <f t="shared" ref="G767:G784" si="249">IF(IFERROR(FIND("calabr",D767,1),0),2.5,0)</f>
        <v>0</v>
      </c>
      <c r="H767" s="19">
        <f t="shared" ref="H767:H784" si="250">IF(IFERROR(FIND("lingui",D767,1),0),2.5,0)</f>
        <v>0</v>
      </c>
      <c r="I767" s="19">
        <f t="shared" ref="I767:I784" si="251">IF(IFERROR(FIND("rroz",D767,1),0),1.5,0)</f>
        <v>1.5</v>
      </c>
      <c r="J767" s="19">
        <f t="shared" ref="J767:J784" si="252">IF(IFERROR(FIND("feij",D767,1),0),1.5,0)</f>
        <v>1.5</v>
      </c>
      <c r="K767" s="19">
        <f t="shared" ref="K767:K770" si="253">IF(IFERROR(FIND("acarr",D767,1),0),3,0)</f>
        <v>0</v>
      </c>
    </row>
    <row r="768" spans="1:11" ht="12.5" x14ac:dyDescent="0.25">
      <c r="A768" s="3">
        <v>45412.917503194447</v>
      </c>
      <c r="B768" s="58">
        <v>45384</v>
      </c>
      <c r="C768" s="32">
        <v>53</v>
      </c>
      <c r="D768" s="33" t="s">
        <v>515</v>
      </c>
      <c r="E768" s="19">
        <f t="shared" si="247"/>
        <v>3</v>
      </c>
      <c r="F768" s="19">
        <f t="shared" si="248"/>
        <v>0</v>
      </c>
      <c r="G768" s="19">
        <f t="shared" si="249"/>
        <v>0</v>
      </c>
      <c r="H768" s="19">
        <f t="shared" si="250"/>
        <v>2.5</v>
      </c>
      <c r="I768" s="19">
        <f t="shared" si="251"/>
        <v>1.5</v>
      </c>
      <c r="J768" s="19">
        <f t="shared" si="252"/>
        <v>1.5</v>
      </c>
      <c r="K768" s="19">
        <f t="shared" si="253"/>
        <v>0</v>
      </c>
    </row>
    <row r="769" spans="1:11" ht="12.5" x14ac:dyDescent="0.25">
      <c r="A769" s="3">
        <v>45412.918101944444</v>
      </c>
      <c r="B769" s="58">
        <v>45385</v>
      </c>
      <c r="C769" s="32">
        <v>54</v>
      </c>
      <c r="D769" s="33" t="s">
        <v>516</v>
      </c>
      <c r="E769" s="19">
        <f t="shared" si="247"/>
        <v>0</v>
      </c>
      <c r="F769" s="19">
        <f t="shared" si="248"/>
        <v>0</v>
      </c>
      <c r="G769" s="19">
        <f t="shared" si="249"/>
        <v>2.5</v>
      </c>
      <c r="H769" s="19">
        <f t="shared" si="250"/>
        <v>0</v>
      </c>
      <c r="I769" s="19">
        <f t="shared" si="251"/>
        <v>1.5</v>
      </c>
      <c r="J769" s="19">
        <f t="shared" si="252"/>
        <v>1.5</v>
      </c>
      <c r="K769" s="19">
        <f t="shared" si="253"/>
        <v>0</v>
      </c>
    </row>
    <row r="770" spans="1:11" ht="12.5" x14ac:dyDescent="0.25">
      <c r="A770" s="3">
        <v>45412.918576377313</v>
      </c>
      <c r="B770" s="58">
        <v>45388</v>
      </c>
      <c r="C770" s="32">
        <v>54</v>
      </c>
      <c r="D770" s="33" t="s">
        <v>517</v>
      </c>
      <c r="E770" s="19">
        <f t="shared" si="247"/>
        <v>0</v>
      </c>
      <c r="F770" s="19">
        <v>2</v>
      </c>
      <c r="G770" s="19">
        <f t="shared" si="249"/>
        <v>0</v>
      </c>
      <c r="H770" s="19">
        <f t="shared" si="250"/>
        <v>0</v>
      </c>
      <c r="I770" s="19">
        <f t="shared" si="251"/>
        <v>1.5</v>
      </c>
      <c r="J770" s="19">
        <f t="shared" si="252"/>
        <v>1.5</v>
      </c>
      <c r="K770" s="19">
        <f t="shared" si="253"/>
        <v>0</v>
      </c>
    </row>
    <row r="771" spans="1:11" ht="12.5" x14ac:dyDescent="0.25">
      <c r="A771" s="3">
        <v>45412.9196734375</v>
      </c>
      <c r="B771" s="59">
        <v>45390</v>
      </c>
      <c r="C771" s="40">
        <v>59</v>
      </c>
      <c r="D771" s="41" t="s">
        <v>347</v>
      </c>
      <c r="E771" s="19">
        <f t="shared" si="247"/>
        <v>3</v>
      </c>
      <c r="F771" s="19">
        <f t="shared" ref="F771:F779" si="254">IF(IFERROR(FIND("carne",D771,1),0),2,0)</f>
        <v>0</v>
      </c>
      <c r="G771" s="19">
        <f t="shared" si="249"/>
        <v>0</v>
      </c>
      <c r="H771" s="19">
        <f t="shared" si="250"/>
        <v>0</v>
      </c>
      <c r="I771" s="19">
        <f t="shared" si="251"/>
        <v>0</v>
      </c>
      <c r="J771" s="19">
        <f t="shared" si="252"/>
        <v>0</v>
      </c>
      <c r="K771" s="19">
        <v>3</v>
      </c>
    </row>
    <row r="772" spans="1:11" ht="12.5" x14ac:dyDescent="0.25">
      <c r="A772" s="3">
        <v>45412.92000002315</v>
      </c>
      <c r="B772" s="59">
        <v>45391</v>
      </c>
      <c r="C772" s="40">
        <v>52</v>
      </c>
      <c r="D772" s="41" t="s">
        <v>518</v>
      </c>
      <c r="E772" s="19">
        <f t="shared" si="247"/>
        <v>0</v>
      </c>
      <c r="F772" s="19">
        <f t="shared" si="254"/>
        <v>2</v>
      </c>
      <c r="G772" s="19">
        <f t="shared" si="249"/>
        <v>0</v>
      </c>
      <c r="H772" s="19">
        <f t="shared" si="250"/>
        <v>0</v>
      </c>
      <c r="I772" s="19">
        <f t="shared" si="251"/>
        <v>1.5</v>
      </c>
      <c r="J772" s="19">
        <f t="shared" si="252"/>
        <v>1.5</v>
      </c>
      <c r="K772" s="19">
        <f t="shared" ref="K772:K784" si="255">IF(IFERROR(FIND("acarr",D772,1),0),3,0)</f>
        <v>0</v>
      </c>
    </row>
    <row r="773" spans="1:11" ht="12.5" x14ac:dyDescent="0.25">
      <c r="A773" s="3">
        <v>45412.920565196764</v>
      </c>
      <c r="B773" s="59">
        <v>45392</v>
      </c>
      <c r="C773" s="40">
        <v>51</v>
      </c>
      <c r="D773" s="41" t="s">
        <v>107</v>
      </c>
      <c r="E773" s="19">
        <f t="shared" si="247"/>
        <v>3</v>
      </c>
      <c r="F773" s="19">
        <f t="shared" si="254"/>
        <v>0</v>
      </c>
      <c r="G773" s="19">
        <f t="shared" si="249"/>
        <v>0</v>
      </c>
      <c r="H773" s="19">
        <f t="shared" si="250"/>
        <v>0</v>
      </c>
      <c r="I773" s="19">
        <f t="shared" si="251"/>
        <v>1.5</v>
      </c>
      <c r="J773" s="19">
        <f t="shared" si="252"/>
        <v>0</v>
      </c>
      <c r="K773" s="19">
        <f t="shared" si="255"/>
        <v>0</v>
      </c>
    </row>
    <row r="774" spans="1:11" ht="12.5" x14ac:dyDescent="0.25">
      <c r="A774" s="3">
        <v>45412.921170208334</v>
      </c>
      <c r="B774" s="59">
        <v>45393</v>
      </c>
      <c r="C774" s="40">
        <v>52</v>
      </c>
      <c r="D774" s="41" t="s">
        <v>519</v>
      </c>
      <c r="E774" s="19">
        <v>3</v>
      </c>
      <c r="F774" s="19">
        <f t="shared" si="254"/>
        <v>0</v>
      </c>
      <c r="G774" s="19">
        <f t="shared" si="249"/>
        <v>0</v>
      </c>
      <c r="H774" s="19">
        <f t="shared" si="250"/>
        <v>0</v>
      </c>
      <c r="I774" s="19">
        <f t="shared" si="251"/>
        <v>1.5</v>
      </c>
      <c r="J774" s="19">
        <f t="shared" si="252"/>
        <v>1.5</v>
      </c>
      <c r="K774" s="19">
        <f t="shared" si="255"/>
        <v>0</v>
      </c>
    </row>
    <row r="775" spans="1:11" ht="12.5" x14ac:dyDescent="0.25">
      <c r="A775" s="3">
        <v>45412.921648263888</v>
      </c>
      <c r="B775" s="60">
        <v>45397</v>
      </c>
      <c r="C775" s="21">
        <v>51</v>
      </c>
      <c r="D775" s="22" t="s">
        <v>520</v>
      </c>
      <c r="E775" s="19">
        <f t="shared" ref="E775:E784" si="256">IF(IFERROR(FIND("fran",D775,1),0),3,0)</f>
        <v>3</v>
      </c>
      <c r="F775" s="19">
        <f t="shared" si="254"/>
        <v>0</v>
      </c>
      <c r="G775" s="19">
        <f t="shared" si="249"/>
        <v>0</v>
      </c>
      <c r="H775" s="19">
        <f t="shared" si="250"/>
        <v>0</v>
      </c>
      <c r="I775" s="19">
        <f t="shared" si="251"/>
        <v>1.5</v>
      </c>
      <c r="J775" s="19">
        <f t="shared" si="252"/>
        <v>1.5</v>
      </c>
      <c r="K775" s="19">
        <f t="shared" si="255"/>
        <v>0</v>
      </c>
    </row>
    <row r="776" spans="1:11" ht="12.5" x14ac:dyDescent="0.25">
      <c r="A776" s="3">
        <v>45412.922301076389</v>
      </c>
      <c r="B776" s="60">
        <v>45398</v>
      </c>
      <c r="C776" s="21">
        <v>51</v>
      </c>
      <c r="D776" s="22" t="s">
        <v>521</v>
      </c>
      <c r="E776" s="19">
        <f t="shared" si="256"/>
        <v>0</v>
      </c>
      <c r="F776" s="19">
        <f t="shared" si="254"/>
        <v>2</v>
      </c>
      <c r="G776" s="19">
        <f t="shared" si="249"/>
        <v>0</v>
      </c>
      <c r="H776" s="19">
        <f t="shared" si="250"/>
        <v>0</v>
      </c>
      <c r="I776" s="19">
        <f t="shared" si="251"/>
        <v>1.5</v>
      </c>
      <c r="J776" s="19">
        <f t="shared" si="252"/>
        <v>1.5</v>
      </c>
      <c r="K776" s="19">
        <f t="shared" si="255"/>
        <v>0</v>
      </c>
    </row>
    <row r="777" spans="1:11" ht="12.5" x14ac:dyDescent="0.25">
      <c r="A777" s="3">
        <v>45412.923902951385</v>
      </c>
      <c r="B777" s="60">
        <v>45399</v>
      </c>
      <c r="C777" s="21">
        <v>52</v>
      </c>
      <c r="D777" s="22" t="s">
        <v>522</v>
      </c>
      <c r="E777" s="19">
        <f t="shared" si="256"/>
        <v>0</v>
      </c>
      <c r="F777" s="19">
        <f t="shared" si="254"/>
        <v>0</v>
      </c>
      <c r="G777" s="19">
        <f t="shared" si="249"/>
        <v>2.5</v>
      </c>
      <c r="H777" s="19">
        <f t="shared" si="250"/>
        <v>0</v>
      </c>
      <c r="I777" s="19">
        <f t="shared" si="251"/>
        <v>1.5</v>
      </c>
      <c r="J777" s="19">
        <f t="shared" si="252"/>
        <v>1.5</v>
      </c>
      <c r="K777" s="19">
        <f t="shared" si="255"/>
        <v>0</v>
      </c>
    </row>
    <row r="778" spans="1:11" ht="12.5" x14ac:dyDescent="0.25">
      <c r="A778" s="3">
        <v>45412.924360636578</v>
      </c>
      <c r="B778" s="60">
        <v>45400</v>
      </c>
      <c r="C778" s="21">
        <v>52</v>
      </c>
      <c r="D778" s="22" t="s">
        <v>523</v>
      </c>
      <c r="E778" s="19">
        <f t="shared" si="256"/>
        <v>3</v>
      </c>
      <c r="F778" s="19">
        <f t="shared" si="254"/>
        <v>0</v>
      </c>
      <c r="G778" s="19">
        <f t="shared" si="249"/>
        <v>0</v>
      </c>
      <c r="H778" s="19">
        <f t="shared" si="250"/>
        <v>0</v>
      </c>
      <c r="I778" s="19">
        <f t="shared" si="251"/>
        <v>1.5</v>
      </c>
      <c r="J778" s="19">
        <f t="shared" si="252"/>
        <v>0</v>
      </c>
      <c r="K778" s="19">
        <f t="shared" si="255"/>
        <v>0</v>
      </c>
    </row>
    <row r="779" spans="1:11" ht="12.5" x14ac:dyDescent="0.25">
      <c r="A779" s="3">
        <v>45412.924677627314</v>
      </c>
      <c r="B779" s="57">
        <v>45404</v>
      </c>
      <c r="C779" s="5">
        <v>52</v>
      </c>
      <c r="D779" s="6" t="s">
        <v>524</v>
      </c>
      <c r="E779" s="19">
        <f t="shared" si="256"/>
        <v>0</v>
      </c>
      <c r="F779" s="19">
        <f t="shared" si="254"/>
        <v>2</v>
      </c>
      <c r="G779" s="19">
        <f t="shared" si="249"/>
        <v>0</v>
      </c>
      <c r="H779" s="19">
        <f t="shared" si="250"/>
        <v>0</v>
      </c>
      <c r="I779" s="19">
        <f t="shared" si="251"/>
        <v>1.5</v>
      </c>
      <c r="J779" s="19">
        <f t="shared" si="252"/>
        <v>1.5</v>
      </c>
      <c r="K779" s="19">
        <f t="shared" si="255"/>
        <v>0</v>
      </c>
    </row>
    <row r="780" spans="1:11" ht="12.5" x14ac:dyDescent="0.25">
      <c r="A780" s="3">
        <v>45412.925263275465</v>
      </c>
      <c r="B780" s="57">
        <v>45405</v>
      </c>
      <c r="C780" s="5">
        <v>54</v>
      </c>
      <c r="D780" s="6" t="s">
        <v>443</v>
      </c>
      <c r="E780" s="19">
        <f t="shared" si="256"/>
        <v>0</v>
      </c>
      <c r="F780" s="19">
        <v>2</v>
      </c>
      <c r="G780" s="19">
        <f t="shared" si="249"/>
        <v>0</v>
      </c>
      <c r="H780" s="19">
        <f t="shared" si="250"/>
        <v>0</v>
      </c>
      <c r="I780" s="19">
        <f t="shared" si="251"/>
        <v>0</v>
      </c>
      <c r="J780" s="19">
        <f t="shared" si="252"/>
        <v>0</v>
      </c>
      <c r="K780" s="19">
        <f t="shared" si="255"/>
        <v>3</v>
      </c>
    </row>
    <row r="781" spans="1:11" ht="12.5" x14ac:dyDescent="0.25">
      <c r="A781" s="3">
        <v>45412.925545439815</v>
      </c>
      <c r="B781" s="57">
        <v>45406</v>
      </c>
      <c r="C781" s="5">
        <v>55</v>
      </c>
      <c r="D781" s="6" t="s">
        <v>525</v>
      </c>
      <c r="E781" s="19">
        <f t="shared" si="256"/>
        <v>0</v>
      </c>
      <c r="F781" s="19">
        <v>2</v>
      </c>
      <c r="G781" s="19">
        <f t="shared" si="249"/>
        <v>0</v>
      </c>
      <c r="H781" s="19">
        <f t="shared" si="250"/>
        <v>0</v>
      </c>
      <c r="I781" s="19">
        <f t="shared" si="251"/>
        <v>1.5</v>
      </c>
      <c r="J781" s="19">
        <f t="shared" si="252"/>
        <v>1.5</v>
      </c>
      <c r="K781" s="19">
        <f t="shared" si="255"/>
        <v>0</v>
      </c>
    </row>
    <row r="782" spans="1:11" ht="12.5" x14ac:dyDescent="0.25">
      <c r="A782" s="3">
        <v>45412.927151157404</v>
      </c>
      <c r="B782" s="57">
        <v>45407</v>
      </c>
      <c r="C782" s="5">
        <v>52</v>
      </c>
      <c r="D782" s="6" t="s">
        <v>526</v>
      </c>
      <c r="E782" s="19">
        <f t="shared" si="256"/>
        <v>0</v>
      </c>
      <c r="F782" s="19">
        <v>2</v>
      </c>
      <c r="G782" s="19">
        <f t="shared" si="249"/>
        <v>0</v>
      </c>
      <c r="H782" s="19">
        <f t="shared" si="250"/>
        <v>0</v>
      </c>
      <c r="I782" s="19">
        <f t="shared" si="251"/>
        <v>1.5</v>
      </c>
      <c r="J782" s="19">
        <f t="shared" si="252"/>
        <v>1.5</v>
      </c>
      <c r="K782" s="19">
        <f t="shared" si="255"/>
        <v>0</v>
      </c>
    </row>
    <row r="783" spans="1:11" ht="12.5" x14ac:dyDescent="0.25">
      <c r="A783" s="3">
        <v>45412.927625925928</v>
      </c>
      <c r="B783" s="58">
        <v>45411</v>
      </c>
      <c r="C783" s="32">
        <v>52</v>
      </c>
      <c r="D783" s="33" t="s">
        <v>527</v>
      </c>
      <c r="E783" s="19">
        <f t="shared" si="256"/>
        <v>0</v>
      </c>
      <c r="F783" s="19">
        <v>2</v>
      </c>
      <c r="G783" s="19">
        <f t="shared" si="249"/>
        <v>0</v>
      </c>
      <c r="H783" s="19">
        <f t="shared" si="250"/>
        <v>0</v>
      </c>
      <c r="I783" s="19">
        <f t="shared" si="251"/>
        <v>1.5</v>
      </c>
      <c r="J783" s="19">
        <f t="shared" si="252"/>
        <v>1.5</v>
      </c>
      <c r="K783" s="19">
        <f t="shared" si="255"/>
        <v>0</v>
      </c>
    </row>
    <row r="784" spans="1:11" ht="12.5" x14ac:dyDescent="0.25">
      <c r="A784" s="3">
        <v>45412.928446273145</v>
      </c>
      <c r="B784" s="58">
        <v>45412</v>
      </c>
      <c r="C784" s="32">
        <v>54</v>
      </c>
      <c r="D784" s="33" t="s">
        <v>39</v>
      </c>
      <c r="E784" s="19">
        <f t="shared" si="256"/>
        <v>3</v>
      </c>
      <c r="F784" s="19">
        <f>IF(IFERROR(FIND("carne",D784,1),0),2,0)</f>
        <v>0</v>
      </c>
      <c r="G784" s="19">
        <f t="shared" si="249"/>
        <v>0</v>
      </c>
      <c r="H784" s="19">
        <f t="shared" si="250"/>
        <v>0</v>
      </c>
      <c r="I784" s="19">
        <f t="shared" si="251"/>
        <v>0</v>
      </c>
      <c r="J784" s="19">
        <f t="shared" si="252"/>
        <v>0</v>
      </c>
      <c r="K784" s="19">
        <f t="shared" si="255"/>
        <v>3</v>
      </c>
    </row>
    <row r="785" spans="1:11" ht="12.5" x14ac:dyDescent="0.25">
      <c r="A785" s="3">
        <v>45412.928790324077</v>
      </c>
      <c r="B785" s="52"/>
      <c r="C785" s="38"/>
      <c r="D785" s="19"/>
      <c r="E785" s="19" t="s">
        <v>323</v>
      </c>
      <c r="F785" s="19" t="s">
        <v>324</v>
      </c>
      <c r="G785" s="19" t="s">
        <v>325</v>
      </c>
      <c r="H785" s="19" t="s">
        <v>326</v>
      </c>
      <c r="I785" s="19" t="s">
        <v>327</v>
      </c>
      <c r="J785" s="19" t="s">
        <v>328</v>
      </c>
      <c r="K785" s="19" t="s">
        <v>329</v>
      </c>
    </row>
    <row r="786" spans="1:11" ht="12.5" x14ac:dyDescent="0.25">
      <c r="A786" s="3"/>
      <c r="B786" s="52"/>
      <c r="C786" s="38"/>
      <c r="D786" s="19"/>
      <c r="E786" s="48">
        <f t="shared" ref="E786:K786" si="257">SUM(E787:E804)</f>
        <v>24</v>
      </c>
      <c r="F786" s="48">
        <f t="shared" si="257"/>
        <v>12</v>
      </c>
      <c r="G786" s="48">
        <f t="shared" si="257"/>
        <v>5</v>
      </c>
      <c r="H786" s="48">
        <f t="shared" si="257"/>
        <v>5</v>
      </c>
      <c r="I786" s="48">
        <f t="shared" si="257"/>
        <v>24</v>
      </c>
      <c r="J786" s="48">
        <f t="shared" si="257"/>
        <v>13.5</v>
      </c>
      <c r="K786" s="48">
        <f t="shared" si="257"/>
        <v>6</v>
      </c>
    </row>
    <row r="787" spans="1:11" ht="12.5" x14ac:dyDescent="0.25">
      <c r="A787" s="3"/>
      <c r="B787" s="60">
        <v>45413</v>
      </c>
      <c r="C787" s="21">
        <v>51</v>
      </c>
      <c r="D787" s="22" t="s">
        <v>528</v>
      </c>
      <c r="E787" s="19">
        <f t="shared" ref="E787:E804" si="258">IF(IFERROR(FIND("fran",D787,1),0),3,0)</f>
        <v>0</v>
      </c>
      <c r="F787" s="19">
        <f>IF(IFERROR(FIND("carne",D787,1),0),2,0)</f>
        <v>2</v>
      </c>
      <c r="G787" s="19">
        <f t="shared" ref="G787:G804" si="259">IF(IFERROR(FIND("calabr",D787,1),0),2.5,0)</f>
        <v>0</v>
      </c>
      <c r="H787" s="19">
        <f t="shared" ref="H787:H804" si="260">IF(IFERROR(FIND("lingui",D787,1),0),2.5,0)</f>
        <v>0</v>
      </c>
      <c r="I787" s="19">
        <f t="shared" ref="I787:I804" si="261">IF(IFERROR(FIND("rroz",D787,1),0),1.5,0)</f>
        <v>1.5</v>
      </c>
      <c r="J787" s="19">
        <f t="shared" ref="J787:J804" si="262">IF(IFERROR(FIND("feij",D787,1),0),1.5,0)</f>
        <v>1.5</v>
      </c>
      <c r="K787" s="19">
        <f t="shared" ref="K787:K804" si="263">IF(IFERROR(FIND("acarr",D787,1),0),3,0)</f>
        <v>0</v>
      </c>
    </row>
    <row r="788" spans="1:11" ht="12.5" x14ac:dyDescent="0.25">
      <c r="A788" s="3">
        <v>45456.712448414357</v>
      </c>
      <c r="B788" s="60">
        <v>45414</v>
      </c>
      <c r="C788" s="21">
        <v>55</v>
      </c>
      <c r="D788" s="22" t="s">
        <v>529</v>
      </c>
      <c r="E788" s="19">
        <f t="shared" si="258"/>
        <v>0</v>
      </c>
      <c r="F788" s="19">
        <v>2</v>
      </c>
      <c r="G788" s="19">
        <f t="shared" si="259"/>
        <v>0</v>
      </c>
      <c r="H788" s="19">
        <f t="shared" si="260"/>
        <v>0</v>
      </c>
      <c r="I788" s="19">
        <f t="shared" si="261"/>
        <v>1.5</v>
      </c>
      <c r="J788" s="19">
        <f t="shared" si="262"/>
        <v>1.5</v>
      </c>
      <c r="K788" s="19">
        <f t="shared" si="263"/>
        <v>0</v>
      </c>
    </row>
    <row r="789" spans="1:11" ht="12.5" x14ac:dyDescent="0.25">
      <c r="A789" s="3">
        <v>45456.712921909726</v>
      </c>
      <c r="B789" s="61">
        <v>45418</v>
      </c>
      <c r="C789" s="17">
        <v>47</v>
      </c>
      <c r="D789" s="18" t="s">
        <v>107</v>
      </c>
      <c r="E789" s="19">
        <f t="shared" si="258"/>
        <v>3</v>
      </c>
      <c r="F789" s="19">
        <f t="shared" ref="F789:F792" si="264">IF(IFERROR(FIND("carne",D789,1),0),2,0)</f>
        <v>0</v>
      </c>
      <c r="G789" s="19">
        <f t="shared" si="259"/>
        <v>0</v>
      </c>
      <c r="H789" s="19">
        <f t="shared" si="260"/>
        <v>0</v>
      </c>
      <c r="I789" s="19">
        <f t="shared" si="261"/>
        <v>1.5</v>
      </c>
      <c r="J789" s="19">
        <f t="shared" si="262"/>
        <v>0</v>
      </c>
      <c r="K789" s="19">
        <f t="shared" si="263"/>
        <v>0</v>
      </c>
    </row>
    <row r="790" spans="1:11" ht="12.5" x14ac:dyDescent="0.25">
      <c r="A790" s="3">
        <v>45456.713434953708</v>
      </c>
      <c r="B790" s="61">
        <v>45419</v>
      </c>
      <c r="C790" s="17">
        <v>58</v>
      </c>
      <c r="D790" s="18" t="s">
        <v>530</v>
      </c>
      <c r="E790" s="19">
        <f t="shared" si="258"/>
        <v>3</v>
      </c>
      <c r="F790" s="19">
        <f t="shared" si="264"/>
        <v>0</v>
      </c>
      <c r="G790" s="19">
        <f t="shared" si="259"/>
        <v>0</v>
      </c>
      <c r="H790" s="19">
        <f t="shared" si="260"/>
        <v>0</v>
      </c>
      <c r="I790" s="19">
        <f t="shared" si="261"/>
        <v>1.5</v>
      </c>
      <c r="J790" s="19">
        <f t="shared" si="262"/>
        <v>1.5</v>
      </c>
      <c r="K790" s="19">
        <f t="shared" si="263"/>
        <v>0</v>
      </c>
    </row>
    <row r="791" spans="1:11" ht="12.5" x14ac:dyDescent="0.25">
      <c r="A791" s="3">
        <v>45456.713993425925</v>
      </c>
      <c r="B791" s="61">
        <v>45420</v>
      </c>
      <c r="C791" s="17">
        <v>50</v>
      </c>
      <c r="D791" s="18" t="s">
        <v>531</v>
      </c>
      <c r="E791" s="19">
        <f t="shared" si="258"/>
        <v>0</v>
      </c>
      <c r="F791" s="19">
        <f t="shared" si="264"/>
        <v>0</v>
      </c>
      <c r="G791" s="19">
        <f t="shared" si="259"/>
        <v>0</v>
      </c>
      <c r="H791" s="19">
        <f t="shared" si="260"/>
        <v>2.5</v>
      </c>
      <c r="I791" s="19">
        <f t="shared" si="261"/>
        <v>1.5</v>
      </c>
      <c r="J791" s="19">
        <f t="shared" si="262"/>
        <v>1.5</v>
      </c>
      <c r="K791" s="19">
        <f t="shared" si="263"/>
        <v>0</v>
      </c>
    </row>
    <row r="792" spans="1:11" ht="12.5" x14ac:dyDescent="0.25">
      <c r="A792" s="3">
        <v>45456.714444606478</v>
      </c>
      <c r="B792" s="61">
        <v>45421</v>
      </c>
      <c r="C792" s="17">
        <v>52</v>
      </c>
      <c r="D792" s="18" t="s">
        <v>39</v>
      </c>
      <c r="E792" s="19">
        <f t="shared" si="258"/>
        <v>3</v>
      </c>
      <c r="F792" s="19">
        <f t="shared" si="264"/>
        <v>0</v>
      </c>
      <c r="G792" s="19">
        <f t="shared" si="259"/>
        <v>0</v>
      </c>
      <c r="H792" s="19">
        <f t="shared" si="260"/>
        <v>0</v>
      </c>
      <c r="I792" s="19">
        <f t="shared" si="261"/>
        <v>0</v>
      </c>
      <c r="J792" s="19">
        <f t="shared" si="262"/>
        <v>0</v>
      </c>
      <c r="K792" s="19">
        <f t="shared" si="263"/>
        <v>3</v>
      </c>
    </row>
    <row r="793" spans="1:11" ht="12.5" x14ac:dyDescent="0.25">
      <c r="A793" s="3">
        <v>45456.7148275</v>
      </c>
      <c r="B793" s="59">
        <v>45426</v>
      </c>
      <c r="C793" s="40">
        <v>52</v>
      </c>
      <c r="D793" s="41" t="s">
        <v>532</v>
      </c>
      <c r="E793" s="19">
        <f t="shared" si="258"/>
        <v>0</v>
      </c>
      <c r="F793" s="19">
        <v>2</v>
      </c>
      <c r="G793" s="19">
        <f t="shared" si="259"/>
        <v>0</v>
      </c>
      <c r="H793" s="19">
        <f t="shared" si="260"/>
        <v>0</v>
      </c>
      <c r="I793" s="19">
        <f t="shared" si="261"/>
        <v>1.5</v>
      </c>
      <c r="J793" s="19">
        <f t="shared" si="262"/>
        <v>1.5</v>
      </c>
      <c r="K793" s="19">
        <f t="shared" si="263"/>
        <v>0</v>
      </c>
    </row>
    <row r="794" spans="1:11" ht="12.5" x14ac:dyDescent="0.25">
      <c r="A794" s="3">
        <v>45456.715421597226</v>
      </c>
      <c r="B794" s="59">
        <v>45427</v>
      </c>
      <c r="C794" s="40">
        <v>52</v>
      </c>
      <c r="D794" s="41" t="s">
        <v>533</v>
      </c>
      <c r="E794" s="19">
        <f t="shared" si="258"/>
        <v>3</v>
      </c>
      <c r="F794" s="19">
        <f t="shared" ref="F794:F800" si="265">IF(IFERROR(FIND("carne",D794,1),0),2,0)</f>
        <v>0</v>
      </c>
      <c r="G794" s="19">
        <f t="shared" si="259"/>
        <v>0</v>
      </c>
      <c r="H794" s="19">
        <f t="shared" si="260"/>
        <v>0</v>
      </c>
      <c r="I794" s="19">
        <f t="shared" si="261"/>
        <v>1.5</v>
      </c>
      <c r="J794" s="19">
        <f t="shared" si="262"/>
        <v>0</v>
      </c>
      <c r="K794" s="19">
        <f t="shared" si="263"/>
        <v>0</v>
      </c>
    </row>
    <row r="795" spans="1:11" ht="12.5" x14ac:dyDescent="0.25">
      <c r="A795" s="3">
        <v>45456.715951516206</v>
      </c>
      <c r="B795" s="59">
        <v>45428</v>
      </c>
      <c r="C795" s="40">
        <v>52</v>
      </c>
      <c r="D795" s="41" t="s">
        <v>534</v>
      </c>
      <c r="E795" s="19">
        <f t="shared" si="258"/>
        <v>0</v>
      </c>
      <c r="F795" s="19">
        <f t="shared" si="265"/>
        <v>2</v>
      </c>
      <c r="G795" s="19">
        <f t="shared" si="259"/>
        <v>0</v>
      </c>
      <c r="H795" s="19">
        <f t="shared" si="260"/>
        <v>0</v>
      </c>
      <c r="I795" s="19">
        <f t="shared" si="261"/>
        <v>1.5</v>
      </c>
      <c r="J795" s="19">
        <f t="shared" si="262"/>
        <v>0</v>
      </c>
      <c r="K795" s="19">
        <f t="shared" si="263"/>
        <v>0</v>
      </c>
    </row>
    <row r="796" spans="1:11" ht="12.5" x14ac:dyDescent="0.25">
      <c r="A796" s="3">
        <v>45456.716603321758</v>
      </c>
      <c r="B796" s="59">
        <v>45429</v>
      </c>
      <c r="C796" s="40">
        <v>49</v>
      </c>
      <c r="D796" s="41" t="s">
        <v>535</v>
      </c>
      <c r="E796" s="19">
        <f t="shared" si="258"/>
        <v>0</v>
      </c>
      <c r="F796" s="19">
        <f t="shared" si="265"/>
        <v>0</v>
      </c>
      <c r="G796" s="19">
        <f t="shared" si="259"/>
        <v>2.5</v>
      </c>
      <c r="H796" s="19">
        <f t="shared" si="260"/>
        <v>0</v>
      </c>
      <c r="I796" s="19">
        <f t="shared" si="261"/>
        <v>1.5</v>
      </c>
      <c r="J796" s="19">
        <f t="shared" si="262"/>
        <v>0</v>
      </c>
      <c r="K796" s="19">
        <f t="shared" si="263"/>
        <v>0</v>
      </c>
    </row>
    <row r="797" spans="1:11" ht="12.5" x14ac:dyDescent="0.25">
      <c r="A797" s="3">
        <v>45456.717079502312</v>
      </c>
      <c r="B797" s="58">
        <v>45432</v>
      </c>
      <c r="C797" s="32">
        <v>53</v>
      </c>
      <c r="D797" s="33" t="s">
        <v>536</v>
      </c>
      <c r="E797" s="19">
        <f t="shared" si="258"/>
        <v>3</v>
      </c>
      <c r="F797" s="19">
        <f t="shared" si="265"/>
        <v>0</v>
      </c>
      <c r="G797" s="19">
        <f t="shared" si="259"/>
        <v>0</v>
      </c>
      <c r="H797" s="19">
        <f t="shared" si="260"/>
        <v>0</v>
      </c>
      <c r="I797" s="19">
        <f t="shared" si="261"/>
        <v>1.5</v>
      </c>
      <c r="J797" s="19">
        <f t="shared" si="262"/>
        <v>0</v>
      </c>
      <c r="K797" s="19">
        <f t="shared" si="263"/>
        <v>0</v>
      </c>
    </row>
    <row r="798" spans="1:11" ht="12.5" x14ac:dyDescent="0.25">
      <c r="A798" s="3">
        <v>45456.717551875001</v>
      </c>
      <c r="B798" s="58">
        <v>45433</v>
      </c>
      <c r="C798" s="32">
        <v>54</v>
      </c>
      <c r="D798" s="33" t="s">
        <v>537</v>
      </c>
      <c r="E798" s="19">
        <f t="shared" si="258"/>
        <v>3</v>
      </c>
      <c r="F798" s="19">
        <f t="shared" si="265"/>
        <v>0</v>
      </c>
      <c r="G798" s="19">
        <f t="shared" si="259"/>
        <v>0</v>
      </c>
      <c r="H798" s="19">
        <f t="shared" si="260"/>
        <v>0</v>
      </c>
      <c r="I798" s="19">
        <f t="shared" si="261"/>
        <v>1.5</v>
      </c>
      <c r="J798" s="19">
        <f t="shared" si="262"/>
        <v>1.5</v>
      </c>
      <c r="K798" s="19">
        <f t="shared" si="263"/>
        <v>0</v>
      </c>
    </row>
    <row r="799" spans="1:11" ht="12.5" x14ac:dyDescent="0.25">
      <c r="A799" s="3">
        <v>45456.718141249999</v>
      </c>
      <c r="B799" s="58">
        <v>45434</v>
      </c>
      <c r="C799" s="32">
        <v>52</v>
      </c>
      <c r="D799" s="33" t="s">
        <v>538</v>
      </c>
      <c r="E799" s="19">
        <f t="shared" si="258"/>
        <v>0</v>
      </c>
      <c r="F799" s="19">
        <f t="shared" si="265"/>
        <v>0</v>
      </c>
      <c r="G799" s="19">
        <f t="shared" si="259"/>
        <v>0</v>
      </c>
      <c r="H799" s="19">
        <f t="shared" si="260"/>
        <v>2.5</v>
      </c>
      <c r="I799" s="19">
        <f t="shared" si="261"/>
        <v>1.5</v>
      </c>
      <c r="J799" s="19">
        <f t="shared" si="262"/>
        <v>0</v>
      </c>
      <c r="K799" s="19">
        <f t="shared" si="263"/>
        <v>0</v>
      </c>
    </row>
    <row r="800" spans="1:11" ht="12.5" x14ac:dyDescent="0.25">
      <c r="A800" s="3">
        <v>45456.718707430555</v>
      </c>
      <c r="B800" s="58">
        <v>45435</v>
      </c>
      <c r="C800" s="32">
        <v>52</v>
      </c>
      <c r="D800" s="33" t="s">
        <v>539</v>
      </c>
      <c r="E800" s="19">
        <f t="shared" si="258"/>
        <v>3</v>
      </c>
      <c r="F800" s="19">
        <f t="shared" si="265"/>
        <v>0</v>
      </c>
      <c r="G800" s="19">
        <f t="shared" si="259"/>
        <v>0</v>
      </c>
      <c r="H800" s="19">
        <f t="shared" si="260"/>
        <v>0</v>
      </c>
      <c r="I800" s="19">
        <f t="shared" si="261"/>
        <v>1.5</v>
      </c>
      <c r="J800" s="19">
        <f t="shared" si="262"/>
        <v>0</v>
      </c>
      <c r="K800" s="19">
        <f t="shared" si="263"/>
        <v>0</v>
      </c>
    </row>
    <row r="801" spans="1:11" ht="12.5" x14ac:dyDescent="0.25">
      <c r="A801" s="3">
        <v>45456.719036585651</v>
      </c>
      <c r="B801" s="60">
        <v>45439</v>
      </c>
      <c r="C801" s="21">
        <v>47</v>
      </c>
      <c r="D801" s="22" t="s">
        <v>450</v>
      </c>
      <c r="E801" s="19">
        <f t="shared" si="258"/>
        <v>0</v>
      </c>
      <c r="F801" s="19">
        <v>2</v>
      </c>
      <c r="G801" s="19">
        <f t="shared" si="259"/>
        <v>0</v>
      </c>
      <c r="H801" s="19">
        <f t="shared" si="260"/>
        <v>0</v>
      </c>
      <c r="I801" s="19">
        <f t="shared" si="261"/>
        <v>1.5</v>
      </c>
      <c r="J801" s="19">
        <f t="shared" si="262"/>
        <v>1.5</v>
      </c>
      <c r="K801" s="19">
        <f t="shared" si="263"/>
        <v>0</v>
      </c>
    </row>
    <row r="802" spans="1:11" ht="12.5" x14ac:dyDescent="0.25">
      <c r="A802" s="3">
        <v>45456.719559178237</v>
      </c>
      <c r="B802" s="60">
        <v>45440</v>
      </c>
      <c r="C802" s="21">
        <v>46</v>
      </c>
      <c r="D802" s="22" t="s">
        <v>39</v>
      </c>
      <c r="E802" s="19">
        <f t="shared" si="258"/>
        <v>3</v>
      </c>
      <c r="F802" s="19">
        <f t="shared" ref="F802:F803" si="266">IF(IFERROR(FIND("carne",D802,1),0),2,0)</f>
        <v>0</v>
      </c>
      <c r="G802" s="19">
        <f t="shared" si="259"/>
        <v>0</v>
      </c>
      <c r="H802" s="19">
        <f t="shared" si="260"/>
        <v>0</v>
      </c>
      <c r="I802" s="19">
        <f t="shared" si="261"/>
        <v>0</v>
      </c>
      <c r="J802" s="19">
        <f t="shared" si="262"/>
        <v>0</v>
      </c>
      <c r="K802" s="19">
        <f t="shared" si="263"/>
        <v>3</v>
      </c>
    </row>
    <row r="803" spans="1:11" ht="12.5" x14ac:dyDescent="0.25">
      <c r="A803" s="3">
        <v>45456.719871157409</v>
      </c>
      <c r="B803" s="60">
        <v>45441</v>
      </c>
      <c r="C803" s="21">
        <v>49</v>
      </c>
      <c r="D803" s="22" t="s">
        <v>540</v>
      </c>
      <c r="E803" s="19">
        <f t="shared" si="258"/>
        <v>0</v>
      </c>
      <c r="F803" s="19">
        <f t="shared" si="266"/>
        <v>0</v>
      </c>
      <c r="G803" s="19">
        <f t="shared" si="259"/>
        <v>2.5</v>
      </c>
      <c r="H803" s="19">
        <f t="shared" si="260"/>
        <v>0</v>
      </c>
      <c r="I803" s="19">
        <f t="shared" si="261"/>
        <v>1.5</v>
      </c>
      <c r="J803" s="19">
        <f t="shared" si="262"/>
        <v>1.5</v>
      </c>
      <c r="K803" s="19">
        <f t="shared" si="263"/>
        <v>0</v>
      </c>
    </row>
    <row r="804" spans="1:11" ht="12.5" x14ac:dyDescent="0.25">
      <c r="A804" s="3">
        <v>45456.720364479166</v>
      </c>
      <c r="B804" s="60">
        <v>45442</v>
      </c>
      <c r="C804" s="21">
        <v>51</v>
      </c>
      <c r="D804" s="22" t="s">
        <v>541</v>
      </c>
      <c r="E804" s="19">
        <f t="shared" si="258"/>
        <v>0</v>
      </c>
      <c r="F804" s="19">
        <v>2</v>
      </c>
      <c r="G804" s="19">
        <f t="shared" si="259"/>
        <v>0</v>
      </c>
      <c r="H804" s="19">
        <f t="shared" si="260"/>
        <v>0</v>
      </c>
      <c r="I804" s="19">
        <f t="shared" si="261"/>
        <v>1.5</v>
      </c>
      <c r="J804" s="19">
        <f t="shared" si="262"/>
        <v>1.5</v>
      </c>
      <c r="K804" s="19">
        <f t="shared" si="263"/>
        <v>0</v>
      </c>
    </row>
    <row r="805" spans="1:11" ht="12.5" x14ac:dyDescent="0.25">
      <c r="A805" s="3">
        <v>45456.720814201384</v>
      </c>
      <c r="B805" s="52"/>
      <c r="C805" s="38"/>
      <c r="D805" s="19"/>
      <c r="E805" s="19" t="s">
        <v>323</v>
      </c>
      <c r="F805" s="19" t="s">
        <v>324</v>
      </c>
      <c r="G805" s="19" t="s">
        <v>325</v>
      </c>
      <c r="H805" s="19" t="s">
        <v>326</v>
      </c>
      <c r="I805" s="19" t="s">
        <v>327</v>
      </c>
      <c r="J805" s="19" t="s">
        <v>328</v>
      </c>
      <c r="K805" s="19" t="s">
        <v>329</v>
      </c>
    </row>
    <row r="806" spans="1:11" ht="12.5" x14ac:dyDescent="0.25">
      <c r="A806" s="3"/>
      <c r="B806" s="52"/>
      <c r="C806" s="38"/>
      <c r="D806" s="19"/>
      <c r="E806" s="48">
        <f t="shared" ref="E806:K806" si="267">SUM(E807:E822)</f>
        <v>21</v>
      </c>
      <c r="F806" s="48">
        <f t="shared" si="267"/>
        <v>12</v>
      </c>
      <c r="G806" s="48">
        <f t="shared" si="267"/>
        <v>2.5</v>
      </c>
      <c r="H806" s="48">
        <f t="shared" si="267"/>
        <v>7.5</v>
      </c>
      <c r="I806" s="48">
        <f t="shared" si="267"/>
        <v>21</v>
      </c>
      <c r="J806" s="48">
        <f t="shared" si="267"/>
        <v>18</v>
      </c>
      <c r="K806" s="48">
        <f t="shared" si="267"/>
        <v>6</v>
      </c>
    </row>
    <row r="807" spans="1:11" ht="12.5" x14ac:dyDescent="0.25">
      <c r="A807" s="3"/>
      <c r="B807" s="60">
        <v>45446</v>
      </c>
      <c r="C807" s="21">
        <v>52</v>
      </c>
      <c r="D807" s="22" t="s">
        <v>542</v>
      </c>
      <c r="E807" s="19">
        <f t="shared" ref="E807:E822" si="268">IF(IFERROR(FIND("fran",D807,1),0),3,0)</f>
        <v>3</v>
      </c>
      <c r="F807" s="19">
        <f t="shared" ref="F807:F808" si="269">IF(IFERROR(FIND("carne",D807,1),0),2,0)</f>
        <v>0</v>
      </c>
      <c r="G807" s="19">
        <f t="shared" ref="G807:G822" si="270">IF(IFERROR(FIND("calabr",D807,1),0),2.5,0)</f>
        <v>0</v>
      </c>
      <c r="H807" s="19">
        <f t="shared" ref="H807:H822" si="271">IF(IFERROR(FIND("lingui",D807,1),0),2.5,0)</f>
        <v>0</v>
      </c>
      <c r="I807" s="19">
        <f t="shared" ref="I807:I822" si="272">IF(IFERROR(FIND("rroz",D807,1),0),1.5,0)</f>
        <v>1.5</v>
      </c>
      <c r="J807" s="19">
        <f t="shared" ref="J807:J822" si="273">IF(IFERROR(FIND("feij",D807,1),0),1.5,0)</f>
        <v>1.5</v>
      </c>
      <c r="K807" s="19">
        <f t="shared" ref="K807:K822" si="274">IF(IFERROR(FIND("acarr",D807,1),0),3,0)</f>
        <v>0</v>
      </c>
    </row>
    <row r="808" spans="1:11" ht="12.5" x14ac:dyDescent="0.25">
      <c r="A808" s="3">
        <v>45483.79496738426</v>
      </c>
      <c r="B808" s="60">
        <v>45447</v>
      </c>
      <c r="C808" s="21">
        <v>52</v>
      </c>
      <c r="D808" s="22" t="s">
        <v>543</v>
      </c>
      <c r="E808" s="19">
        <f t="shared" si="268"/>
        <v>0</v>
      </c>
      <c r="F808" s="19">
        <f t="shared" si="269"/>
        <v>0</v>
      </c>
      <c r="G808" s="19">
        <f t="shared" si="270"/>
        <v>0</v>
      </c>
      <c r="H808" s="19">
        <f t="shared" si="271"/>
        <v>2.5</v>
      </c>
      <c r="I808" s="19">
        <f t="shared" si="272"/>
        <v>1.5</v>
      </c>
      <c r="J808" s="19">
        <f t="shared" si="273"/>
        <v>1.5</v>
      </c>
      <c r="K808" s="19">
        <f t="shared" si="274"/>
        <v>0</v>
      </c>
    </row>
    <row r="809" spans="1:11" ht="12.5" x14ac:dyDescent="0.25">
      <c r="A809" s="3">
        <v>45483.795788483796</v>
      </c>
      <c r="B809" s="60">
        <v>45449</v>
      </c>
      <c r="C809" s="21">
        <v>53</v>
      </c>
      <c r="D809" s="22" t="s">
        <v>544</v>
      </c>
      <c r="E809" s="19">
        <f t="shared" si="268"/>
        <v>0</v>
      </c>
      <c r="F809" s="19">
        <v>2</v>
      </c>
      <c r="G809" s="19">
        <f t="shared" si="270"/>
        <v>2.5</v>
      </c>
      <c r="H809" s="19">
        <f t="shared" si="271"/>
        <v>0</v>
      </c>
      <c r="I809" s="19">
        <f t="shared" si="272"/>
        <v>1.5</v>
      </c>
      <c r="J809" s="19">
        <f t="shared" si="273"/>
        <v>1.5</v>
      </c>
      <c r="K809" s="19">
        <f t="shared" si="274"/>
        <v>0</v>
      </c>
    </row>
    <row r="810" spans="1:11" ht="12.5" x14ac:dyDescent="0.25">
      <c r="A810" s="3">
        <v>45483.797055868054</v>
      </c>
      <c r="B810" s="60">
        <v>45450</v>
      </c>
      <c r="C810" s="21">
        <v>52</v>
      </c>
      <c r="D810" s="22" t="s">
        <v>39</v>
      </c>
      <c r="E810" s="19">
        <f t="shared" si="268"/>
        <v>3</v>
      </c>
      <c r="F810" s="19">
        <f t="shared" ref="F810:F812" si="275">IF(IFERROR(FIND("carne",D810,1),0),2,0)</f>
        <v>0</v>
      </c>
      <c r="G810" s="19">
        <f t="shared" si="270"/>
        <v>0</v>
      </c>
      <c r="H810" s="19">
        <f t="shared" si="271"/>
        <v>0</v>
      </c>
      <c r="I810" s="19">
        <f t="shared" si="272"/>
        <v>0</v>
      </c>
      <c r="J810" s="19">
        <f t="shared" si="273"/>
        <v>0</v>
      </c>
      <c r="K810" s="19">
        <f t="shared" si="274"/>
        <v>3</v>
      </c>
    </row>
    <row r="811" spans="1:11" ht="12.5" x14ac:dyDescent="0.25">
      <c r="A811" s="3">
        <v>45483.797430277773</v>
      </c>
      <c r="B811" s="61">
        <v>45454</v>
      </c>
      <c r="C811" s="17">
        <v>53</v>
      </c>
      <c r="D811" s="18" t="s">
        <v>545</v>
      </c>
      <c r="E811" s="19">
        <f t="shared" si="268"/>
        <v>3</v>
      </c>
      <c r="F811" s="19">
        <f t="shared" si="275"/>
        <v>0</v>
      </c>
      <c r="G811" s="19">
        <f t="shared" si="270"/>
        <v>0</v>
      </c>
      <c r="H811" s="19">
        <f t="shared" si="271"/>
        <v>0</v>
      </c>
      <c r="I811" s="19">
        <f t="shared" si="272"/>
        <v>1.5</v>
      </c>
      <c r="J811" s="19">
        <f t="shared" si="273"/>
        <v>1.5</v>
      </c>
      <c r="K811" s="19">
        <f t="shared" si="274"/>
        <v>0</v>
      </c>
    </row>
    <row r="812" spans="1:11" ht="12.5" x14ac:dyDescent="0.25">
      <c r="A812" s="3">
        <v>45483.798670682867</v>
      </c>
      <c r="B812" s="61">
        <v>45455</v>
      </c>
      <c r="C812" s="17">
        <v>47</v>
      </c>
      <c r="D812" s="18" t="s">
        <v>546</v>
      </c>
      <c r="E812" s="19">
        <f t="shared" si="268"/>
        <v>0</v>
      </c>
      <c r="F812" s="19">
        <f t="shared" si="275"/>
        <v>2</v>
      </c>
      <c r="G812" s="19">
        <f t="shared" si="270"/>
        <v>0</v>
      </c>
      <c r="H812" s="19">
        <f t="shared" si="271"/>
        <v>0</v>
      </c>
      <c r="I812" s="19">
        <f t="shared" si="272"/>
        <v>1.5</v>
      </c>
      <c r="J812" s="19">
        <f t="shared" si="273"/>
        <v>1.5</v>
      </c>
      <c r="K812" s="19">
        <f t="shared" si="274"/>
        <v>0</v>
      </c>
    </row>
    <row r="813" spans="1:11" ht="12.5" x14ac:dyDescent="0.25">
      <c r="A813" s="3">
        <v>45483.799389965279</v>
      </c>
      <c r="B813" s="61">
        <v>45456</v>
      </c>
      <c r="C813" s="17">
        <v>49</v>
      </c>
      <c r="D813" s="18" t="s">
        <v>547</v>
      </c>
      <c r="E813" s="19">
        <f t="shared" si="268"/>
        <v>0</v>
      </c>
      <c r="F813" s="19">
        <v>2</v>
      </c>
      <c r="G813" s="19">
        <f t="shared" si="270"/>
        <v>0</v>
      </c>
      <c r="H813" s="19">
        <f t="shared" si="271"/>
        <v>0</v>
      </c>
      <c r="I813" s="19">
        <f t="shared" si="272"/>
        <v>1.5</v>
      </c>
      <c r="J813" s="19">
        <f t="shared" si="273"/>
        <v>1.5</v>
      </c>
      <c r="K813" s="19">
        <f t="shared" si="274"/>
        <v>0</v>
      </c>
    </row>
    <row r="814" spans="1:11" ht="12.5" x14ac:dyDescent="0.25">
      <c r="A814" s="3">
        <v>45483.800066365744</v>
      </c>
      <c r="B814" s="61">
        <v>45457</v>
      </c>
      <c r="C814" s="17">
        <v>47</v>
      </c>
      <c r="D814" s="18" t="s">
        <v>548</v>
      </c>
      <c r="E814" s="19">
        <f t="shared" si="268"/>
        <v>3</v>
      </c>
      <c r="F814" s="19">
        <f t="shared" ref="F814:F820" si="276">IF(IFERROR(FIND("carne",D814,1),0),2,0)</f>
        <v>0</v>
      </c>
      <c r="G814" s="19">
        <f t="shared" si="270"/>
        <v>0</v>
      </c>
      <c r="H814" s="19">
        <f t="shared" si="271"/>
        <v>0</v>
      </c>
      <c r="I814" s="19">
        <f t="shared" si="272"/>
        <v>1.5</v>
      </c>
      <c r="J814" s="19">
        <f t="shared" si="273"/>
        <v>1.5</v>
      </c>
      <c r="K814" s="19">
        <f t="shared" si="274"/>
        <v>0</v>
      </c>
    </row>
    <row r="815" spans="1:11" ht="12.5" x14ac:dyDescent="0.25">
      <c r="A815" s="3">
        <v>45483.800595081018</v>
      </c>
      <c r="B815" s="58">
        <v>45460</v>
      </c>
      <c r="C815" s="32">
        <v>48</v>
      </c>
      <c r="D815" s="33" t="s">
        <v>549</v>
      </c>
      <c r="E815" s="19">
        <f t="shared" si="268"/>
        <v>0</v>
      </c>
      <c r="F815" s="19">
        <f t="shared" si="276"/>
        <v>0</v>
      </c>
      <c r="G815" s="19">
        <f t="shared" si="270"/>
        <v>0</v>
      </c>
      <c r="H815" s="19">
        <f t="shared" si="271"/>
        <v>2.5</v>
      </c>
      <c r="I815" s="19">
        <f t="shared" si="272"/>
        <v>1.5</v>
      </c>
      <c r="J815" s="19">
        <f t="shared" si="273"/>
        <v>1.5</v>
      </c>
      <c r="K815" s="19">
        <f t="shared" si="274"/>
        <v>0</v>
      </c>
    </row>
    <row r="816" spans="1:11" ht="12.5" x14ac:dyDescent="0.25">
      <c r="A816" s="3">
        <v>45483.801065914347</v>
      </c>
      <c r="B816" s="58">
        <v>45461</v>
      </c>
      <c r="C816" s="32">
        <v>51</v>
      </c>
      <c r="D816" s="33" t="s">
        <v>550</v>
      </c>
      <c r="E816" s="19">
        <f t="shared" si="268"/>
        <v>0</v>
      </c>
      <c r="F816" s="19">
        <f t="shared" si="276"/>
        <v>2</v>
      </c>
      <c r="G816" s="19">
        <f t="shared" si="270"/>
        <v>0</v>
      </c>
      <c r="H816" s="19">
        <f t="shared" si="271"/>
        <v>0</v>
      </c>
      <c r="I816" s="19">
        <f t="shared" si="272"/>
        <v>0</v>
      </c>
      <c r="J816" s="19">
        <f t="shared" si="273"/>
        <v>0</v>
      </c>
      <c r="K816" s="19">
        <f t="shared" si="274"/>
        <v>3</v>
      </c>
    </row>
    <row r="817" spans="1:11" ht="12.5" x14ac:dyDescent="0.25">
      <c r="A817" s="3">
        <v>45483.80175859954</v>
      </c>
      <c r="B817" s="58">
        <v>45462</v>
      </c>
      <c r="C817" s="32">
        <v>51</v>
      </c>
      <c r="D817" s="33" t="s">
        <v>107</v>
      </c>
      <c r="E817" s="19">
        <f t="shared" si="268"/>
        <v>3</v>
      </c>
      <c r="F817" s="19">
        <f t="shared" si="276"/>
        <v>0</v>
      </c>
      <c r="G817" s="19">
        <f t="shared" si="270"/>
        <v>0</v>
      </c>
      <c r="H817" s="19">
        <f t="shared" si="271"/>
        <v>0</v>
      </c>
      <c r="I817" s="19">
        <f t="shared" si="272"/>
        <v>1.5</v>
      </c>
      <c r="J817" s="19">
        <f t="shared" si="273"/>
        <v>0</v>
      </c>
      <c r="K817" s="19">
        <f t="shared" si="274"/>
        <v>0</v>
      </c>
    </row>
    <row r="818" spans="1:11" ht="12.5" x14ac:dyDescent="0.25">
      <c r="A818" s="3">
        <v>45483.80204436343</v>
      </c>
      <c r="B818" s="58">
        <v>45463</v>
      </c>
      <c r="C818" s="32">
        <v>50</v>
      </c>
      <c r="D818" s="33" t="s">
        <v>551</v>
      </c>
      <c r="E818" s="19">
        <f t="shared" si="268"/>
        <v>3</v>
      </c>
      <c r="F818" s="19">
        <f t="shared" si="276"/>
        <v>0</v>
      </c>
      <c r="G818" s="19">
        <f t="shared" si="270"/>
        <v>0</v>
      </c>
      <c r="H818" s="19">
        <f t="shared" si="271"/>
        <v>0</v>
      </c>
      <c r="I818" s="19">
        <f t="shared" si="272"/>
        <v>1.5</v>
      </c>
      <c r="J818" s="19">
        <f t="shared" si="273"/>
        <v>1.5</v>
      </c>
      <c r="K818" s="19">
        <f t="shared" si="274"/>
        <v>0</v>
      </c>
    </row>
    <row r="819" spans="1:11" ht="12.5" x14ac:dyDescent="0.25">
      <c r="A819" s="3">
        <v>45483.803104907405</v>
      </c>
      <c r="B819" s="56">
        <v>45468</v>
      </c>
      <c r="C819" s="35">
        <v>51</v>
      </c>
      <c r="D819" s="36" t="s">
        <v>552</v>
      </c>
      <c r="E819" s="19">
        <f t="shared" si="268"/>
        <v>0</v>
      </c>
      <c r="F819" s="19">
        <f t="shared" si="276"/>
        <v>2</v>
      </c>
      <c r="G819" s="19">
        <f t="shared" si="270"/>
        <v>0</v>
      </c>
      <c r="H819" s="19">
        <f t="shared" si="271"/>
        <v>0</v>
      </c>
      <c r="I819" s="19">
        <f t="shared" si="272"/>
        <v>1.5</v>
      </c>
      <c r="J819" s="19">
        <f t="shared" si="273"/>
        <v>1.5</v>
      </c>
      <c r="K819" s="19">
        <f t="shared" si="274"/>
        <v>0</v>
      </c>
    </row>
    <row r="820" spans="1:11" ht="12.5" x14ac:dyDescent="0.25">
      <c r="A820" s="3">
        <v>45483.80379690972</v>
      </c>
      <c r="B820" s="56">
        <v>45469</v>
      </c>
      <c r="C820" s="35">
        <v>51</v>
      </c>
      <c r="D820" s="36" t="s">
        <v>493</v>
      </c>
      <c r="E820" s="19">
        <f t="shared" si="268"/>
        <v>0</v>
      </c>
      <c r="F820" s="19">
        <f t="shared" si="276"/>
        <v>0</v>
      </c>
      <c r="G820" s="19">
        <f t="shared" si="270"/>
        <v>0</v>
      </c>
      <c r="H820" s="19">
        <f t="shared" si="271"/>
        <v>2.5</v>
      </c>
      <c r="I820" s="19">
        <f t="shared" si="272"/>
        <v>1.5</v>
      </c>
      <c r="J820" s="19">
        <f t="shared" si="273"/>
        <v>1.5</v>
      </c>
      <c r="K820" s="19">
        <f t="shared" si="274"/>
        <v>0</v>
      </c>
    </row>
    <row r="821" spans="1:11" ht="12.5" x14ac:dyDescent="0.25">
      <c r="A821" s="3">
        <v>45483.804384849536</v>
      </c>
      <c r="B821" s="56">
        <v>45470</v>
      </c>
      <c r="C821" s="35">
        <v>50</v>
      </c>
      <c r="D821" s="36" t="s">
        <v>450</v>
      </c>
      <c r="E821" s="19">
        <f t="shared" si="268"/>
        <v>0</v>
      </c>
      <c r="F821" s="19">
        <v>2</v>
      </c>
      <c r="G821" s="19">
        <f t="shared" si="270"/>
        <v>0</v>
      </c>
      <c r="H821" s="19">
        <f t="shared" si="271"/>
        <v>0</v>
      </c>
      <c r="I821" s="19">
        <f t="shared" si="272"/>
        <v>1.5</v>
      </c>
      <c r="J821" s="19">
        <f t="shared" si="273"/>
        <v>1.5</v>
      </c>
      <c r="K821" s="19">
        <f t="shared" si="274"/>
        <v>0</v>
      </c>
    </row>
    <row r="822" spans="1:11" ht="12.5" x14ac:dyDescent="0.25">
      <c r="A822" s="3">
        <v>45483.804800266204</v>
      </c>
      <c r="B822" s="56">
        <v>45471</v>
      </c>
      <c r="C822" s="35">
        <v>51</v>
      </c>
      <c r="D822" s="36" t="s">
        <v>107</v>
      </c>
      <c r="E822" s="19">
        <f t="shared" si="268"/>
        <v>3</v>
      </c>
      <c r="F822" s="19">
        <f>IF(IFERROR(FIND("carne",D822,1),0),2,0)</f>
        <v>0</v>
      </c>
      <c r="G822" s="19">
        <f t="shared" si="270"/>
        <v>0</v>
      </c>
      <c r="H822" s="19">
        <f t="shared" si="271"/>
        <v>0</v>
      </c>
      <c r="I822" s="19">
        <f t="shared" si="272"/>
        <v>1.5</v>
      </c>
      <c r="J822" s="19">
        <f t="shared" si="273"/>
        <v>0</v>
      </c>
      <c r="K822" s="19">
        <f t="shared" si="274"/>
        <v>0</v>
      </c>
    </row>
    <row r="823" spans="1:11" ht="12.5" x14ac:dyDescent="0.25">
      <c r="A823" s="3">
        <v>45483.805296631945</v>
      </c>
      <c r="B823" s="52"/>
      <c r="C823" s="38"/>
      <c r="D823" s="19"/>
      <c r="E823" s="19" t="s">
        <v>323</v>
      </c>
      <c r="F823" s="19" t="s">
        <v>324</v>
      </c>
      <c r="G823" s="19" t="s">
        <v>325</v>
      </c>
      <c r="H823" s="19" t="s">
        <v>326</v>
      </c>
      <c r="I823" s="19" t="s">
        <v>327</v>
      </c>
      <c r="J823" s="19" t="s">
        <v>328</v>
      </c>
      <c r="K823" s="19" t="s">
        <v>329</v>
      </c>
    </row>
    <row r="824" spans="1:11" ht="12.5" x14ac:dyDescent="0.25">
      <c r="A824" s="3"/>
      <c r="B824" s="52"/>
      <c r="C824" s="38"/>
      <c r="D824" s="19"/>
      <c r="E824" s="48">
        <f t="shared" ref="E824:K824" si="277">SUM(E825:E842)</f>
        <v>6</v>
      </c>
      <c r="F824" s="48">
        <f t="shared" si="277"/>
        <v>24</v>
      </c>
      <c r="G824" s="48">
        <f t="shared" si="277"/>
        <v>5</v>
      </c>
      <c r="H824" s="48">
        <f t="shared" si="277"/>
        <v>7.5</v>
      </c>
      <c r="I824" s="48">
        <f t="shared" si="277"/>
        <v>24</v>
      </c>
      <c r="J824" s="48">
        <f t="shared" si="277"/>
        <v>22.5</v>
      </c>
      <c r="K824" s="48">
        <f t="shared" si="277"/>
        <v>6</v>
      </c>
    </row>
    <row r="825" spans="1:11" ht="12.5" x14ac:dyDescent="0.25">
      <c r="A825" s="3"/>
      <c r="B825" s="60">
        <v>45474</v>
      </c>
      <c r="C825" s="21">
        <v>47</v>
      </c>
      <c r="D825" s="22" t="s">
        <v>553</v>
      </c>
      <c r="E825" s="19">
        <f t="shared" ref="E825:E842" si="278">IF(IFERROR(FIND("fran",D825,1),0),3,0)</f>
        <v>0</v>
      </c>
      <c r="F825" s="19">
        <f>IF(IFERROR(FIND("carne",D825,1),0),2,0)</f>
        <v>0</v>
      </c>
      <c r="G825" s="19">
        <f t="shared" ref="G825:G842" si="279">IF(IFERROR(FIND("calabr",D825,1),0),2.5,0)</f>
        <v>2.5</v>
      </c>
      <c r="H825" s="19">
        <f t="shared" ref="H825:H842" si="280">IF(IFERROR(FIND("lingui",D825,1),0),2.5,0)</f>
        <v>0</v>
      </c>
      <c r="I825" s="19">
        <f t="shared" ref="I825:I842" si="281">IF(IFERROR(FIND("rroz",D825,1),0),1.5,0)</f>
        <v>1.5</v>
      </c>
      <c r="J825" s="19">
        <f t="shared" ref="J825:J842" si="282">IF(IFERROR(FIND("feij",D825,1),0),1.5,0)</f>
        <v>1.5</v>
      </c>
      <c r="K825" s="19">
        <f t="shared" ref="K825:K842" si="283">IF(IFERROR(FIND("acarr",D825,1),0),3,0)</f>
        <v>0</v>
      </c>
    </row>
    <row r="826" spans="1:11" ht="12.5" x14ac:dyDescent="0.25">
      <c r="A826" s="3">
        <v>45534.783890879626</v>
      </c>
      <c r="B826" s="60">
        <v>45475</v>
      </c>
      <c r="C826" s="21">
        <v>47</v>
      </c>
      <c r="D826" s="22" t="s">
        <v>554</v>
      </c>
      <c r="E826" s="19">
        <f t="shared" si="278"/>
        <v>0</v>
      </c>
      <c r="F826" s="19">
        <v>2</v>
      </c>
      <c r="G826" s="19">
        <f t="shared" si="279"/>
        <v>0</v>
      </c>
      <c r="H826" s="19">
        <f t="shared" si="280"/>
        <v>0</v>
      </c>
      <c r="I826" s="19">
        <f t="shared" si="281"/>
        <v>1.5</v>
      </c>
      <c r="J826" s="19">
        <f t="shared" si="282"/>
        <v>1.5</v>
      </c>
      <c r="K826" s="19">
        <f t="shared" si="283"/>
        <v>0</v>
      </c>
    </row>
    <row r="827" spans="1:11" ht="12.5" x14ac:dyDescent="0.25">
      <c r="A827" s="3">
        <v>45534.784317199075</v>
      </c>
      <c r="B827" s="60">
        <v>45476</v>
      </c>
      <c r="C827" s="21">
        <v>51</v>
      </c>
      <c r="D827" s="22" t="s">
        <v>555</v>
      </c>
      <c r="E827" s="19">
        <f t="shared" si="278"/>
        <v>0</v>
      </c>
      <c r="F827" s="19">
        <f>IF(IFERROR(FIND("carne",D827,1),0),2,0)</f>
        <v>2</v>
      </c>
      <c r="G827" s="19">
        <f t="shared" si="279"/>
        <v>0</v>
      </c>
      <c r="H827" s="19">
        <f t="shared" si="280"/>
        <v>0</v>
      </c>
      <c r="I827" s="19">
        <f t="shared" si="281"/>
        <v>1.5</v>
      </c>
      <c r="J827" s="19">
        <f t="shared" si="282"/>
        <v>1.5</v>
      </c>
      <c r="K827" s="19">
        <f t="shared" si="283"/>
        <v>0</v>
      </c>
    </row>
    <row r="828" spans="1:11" ht="12.5" x14ac:dyDescent="0.25">
      <c r="A828" s="3">
        <v>45534.784663773149</v>
      </c>
      <c r="B828" s="60">
        <v>45477</v>
      </c>
      <c r="C828" s="21">
        <v>48</v>
      </c>
      <c r="D828" s="22" t="s">
        <v>556</v>
      </c>
      <c r="E828" s="19">
        <f t="shared" si="278"/>
        <v>0</v>
      </c>
      <c r="F828" s="19">
        <v>2</v>
      </c>
      <c r="G828" s="19">
        <f t="shared" si="279"/>
        <v>0</v>
      </c>
      <c r="H828" s="19">
        <f t="shared" si="280"/>
        <v>0</v>
      </c>
      <c r="I828" s="19">
        <f t="shared" si="281"/>
        <v>1.5</v>
      </c>
      <c r="J828" s="19">
        <f t="shared" si="282"/>
        <v>1.5</v>
      </c>
      <c r="K828" s="19">
        <f t="shared" si="283"/>
        <v>0</v>
      </c>
    </row>
    <row r="829" spans="1:11" ht="12.5" x14ac:dyDescent="0.25">
      <c r="A829" s="3">
        <v>45534.785003819445</v>
      </c>
      <c r="B829" s="61">
        <v>45482</v>
      </c>
      <c r="C829" s="17">
        <v>50</v>
      </c>
      <c r="D829" s="18" t="s">
        <v>107</v>
      </c>
      <c r="E829" s="19">
        <f t="shared" si="278"/>
        <v>3</v>
      </c>
      <c r="F829" s="19">
        <f>IF(IFERROR(FIND("carne",D829,1),0),2,0)</f>
        <v>0</v>
      </c>
      <c r="G829" s="19">
        <f t="shared" si="279"/>
        <v>0</v>
      </c>
      <c r="H829" s="19">
        <f t="shared" si="280"/>
        <v>0</v>
      </c>
      <c r="I829" s="19">
        <f t="shared" si="281"/>
        <v>1.5</v>
      </c>
      <c r="J829" s="19">
        <f t="shared" si="282"/>
        <v>0</v>
      </c>
      <c r="K829" s="19">
        <f t="shared" si="283"/>
        <v>0</v>
      </c>
    </row>
    <row r="830" spans="1:11" ht="12.5" x14ac:dyDescent="0.25">
      <c r="A830" s="3">
        <v>45534.785388888893</v>
      </c>
      <c r="B830" s="61">
        <v>45483</v>
      </c>
      <c r="C830" s="17">
        <v>49</v>
      </c>
      <c r="D830" s="18" t="s">
        <v>557</v>
      </c>
      <c r="E830" s="19">
        <f t="shared" si="278"/>
        <v>0</v>
      </c>
      <c r="F830" s="19">
        <v>2</v>
      </c>
      <c r="G830" s="19">
        <f t="shared" si="279"/>
        <v>0</v>
      </c>
      <c r="H830" s="19">
        <f t="shared" si="280"/>
        <v>0</v>
      </c>
      <c r="I830" s="19">
        <f t="shared" si="281"/>
        <v>1.5</v>
      </c>
      <c r="J830" s="19">
        <f t="shared" si="282"/>
        <v>1.5</v>
      </c>
      <c r="K830" s="19">
        <f t="shared" si="283"/>
        <v>0</v>
      </c>
    </row>
    <row r="831" spans="1:11" ht="12.5" x14ac:dyDescent="0.25">
      <c r="A831" s="3">
        <v>45534.785678125001</v>
      </c>
      <c r="B831" s="61">
        <v>45484</v>
      </c>
      <c r="C831" s="17">
        <v>48</v>
      </c>
      <c r="D831" s="18" t="s">
        <v>558</v>
      </c>
      <c r="E831" s="19">
        <f t="shared" si="278"/>
        <v>0</v>
      </c>
      <c r="F831" s="19">
        <f t="shared" ref="F831:F839" si="284">IF(IFERROR(FIND("carne",D831,1),0),2,0)</f>
        <v>2</v>
      </c>
      <c r="G831" s="19">
        <f t="shared" si="279"/>
        <v>0</v>
      </c>
      <c r="H831" s="19">
        <f t="shared" si="280"/>
        <v>0</v>
      </c>
      <c r="I831" s="19">
        <f t="shared" si="281"/>
        <v>1.5</v>
      </c>
      <c r="J831" s="19">
        <f t="shared" si="282"/>
        <v>1.5</v>
      </c>
      <c r="K831" s="19">
        <f t="shared" si="283"/>
        <v>0</v>
      </c>
    </row>
    <row r="832" spans="1:11" ht="12.5" x14ac:dyDescent="0.25">
      <c r="A832" s="3">
        <v>45534.78601171296</v>
      </c>
      <c r="B832" s="61">
        <v>45485</v>
      </c>
      <c r="C832" s="17">
        <v>44</v>
      </c>
      <c r="D832" s="18" t="s">
        <v>39</v>
      </c>
      <c r="E832" s="19">
        <f t="shared" si="278"/>
        <v>3</v>
      </c>
      <c r="F832" s="19">
        <f t="shared" si="284"/>
        <v>0</v>
      </c>
      <c r="G832" s="19">
        <f t="shared" si="279"/>
        <v>0</v>
      </c>
      <c r="H832" s="19">
        <f t="shared" si="280"/>
        <v>0</v>
      </c>
      <c r="I832" s="19">
        <f t="shared" si="281"/>
        <v>0</v>
      </c>
      <c r="J832" s="19">
        <f t="shared" si="282"/>
        <v>0</v>
      </c>
      <c r="K832" s="19">
        <f t="shared" si="283"/>
        <v>3</v>
      </c>
    </row>
    <row r="833" spans="1:11" ht="12.5" x14ac:dyDescent="0.25">
      <c r="A833" s="3">
        <v>45534.78628915509</v>
      </c>
      <c r="B833" s="59">
        <v>45489</v>
      </c>
      <c r="C833" s="40">
        <v>50</v>
      </c>
      <c r="D833" s="41" t="s">
        <v>559</v>
      </c>
      <c r="E833" s="19">
        <f t="shared" si="278"/>
        <v>0</v>
      </c>
      <c r="F833" s="19">
        <f t="shared" si="284"/>
        <v>2</v>
      </c>
      <c r="G833" s="19">
        <f t="shared" si="279"/>
        <v>0</v>
      </c>
      <c r="H833" s="19">
        <f t="shared" si="280"/>
        <v>0</v>
      </c>
      <c r="I833" s="19">
        <f t="shared" si="281"/>
        <v>1.5</v>
      </c>
      <c r="J833" s="19">
        <f t="shared" si="282"/>
        <v>1.5</v>
      </c>
      <c r="K833" s="19">
        <f t="shared" si="283"/>
        <v>0</v>
      </c>
    </row>
    <row r="834" spans="1:11" ht="12.5" x14ac:dyDescent="0.25">
      <c r="A834" s="3">
        <v>45534.786684814811</v>
      </c>
      <c r="B834" s="59">
        <v>45490</v>
      </c>
      <c r="C834" s="40">
        <v>49</v>
      </c>
      <c r="D834" s="41" t="s">
        <v>560</v>
      </c>
      <c r="E834" s="19">
        <f t="shared" si="278"/>
        <v>0</v>
      </c>
      <c r="F834" s="19">
        <f t="shared" si="284"/>
        <v>0</v>
      </c>
      <c r="G834" s="19">
        <f t="shared" si="279"/>
        <v>0</v>
      </c>
      <c r="H834" s="19">
        <f t="shared" si="280"/>
        <v>2.5</v>
      </c>
      <c r="I834" s="19">
        <f t="shared" si="281"/>
        <v>1.5</v>
      </c>
      <c r="J834" s="19">
        <f t="shared" si="282"/>
        <v>1.5</v>
      </c>
      <c r="K834" s="19">
        <f t="shared" si="283"/>
        <v>0</v>
      </c>
    </row>
    <row r="835" spans="1:11" ht="12.5" x14ac:dyDescent="0.25">
      <c r="A835" s="3">
        <v>45534.786996342591</v>
      </c>
      <c r="B835" s="59">
        <v>45491</v>
      </c>
      <c r="C835" s="40">
        <v>52</v>
      </c>
      <c r="D835" s="41" t="s">
        <v>561</v>
      </c>
      <c r="E835" s="19">
        <f t="shared" si="278"/>
        <v>0</v>
      </c>
      <c r="F835" s="19">
        <f t="shared" si="284"/>
        <v>0</v>
      </c>
      <c r="G835" s="19">
        <f t="shared" si="279"/>
        <v>0</v>
      </c>
      <c r="H835" s="19">
        <f t="shared" si="280"/>
        <v>0</v>
      </c>
      <c r="I835" s="19">
        <f t="shared" si="281"/>
        <v>1.5</v>
      </c>
      <c r="J835" s="19">
        <f t="shared" si="282"/>
        <v>1.5</v>
      </c>
      <c r="K835" s="19">
        <f t="shared" si="283"/>
        <v>0</v>
      </c>
    </row>
    <row r="836" spans="1:11" ht="12.5" x14ac:dyDescent="0.25">
      <c r="A836" s="3">
        <v>45534.787284548613</v>
      </c>
      <c r="B836" s="59">
        <v>45492</v>
      </c>
      <c r="C836" s="40">
        <v>54</v>
      </c>
      <c r="D836" s="41" t="s">
        <v>562</v>
      </c>
      <c r="E836" s="19">
        <f t="shared" si="278"/>
        <v>0</v>
      </c>
      <c r="F836" s="19">
        <f t="shared" si="284"/>
        <v>2</v>
      </c>
      <c r="G836" s="19">
        <f t="shared" si="279"/>
        <v>0</v>
      </c>
      <c r="H836" s="19">
        <f t="shared" si="280"/>
        <v>0</v>
      </c>
      <c r="I836" s="19">
        <f t="shared" si="281"/>
        <v>1.5</v>
      </c>
      <c r="J836" s="19">
        <f t="shared" si="282"/>
        <v>1.5</v>
      </c>
      <c r="K836" s="19">
        <f t="shared" si="283"/>
        <v>0</v>
      </c>
    </row>
    <row r="837" spans="1:11" ht="12.5" x14ac:dyDescent="0.25">
      <c r="A837" s="3">
        <v>45534.787613900466</v>
      </c>
      <c r="B837" s="57">
        <v>45496</v>
      </c>
      <c r="C837" s="5">
        <v>50</v>
      </c>
      <c r="D837" s="6" t="s">
        <v>563</v>
      </c>
      <c r="E837" s="19">
        <f t="shared" si="278"/>
        <v>0</v>
      </c>
      <c r="F837" s="19">
        <f t="shared" si="284"/>
        <v>2</v>
      </c>
      <c r="G837" s="19">
        <f t="shared" si="279"/>
        <v>0</v>
      </c>
      <c r="H837" s="19">
        <f t="shared" si="280"/>
        <v>0</v>
      </c>
      <c r="I837" s="19">
        <f t="shared" si="281"/>
        <v>0</v>
      </c>
      <c r="J837" s="19">
        <f t="shared" si="282"/>
        <v>0</v>
      </c>
      <c r="K837" s="19">
        <f t="shared" si="283"/>
        <v>3</v>
      </c>
    </row>
    <row r="838" spans="1:11" ht="12.5" x14ac:dyDescent="0.25">
      <c r="A838" s="3">
        <v>45534.788074629629</v>
      </c>
      <c r="B838" s="57">
        <v>45497</v>
      </c>
      <c r="C838" s="5">
        <v>50</v>
      </c>
      <c r="D838" s="6" t="s">
        <v>564</v>
      </c>
      <c r="E838" s="19">
        <f t="shared" si="278"/>
        <v>0</v>
      </c>
      <c r="F838" s="19">
        <f t="shared" si="284"/>
        <v>0</v>
      </c>
      <c r="G838" s="19">
        <f t="shared" si="279"/>
        <v>2.5</v>
      </c>
      <c r="H838" s="19">
        <f t="shared" si="280"/>
        <v>2.5</v>
      </c>
      <c r="I838" s="19">
        <f t="shared" si="281"/>
        <v>1.5</v>
      </c>
      <c r="J838" s="19">
        <f t="shared" si="282"/>
        <v>1.5</v>
      </c>
      <c r="K838" s="19">
        <f t="shared" si="283"/>
        <v>0</v>
      </c>
    </row>
    <row r="839" spans="1:11" ht="12.5" x14ac:dyDescent="0.25">
      <c r="A839" s="3">
        <v>45534.788355763885</v>
      </c>
      <c r="B839" s="57">
        <v>45498</v>
      </c>
      <c r="C839" s="5">
        <v>51</v>
      </c>
      <c r="D839" s="6" t="s">
        <v>565</v>
      </c>
      <c r="E839" s="19">
        <f t="shared" si="278"/>
        <v>0</v>
      </c>
      <c r="F839" s="19">
        <f t="shared" si="284"/>
        <v>2</v>
      </c>
      <c r="G839" s="19">
        <f t="shared" si="279"/>
        <v>0</v>
      </c>
      <c r="H839" s="19">
        <f t="shared" si="280"/>
        <v>2.5</v>
      </c>
      <c r="I839" s="19">
        <f t="shared" si="281"/>
        <v>1.5</v>
      </c>
      <c r="J839" s="19">
        <f t="shared" si="282"/>
        <v>1.5</v>
      </c>
      <c r="K839" s="19">
        <f t="shared" si="283"/>
        <v>0</v>
      </c>
    </row>
    <row r="840" spans="1:11" ht="12.5" x14ac:dyDescent="0.25">
      <c r="A840" s="3">
        <v>45534.788667962959</v>
      </c>
      <c r="B840" s="57">
        <v>45499</v>
      </c>
      <c r="C840" s="5">
        <v>48</v>
      </c>
      <c r="D840" s="6" t="s">
        <v>566</v>
      </c>
      <c r="E840" s="19">
        <f t="shared" si="278"/>
        <v>0</v>
      </c>
      <c r="F840" s="19">
        <v>2</v>
      </c>
      <c r="G840" s="19">
        <f t="shared" si="279"/>
        <v>0</v>
      </c>
      <c r="H840" s="19">
        <f t="shared" si="280"/>
        <v>0</v>
      </c>
      <c r="I840" s="19">
        <f t="shared" si="281"/>
        <v>1.5</v>
      </c>
      <c r="J840" s="19">
        <f t="shared" si="282"/>
        <v>1.5</v>
      </c>
      <c r="K840" s="19">
        <f t="shared" si="283"/>
        <v>0</v>
      </c>
    </row>
    <row r="841" spans="1:11" ht="12.5" x14ac:dyDescent="0.25">
      <c r="A841" s="3">
        <v>45534.788987361113</v>
      </c>
      <c r="B841" s="58">
        <v>45503</v>
      </c>
      <c r="C841" s="32">
        <v>49</v>
      </c>
      <c r="D841" s="33" t="s">
        <v>567</v>
      </c>
      <c r="E841" s="19">
        <f t="shared" si="278"/>
        <v>0</v>
      </c>
      <c r="F841" s="19">
        <f t="shared" ref="F841:F842" si="285">IF(IFERROR(FIND("carne",D841,1),0),2,0)</f>
        <v>2</v>
      </c>
      <c r="G841" s="19">
        <f t="shared" si="279"/>
        <v>0</v>
      </c>
      <c r="H841" s="19">
        <f t="shared" si="280"/>
        <v>0</v>
      </c>
      <c r="I841" s="19">
        <f t="shared" si="281"/>
        <v>1.5</v>
      </c>
      <c r="J841" s="19">
        <f t="shared" si="282"/>
        <v>1.5</v>
      </c>
      <c r="K841" s="19">
        <f t="shared" si="283"/>
        <v>0</v>
      </c>
    </row>
    <row r="842" spans="1:11" ht="12.5" x14ac:dyDescent="0.25">
      <c r="A842" s="3">
        <v>45534.789349479164</v>
      </c>
      <c r="B842" s="58">
        <v>45504</v>
      </c>
      <c r="C842" s="32">
        <v>53</v>
      </c>
      <c r="D842" s="33" t="s">
        <v>568</v>
      </c>
      <c r="E842" s="19">
        <f t="shared" si="278"/>
        <v>0</v>
      </c>
      <c r="F842" s="19">
        <f t="shared" si="285"/>
        <v>2</v>
      </c>
      <c r="G842" s="19">
        <f t="shared" si="279"/>
        <v>0</v>
      </c>
      <c r="H842" s="19">
        <f t="shared" si="280"/>
        <v>0</v>
      </c>
      <c r="I842" s="19">
        <f t="shared" si="281"/>
        <v>1.5</v>
      </c>
      <c r="J842" s="19">
        <f t="shared" si="282"/>
        <v>1.5</v>
      </c>
      <c r="K842" s="19">
        <f t="shared" si="283"/>
        <v>0</v>
      </c>
    </row>
    <row r="843" spans="1:11" ht="12.5" x14ac:dyDescent="0.25">
      <c r="A843" s="3">
        <v>45534.789778101855</v>
      </c>
      <c r="B843" s="52"/>
      <c r="C843" s="38"/>
      <c r="D843" s="19"/>
      <c r="E843" s="19" t="s">
        <v>323</v>
      </c>
      <c r="F843" s="19" t="s">
        <v>324</v>
      </c>
      <c r="G843" s="19" t="s">
        <v>325</v>
      </c>
      <c r="H843" s="19" t="s">
        <v>326</v>
      </c>
      <c r="I843" s="19" t="s">
        <v>327</v>
      </c>
      <c r="J843" s="19" t="s">
        <v>328</v>
      </c>
      <c r="K843" s="19" t="s">
        <v>329</v>
      </c>
    </row>
    <row r="844" spans="1:11" ht="12.5" x14ac:dyDescent="0.25">
      <c r="A844" s="3"/>
      <c r="B844" s="52"/>
      <c r="C844" s="38"/>
      <c r="D844" s="19"/>
      <c r="E844" s="48">
        <f t="shared" ref="E844:K844" si="286">SUM(E845:E861)</f>
        <v>18</v>
      </c>
      <c r="F844" s="48">
        <f t="shared" si="286"/>
        <v>14</v>
      </c>
      <c r="G844" s="48">
        <f t="shared" si="286"/>
        <v>5</v>
      </c>
      <c r="H844" s="48">
        <f t="shared" si="286"/>
        <v>7.5</v>
      </c>
      <c r="I844" s="48">
        <f t="shared" si="286"/>
        <v>21</v>
      </c>
      <c r="J844" s="48">
        <f t="shared" si="286"/>
        <v>18</v>
      </c>
      <c r="K844" s="48">
        <f t="shared" si="286"/>
        <v>9</v>
      </c>
    </row>
    <row r="845" spans="1:11" ht="12.5" x14ac:dyDescent="0.25">
      <c r="A845" s="3"/>
      <c r="B845" s="60">
        <v>45506</v>
      </c>
      <c r="C845" s="21">
        <v>53</v>
      </c>
      <c r="D845" s="22" t="s">
        <v>107</v>
      </c>
      <c r="E845" s="19">
        <f t="shared" ref="E845:E861" si="287">IF(IFERROR(FIND("fran",D845,1),0),3,0)</f>
        <v>3</v>
      </c>
      <c r="F845" s="19">
        <f t="shared" ref="F845:F852" si="288">IF(IFERROR(FIND("carne",D845,1),0),2,0)</f>
        <v>0</v>
      </c>
      <c r="G845" s="19">
        <f t="shared" ref="G845:G861" si="289">IF(IFERROR(FIND("calabr",D845,1),0),2.5,0)</f>
        <v>0</v>
      </c>
      <c r="H845" s="19">
        <f t="shared" ref="H845:H861" si="290">IF(IFERROR(FIND("lingui",D845,1),0),2.5,0)</f>
        <v>0</v>
      </c>
      <c r="I845" s="19">
        <f t="shared" ref="I845:I861" si="291">IF(IFERROR(FIND("rroz",D845,1),0),1.5,0)</f>
        <v>1.5</v>
      </c>
      <c r="J845" s="19">
        <f t="shared" ref="J845:J861" si="292">IF(IFERROR(FIND("feij",D845,1),0),1.5,0)</f>
        <v>0</v>
      </c>
      <c r="K845" s="19">
        <f t="shared" ref="K845:K861" si="293">IF(IFERROR(FIND("acarr",D845,1),0),3,0)</f>
        <v>0</v>
      </c>
    </row>
    <row r="846" spans="1:11" ht="12.5" x14ac:dyDescent="0.25">
      <c r="A846" s="3">
        <v>45534.790283194445</v>
      </c>
      <c r="B846" s="61">
        <v>45510</v>
      </c>
      <c r="C846" s="17">
        <v>47</v>
      </c>
      <c r="D846" s="18" t="s">
        <v>569</v>
      </c>
      <c r="E846" s="19">
        <f t="shared" si="287"/>
        <v>3</v>
      </c>
      <c r="F846" s="19">
        <f t="shared" si="288"/>
        <v>0</v>
      </c>
      <c r="G846" s="19">
        <f t="shared" si="289"/>
        <v>0</v>
      </c>
      <c r="H846" s="19">
        <f t="shared" si="290"/>
        <v>0</v>
      </c>
      <c r="I846" s="19">
        <f t="shared" si="291"/>
        <v>1.5</v>
      </c>
      <c r="J846" s="19">
        <f t="shared" si="292"/>
        <v>1.5</v>
      </c>
      <c r="K846" s="19">
        <f t="shared" si="293"/>
        <v>0</v>
      </c>
    </row>
    <row r="847" spans="1:11" ht="12.5" x14ac:dyDescent="0.25">
      <c r="A847" s="3">
        <v>45534.796980474537</v>
      </c>
      <c r="B847" s="61">
        <v>45511</v>
      </c>
      <c r="C847" s="17">
        <v>51</v>
      </c>
      <c r="D847" s="18" t="s">
        <v>550</v>
      </c>
      <c r="E847" s="19">
        <f t="shared" si="287"/>
        <v>0</v>
      </c>
      <c r="F847" s="19">
        <f t="shared" si="288"/>
        <v>2</v>
      </c>
      <c r="G847" s="19">
        <f t="shared" si="289"/>
        <v>0</v>
      </c>
      <c r="H847" s="19">
        <f t="shared" si="290"/>
        <v>0</v>
      </c>
      <c r="I847" s="19">
        <f t="shared" si="291"/>
        <v>0</v>
      </c>
      <c r="J847" s="19">
        <f t="shared" si="292"/>
        <v>0</v>
      </c>
      <c r="K847" s="19">
        <f t="shared" si="293"/>
        <v>3</v>
      </c>
    </row>
    <row r="848" spans="1:11" ht="12.5" x14ac:dyDescent="0.25">
      <c r="A848" s="3">
        <v>45534.797290902774</v>
      </c>
      <c r="B848" s="61">
        <v>45512</v>
      </c>
      <c r="C848" s="17">
        <v>52</v>
      </c>
      <c r="D848" s="18" t="s">
        <v>570</v>
      </c>
      <c r="E848" s="19">
        <f t="shared" si="287"/>
        <v>0</v>
      </c>
      <c r="F848" s="19">
        <f t="shared" si="288"/>
        <v>0</v>
      </c>
      <c r="G848" s="19">
        <f t="shared" si="289"/>
        <v>2.5</v>
      </c>
      <c r="H848" s="19">
        <f t="shared" si="290"/>
        <v>0</v>
      </c>
      <c r="I848" s="19">
        <f t="shared" si="291"/>
        <v>1.5</v>
      </c>
      <c r="J848" s="19">
        <f t="shared" si="292"/>
        <v>1.5</v>
      </c>
      <c r="K848" s="19">
        <f t="shared" si="293"/>
        <v>0</v>
      </c>
    </row>
    <row r="849" spans="1:11" ht="12.5" x14ac:dyDescent="0.25">
      <c r="A849" s="3">
        <v>45534.804764212968</v>
      </c>
      <c r="B849" s="61">
        <v>45513</v>
      </c>
      <c r="C849" s="17">
        <v>51</v>
      </c>
      <c r="D849" s="18" t="s">
        <v>571</v>
      </c>
      <c r="E849" s="19">
        <f t="shared" si="287"/>
        <v>0</v>
      </c>
      <c r="F849" s="19">
        <f t="shared" si="288"/>
        <v>0</v>
      </c>
      <c r="G849" s="19">
        <f t="shared" si="289"/>
        <v>2.5</v>
      </c>
      <c r="H849" s="19">
        <f t="shared" si="290"/>
        <v>0</v>
      </c>
      <c r="I849" s="19">
        <f t="shared" si="291"/>
        <v>1.5</v>
      </c>
      <c r="J849" s="19">
        <f t="shared" si="292"/>
        <v>1.5</v>
      </c>
      <c r="K849" s="19">
        <f t="shared" si="293"/>
        <v>0</v>
      </c>
    </row>
    <row r="850" spans="1:11" ht="12.5" x14ac:dyDescent="0.25">
      <c r="A850" s="3">
        <v>45534.805005254631</v>
      </c>
      <c r="B850" s="62">
        <v>45517</v>
      </c>
      <c r="C850" s="13">
        <v>53</v>
      </c>
      <c r="D850" s="15" t="s">
        <v>563</v>
      </c>
      <c r="E850" s="19">
        <f t="shared" si="287"/>
        <v>0</v>
      </c>
      <c r="F850" s="19">
        <f t="shared" si="288"/>
        <v>2</v>
      </c>
      <c r="G850" s="19">
        <f t="shared" si="289"/>
        <v>0</v>
      </c>
      <c r="H850" s="19">
        <f t="shared" si="290"/>
        <v>0</v>
      </c>
      <c r="I850" s="19">
        <f t="shared" si="291"/>
        <v>0</v>
      </c>
      <c r="J850" s="19">
        <f t="shared" si="292"/>
        <v>0</v>
      </c>
      <c r="K850" s="19">
        <f t="shared" si="293"/>
        <v>3</v>
      </c>
    </row>
    <row r="851" spans="1:11" ht="12.5" x14ac:dyDescent="0.25">
      <c r="A851" s="3">
        <v>45534.805321319443</v>
      </c>
      <c r="B851" s="62">
        <v>45518</v>
      </c>
      <c r="C851" s="13">
        <v>52</v>
      </c>
      <c r="D851" s="15" t="s">
        <v>572</v>
      </c>
      <c r="E851" s="19">
        <f t="shared" si="287"/>
        <v>3</v>
      </c>
      <c r="F851" s="19">
        <f t="shared" si="288"/>
        <v>0</v>
      </c>
      <c r="G851" s="19">
        <f t="shared" si="289"/>
        <v>0</v>
      </c>
      <c r="H851" s="19">
        <f t="shared" si="290"/>
        <v>0</v>
      </c>
      <c r="I851" s="19">
        <f t="shared" si="291"/>
        <v>1.5</v>
      </c>
      <c r="J851" s="19">
        <f t="shared" si="292"/>
        <v>1.5</v>
      </c>
      <c r="K851" s="19">
        <f t="shared" si="293"/>
        <v>0</v>
      </c>
    </row>
    <row r="852" spans="1:11" ht="12.5" x14ac:dyDescent="0.25">
      <c r="A852" s="3">
        <v>45534.805654675925</v>
      </c>
      <c r="B852" s="62">
        <v>45519</v>
      </c>
      <c r="C852" s="13">
        <v>50</v>
      </c>
      <c r="D852" s="15" t="s">
        <v>573</v>
      </c>
      <c r="E852" s="19">
        <f t="shared" si="287"/>
        <v>0</v>
      </c>
      <c r="F852" s="19">
        <f t="shared" si="288"/>
        <v>2</v>
      </c>
      <c r="G852" s="19">
        <f t="shared" si="289"/>
        <v>0</v>
      </c>
      <c r="H852" s="19">
        <f t="shared" si="290"/>
        <v>0</v>
      </c>
      <c r="I852" s="19">
        <f t="shared" si="291"/>
        <v>1.5</v>
      </c>
      <c r="J852" s="19">
        <f t="shared" si="292"/>
        <v>1.5</v>
      </c>
      <c r="K852" s="19">
        <f t="shared" si="293"/>
        <v>0</v>
      </c>
    </row>
    <row r="853" spans="1:11" ht="12.5" x14ac:dyDescent="0.25">
      <c r="A853" s="3">
        <v>45534.805881990746</v>
      </c>
      <c r="B853" s="62">
        <v>45520</v>
      </c>
      <c r="C853" s="13">
        <v>50</v>
      </c>
      <c r="D853" s="15" t="s">
        <v>574</v>
      </c>
      <c r="E853" s="19">
        <f t="shared" si="287"/>
        <v>0</v>
      </c>
      <c r="F853" s="19">
        <v>2</v>
      </c>
      <c r="G853" s="19">
        <f t="shared" si="289"/>
        <v>0</v>
      </c>
      <c r="H853" s="19">
        <f t="shared" si="290"/>
        <v>0</v>
      </c>
      <c r="I853" s="19">
        <f t="shared" si="291"/>
        <v>1.5</v>
      </c>
      <c r="J853" s="19">
        <f t="shared" si="292"/>
        <v>1.5</v>
      </c>
      <c r="K853" s="19">
        <f t="shared" si="293"/>
        <v>0</v>
      </c>
    </row>
    <row r="854" spans="1:11" ht="12.5" x14ac:dyDescent="0.25">
      <c r="A854" s="3">
        <v>45534.806141747686</v>
      </c>
      <c r="B854" s="69">
        <v>45524</v>
      </c>
      <c r="C854" s="43">
        <v>54</v>
      </c>
      <c r="D854" s="44" t="s">
        <v>575</v>
      </c>
      <c r="E854" s="19">
        <f t="shared" si="287"/>
        <v>3</v>
      </c>
      <c r="F854" s="19">
        <f t="shared" ref="F854:F861" si="294">IF(IFERROR(FIND("carne",D854,1),0),2,0)</f>
        <v>0</v>
      </c>
      <c r="G854" s="19">
        <f t="shared" si="289"/>
        <v>0</v>
      </c>
      <c r="H854" s="19">
        <f t="shared" si="290"/>
        <v>0</v>
      </c>
      <c r="I854" s="19">
        <f t="shared" si="291"/>
        <v>1.5</v>
      </c>
      <c r="J854" s="19">
        <f t="shared" si="292"/>
        <v>1.5</v>
      </c>
      <c r="K854" s="19">
        <f t="shared" si="293"/>
        <v>0</v>
      </c>
    </row>
    <row r="855" spans="1:11" ht="12.5" x14ac:dyDescent="0.25">
      <c r="A855" s="3">
        <v>45534.80655976852</v>
      </c>
      <c r="B855" s="69">
        <v>45525</v>
      </c>
      <c r="C855" s="43">
        <v>46</v>
      </c>
      <c r="D855" s="44" t="s">
        <v>576</v>
      </c>
      <c r="E855" s="19">
        <f t="shared" si="287"/>
        <v>0</v>
      </c>
      <c r="F855" s="19">
        <f t="shared" si="294"/>
        <v>2</v>
      </c>
      <c r="G855" s="19">
        <f t="shared" si="289"/>
        <v>0</v>
      </c>
      <c r="H855" s="19">
        <f t="shared" si="290"/>
        <v>2.5</v>
      </c>
      <c r="I855" s="19">
        <f t="shared" si="291"/>
        <v>1.5</v>
      </c>
      <c r="J855" s="19">
        <f t="shared" si="292"/>
        <v>1.5</v>
      </c>
      <c r="K855" s="19">
        <f t="shared" si="293"/>
        <v>0</v>
      </c>
    </row>
    <row r="856" spans="1:11" ht="12.5" x14ac:dyDescent="0.25">
      <c r="A856" s="3">
        <v>45534.806815474542</v>
      </c>
      <c r="B856" s="69">
        <v>45526</v>
      </c>
      <c r="C856" s="43">
        <v>49</v>
      </c>
      <c r="D856" s="44" t="s">
        <v>577</v>
      </c>
      <c r="E856" s="19">
        <f t="shared" si="287"/>
        <v>3</v>
      </c>
      <c r="F856" s="19">
        <f t="shared" si="294"/>
        <v>0</v>
      </c>
      <c r="G856" s="19">
        <f t="shared" si="289"/>
        <v>0</v>
      </c>
      <c r="H856" s="19">
        <f t="shared" si="290"/>
        <v>0</v>
      </c>
      <c r="I856" s="19">
        <f t="shared" si="291"/>
        <v>1.5</v>
      </c>
      <c r="J856" s="19">
        <f t="shared" si="292"/>
        <v>0</v>
      </c>
      <c r="K856" s="19">
        <f t="shared" si="293"/>
        <v>0</v>
      </c>
    </row>
    <row r="857" spans="1:11" ht="12.5" x14ac:dyDescent="0.25">
      <c r="A857" s="3">
        <v>45534.80710421296</v>
      </c>
      <c r="B857" s="69">
        <v>45527</v>
      </c>
      <c r="C857" s="43">
        <v>51</v>
      </c>
      <c r="D857" s="44" t="s">
        <v>39</v>
      </c>
      <c r="E857" s="19">
        <f t="shared" si="287"/>
        <v>3</v>
      </c>
      <c r="F857" s="19">
        <f t="shared" si="294"/>
        <v>0</v>
      </c>
      <c r="G857" s="19">
        <f t="shared" si="289"/>
        <v>0</v>
      </c>
      <c r="H857" s="19">
        <f t="shared" si="290"/>
        <v>0</v>
      </c>
      <c r="I857" s="19">
        <f t="shared" si="291"/>
        <v>0</v>
      </c>
      <c r="J857" s="19">
        <f t="shared" si="292"/>
        <v>0</v>
      </c>
      <c r="K857" s="19">
        <f t="shared" si="293"/>
        <v>3</v>
      </c>
    </row>
    <row r="858" spans="1:11" ht="12.5" x14ac:dyDescent="0.25">
      <c r="A858" s="3">
        <v>45534.80740662037</v>
      </c>
      <c r="B858" s="56">
        <v>45531</v>
      </c>
      <c r="C858" s="35">
        <v>57</v>
      </c>
      <c r="D858" s="36" t="s">
        <v>578</v>
      </c>
      <c r="E858" s="19">
        <f t="shared" si="287"/>
        <v>0</v>
      </c>
      <c r="F858" s="19">
        <f t="shared" si="294"/>
        <v>2</v>
      </c>
      <c r="G858" s="19">
        <f t="shared" si="289"/>
        <v>0</v>
      </c>
      <c r="H858" s="19">
        <f t="shared" si="290"/>
        <v>2.5</v>
      </c>
      <c r="I858" s="19">
        <f t="shared" si="291"/>
        <v>1.5</v>
      </c>
      <c r="J858" s="19">
        <f t="shared" si="292"/>
        <v>1.5</v>
      </c>
      <c r="K858" s="19">
        <f t="shared" si="293"/>
        <v>0</v>
      </c>
    </row>
    <row r="859" spans="1:11" ht="12.5" x14ac:dyDescent="0.25">
      <c r="A859" s="3">
        <v>45534.807767268518</v>
      </c>
      <c r="B859" s="56">
        <v>45532</v>
      </c>
      <c r="C859" s="35">
        <v>51</v>
      </c>
      <c r="D859" s="36" t="s">
        <v>579</v>
      </c>
      <c r="E859" s="19">
        <f t="shared" si="287"/>
        <v>0</v>
      </c>
      <c r="F859" s="19">
        <f t="shared" si="294"/>
        <v>2</v>
      </c>
      <c r="G859" s="19">
        <f t="shared" si="289"/>
        <v>0</v>
      </c>
      <c r="H859" s="19">
        <f t="shared" si="290"/>
        <v>0</v>
      </c>
      <c r="I859" s="19">
        <f t="shared" si="291"/>
        <v>1.5</v>
      </c>
      <c r="J859" s="19">
        <f t="shared" si="292"/>
        <v>1.5</v>
      </c>
      <c r="K859" s="19">
        <f t="shared" si="293"/>
        <v>0</v>
      </c>
    </row>
    <row r="860" spans="1:11" ht="12.5" x14ac:dyDescent="0.25">
      <c r="A860" s="3">
        <v>45534.808035335649</v>
      </c>
      <c r="B860" s="56">
        <v>45533</v>
      </c>
      <c r="C860" s="35">
        <v>52</v>
      </c>
      <c r="D860" s="36" t="s">
        <v>580</v>
      </c>
      <c r="E860" s="19">
        <f t="shared" si="287"/>
        <v>0</v>
      </c>
      <c r="F860" s="19">
        <f t="shared" si="294"/>
        <v>0</v>
      </c>
      <c r="G860" s="19">
        <f t="shared" si="289"/>
        <v>0</v>
      </c>
      <c r="H860" s="19">
        <f t="shared" si="290"/>
        <v>0</v>
      </c>
      <c r="I860" s="19">
        <f t="shared" si="291"/>
        <v>1.5</v>
      </c>
      <c r="J860" s="19">
        <f t="shared" si="292"/>
        <v>1.5</v>
      </c>
      <c r="K860" s="19">
        <f t="shared" si="293"/>
        <v>0</v>
      </c>
    </row>
    <row r="861" spans="1:11" ht="12.5" x14ac:dyDescent="0.25">
      <c r="A861" s="3">
        <v>45534.808254363423</v>
      </c>
      <c r="B861" s="56">
        <v>45534</v>
      </c>
      <c r="C861" s="35">
        <v>50</v>
      </c>
      <c r="D861" s="36" t="s">
        <v>581</v>
      </c>
      <c r="E861" s="19">
        <f t="shared" si="287"/>
        <v>0</v>
      </c>
      <c r="F861" s="19">
        <f t="shared" si="294"/>
        <v>0</v>
      </c>
      <c r="G861" s="19">
        <f t="shared" si="289"/>
        <v>0</v>
      </c>
      <c r="H861" s="19">
        <f t="shared" si="290"/>
        <v>2.5</v>
      </c>
      <c r="I861" s="19">
        <f t="shared" si="291"/>
        <v>1.5</v>
      </c>
      <c r="J861" s="19">
        <f t="shared" si="292"/>
        <v>1.5</v>
      </c>
      <c r="K861" s="19">
        <f t="shared" si="293"/>
        <v>0</v>
      </c>
    </row>
    <row r="862" spans="1:11" ht="12.5" x14ac:dyDescent="0.25">
      <c r="A862" s="3">
        <v>45534.808495914353</v>
      </c>
      <c r="B862" s="52"/>
      <c r="C862" s="38"/>
      <c r="D862" s="19"/>
      <c r="E862" s="19" t="s">
        <v>323</v>
      </c>
      <c r="F862" s="19" t="s">
        <v>324</v>
      </c>
      <c r="G862" s="19" t="s">
        <v>325</v>
      </c>
      <c r="H862" s="19" t="s">
        <v>326</v>
      </c>
      <c r="I862" s="19" t="s">
        <v>327</v>
      </c>
      <c r="J862" s="19" t="s">
        <v>328</v>
      </c>
      <c r="K862" s="19" t="s">
        <v>329</v>
      </c>
    </row>
    <row r="863" spans="1:11" ht="12.5" x14ac:dyDescent="0.25">
      <c r="A863" s="3"/>
      <c r="B863" s="52"/>
      <c r="C863" s="38"/>
      <c r="D863" s="19"/>
      <c r="E863" s="48">
        <f t="shared" ref="E863:K863" si="295">SUM(E864:E879)</f>
        <v>12</v>
      </c>
      <c r="F863" s="48">
        <f t="shared" si="295"/>
        <v>22</v>
      </c>
      <c r="G863" s="48">
        <f t="shared" si="295"/>
        <v>2.5</v>
      </c>
      <c r="H863" s="48">
        <f t="shared" si="295"/>
        <v>0</v>
      </c>
      <c r="I863" s="48">
        <f t="shared" si="295"/>
        <v>19.5</v>
      </c>
      <c r="J863" s="48">
        <f t="shared" si="295"/>
        <v>18</v>
      </c>
      <c r="K863" s="48">
        <f t="shared" si="295"/>
        <v>9</v>
      </c>
    </row>
    <row r="864" spans="1:11" ht="12.5" x14ac:dyDescent="0.25">
      <c r="A864" s="3"/>
      <c r="B864" s="60">
        <v>45538</v>
      </c>
      <c r="C864" s="21">
        <v>54</v>
      </c>
      <c r="D864" s="22" t="s">
        <v>582</v>
      </c>
      <c r="E864" s="19">
        <f t="shared" ref="E864:E879" si="296">IF(IFERROR(FIND("fran",D864,1),0),3,0)</f>
        <v>0</v>
      </c>
      <c r="F864" s="19">
        <v>2</v>
      </c>
      <c r="G864" s="19">
        <f t="shared" ref="G864:G879" si="297">IF(IFERROR(FIND("calabr",D864,1),0),2.5,0)</f>
        <v>0</v>
      </c>
      <c r="H864" s="19">
        <f t="shared" ref="H864:H879" si="298">IF(IFERROR(FIND("lingui",D864,1),0),2.5,0)</f>
        <v>0</v>
      </c>
      <c r="I864" s="19">
        <f t="shared" ref="I864:I879" si="299">IF(IFERROR(FIND("rroz",D864,1),0),1.5,0)</f>
        <v>1.5</v>
      </c>
      <c r="J864" s="19">
        <f t="shared" ref="J864:J879" si="300">IF(IFERROR(FIND("feij",D864,1),0),1.5,0)</f>
        <v>1.5</v>
      </c>
      <c r="K864" s="19">
        <f t="shared" ref="K864:K879" si="301">IF(IFERROR(FIND("acarr",D864,1),0),3,0)</f>
        <v>0</v>
      </c>
    </row>
    <row r="865" spans="1:11" ht="12.5" x14ac:dyDescent="0.25">
      <c r="A865" s="3">
        <v>45575.565673680554</v>
      </c>
      <c r="B865" s="60">
        <v>45539</v>
      </c>
      <c r="C865" s="21">
        <v>52</v>
      </c>
      <c r="D865" s="22" t="s">
        <v>583</v>
      </c>
      <c r="E865" s="19">
        <f t="shared" si="296"/>
        <v>3</v>
      </c>
      <c r="F865" s="19">
        <f t="shared" ref="F865:F867" si="302">IF(IFERROR(FIND("carne",D865,1),0),2,0)</f>
        <v>0</v>
      </c>
      <c r="G865" s="19">
        <f t="shared" si="297"/>
        <v>0</v>
      </c>
      <c r="H865" s="19">
        <f t="shared" si="298"/>
        <v>0</v>
      </c>
      <c r="I865" s="19">
        <f t="shared" si="299"/>
        <v>1.5</v>
      </c>
      <c r="J865" s="19">
        <f t="shared" si="300"/>
        <v>1.5</v>
      </c>
      <c r="K865" s="19">
        <f t="shared" si="301"/>
        <v>0</v>
      </c>
    </row>
    <row r="866" spans="1:11" ht="12.5" x14ac:dyDescent="0.25">
      <c r="A866" s="3">
        <v>45575.5659853588</v>
      </c>
      <c r="B866" s="60">
        <v>45540</v>
      </c>
      <c r="C866" s="21">
        <v>53</v>
      </c>
      <c r="D866" s="22" t="s">
        <v>550</v>
      </c>
      <c r="E866" s="19">
        <f t="shared" si="296"/>
        <v>0</v>
      </c>
      <c r="F866" s="19">
        <f t="shared" si="302"/>
        <v>2</v>
      </c>
      <c r="G866" s="19">
        <f t="shared" si="297"/>
        <v>0</v>
      </c>
      <c r="H866" s="19">
        <f t="shared" si="298"/>
        <v>0</v>
      </c>
      <c r="I866" s="19">
        <f t="shared" si="299"/>
        <v>0</v>
      </c>
      <c r="J866" s="19">
        <f t="shared" si="300"/>
        <v>0</v>
      </c>
      <c r="K866" s="19">
        <f t="shared" si="301"/>
        <v>3</v>
      </c>
    </row>
    <row r="867" spans="1:11" ht="12.5" x14ac:dyDescent="0.25">
      <c r="A867" s="3">
        <v>45575.566312905095</v>
      </c>
      <c r="B867" s="60">
        <v>45541</v>
      </c>
      <c r="C867" s="21">
        <v>50</v>
      </c>
      <c r="D867" s="22" t="s">
        <v>584</v>
      </c>
      <c r="E867" s="19">
        <f t="shared" si="296"/>
        <v>3</v>
      </c>
      <c r="F867" s="19">
        <f t="shared" si="302"/>
        <v>0</v>
      </c>
      <c r="G867" s="19">
        <f t="shared" si="297"/>
        <v>0</v>
      </c>
      <c r="H867" s="19">
        <f t="shared" si="298"/>
        <v>0</v>
      </c>
      <c r="I867" s="19">
        <f t="shared" si="299"/>
        <v>1.5</v>
      </c>
      <c r="J867" s="19">
        <f t="shared" si="300"/>
        <v>1.5</v>
      </c>
      <c r="K867" s="19">
        <f t="shared" si="301"/>
        <v>0</v>
      </c>
    </row>
    <row r="868" spans="1:11" ht="12.5" x14ac:dyDescent="0.25">
      <c r="A868" s="3">
        <v>45575.566612326387</v>
      </c>
      <c r="B868" s="61">
        <v>45545</v>
      </c>
      <c r="C868" s="17">
        <v>53</v>
      </c>
      <c r="D868" s="18" t="s">
        <v>450</v>
      </c>
      <c r="E868" s="19">
        <f t="shared" si="296"/>
        <v>0</v>
      </c>
      <c r="F868" s="19">
        <v>2</v>
      </c>
      <c r="G868" s="19">
        <f t="shared" si="297"/>
        <v>0</v>
      </c>
      <c r="H868" s="19">
        <f t="shared" si="298"/>
        <v>0</v>
      </c>
      <c r="I868" s="19">
        <f t="shared" si="299"/>
        <v>1.5</v>
      </c>
      <c r="J868" s="19">
        <f t="shared" si="300"/>
        <v>1.5</v>
      </c>
      <c r="K868" s="19">
        <f t="shared" si="301"/>
        <v>0</v>
      </c>
    </row>
    <row r="869" spans="1:11" ht="12.5" x14ac:dyDescent="0.25">
      <c r="A869" s="3">
        <v>45575.566967812498</v>
      </c>
      <c r="B869" s="61">
        <v>45546</v>
      </c>
      <c r="C869" s="17">
        <v>50</v>
      </c>
      <c r="D869" s="18" t="s">
        <v>107</v>
      </c>
      <c r="E869" s="19">
        <f t="shared" si="296"/>
        <v>3</v>
      </c>
      <c r="F869" s="19">
        <f t="shared" ref="F869:F873" si="303">IF(IFERROR(FIND("carne",D869,1),0),2,0)</f>
        <v>0</v>
      </c>
      <c r="G869" s="19">
        <f t="shared" si="297"/>
        <v>0</v>
      </c>
      <c r="H869" s="19">
        <f t="shared" si="298"/>
        <v>0</v>
      </c>
      <c r="I869" s="19">
        <f t="shared" si="299"/>
        <v>1.5</v>
      </c>
      <c r="J869" s="19">
        <f t="shared" si="300"/>
        <v>0</v>
      </c>
      <c r="K869" s="19">
        <f t="shared" si="301"/>
        <v>0</v>
      </c>
    </row>
    <row r="870" spans="1:11" ht="12.5" x14ac:dyDescent="0.25">
      <c r="A870" s="3">
        <v>45575.567420046296</v>
      </c>
      <c r="B870" s="61">
        <v>45547</v>
      </c>
      <c r="C870" s="17">
        <v>53</v>
      </c>
      <c r="D870" s="18" t="s">
        <v>585</v>
      </c>
      <c r="E870" s="19">
        <f t="shared" si="296"/>
        <v>0</v>
      </c>
      <c r="F870" s="19">
        <f t="shared" si="303"/>
        <v>2</v>
      </c>
      <c r="G870" s="19">
        <f t="shared" si="297"/>
        <v>0</v>
      </c>
      <c r="H870" s="19">
        <f t="shared" si="298"/>
        <v>0</v>
      </c>
      <c r="I870" s="19">
        <f t="shared" si="299"/>
        <v>1.5</v>
      </c>
      <c r="J870" s="19">
        <f t="shared" si="300"/>
        <v>1.5</v>
      </c>
      <c r="K870" s="19">
        <f t="shared" si="301"/>
        <v>0</v>
      </c>
    </row>
    <row r="871" spans="1:11" ht="12.5" x14ac:dyDescent="0.25">
      <c r="A871" s="3">
        <v>45575.567787905093</v>
      </c>
      <c r="B871" s="61">
        <v>45548</v>
      </c>
      <c r="C871" s="17">
        <v>51</v>
      </c>
      <c r="D871" s="18" t="s">
        <v>586</v>
      </c>
      <c r="E871" s="19">
        <f t="shared" si="296"/>
        <v>0</v>
      </c>
      <c r="F871" s="19">
        <f t="shared" si="303"/>
        <v>2</v>
      </c>
      <c r="G871" s="19">
        <f t="shared" si="297"/>
        <v>0</v>
      </c>
      <c r="H871" s="19">
        <f t="shared" si="298"/>
        <v>0</v>
      </c>
      <c r="I871" s="19">
        <f t="shared" si="299"/>
        <v>1.5</v>
      </c>
      <c r="J871" s="19">
        <f t="shared" si="300"/>
        <v>1.5</v>
      </c>
      <c r="K871" s="19">
        <f t="shared" si="301"/>
        <v>0</v>
      </c>
    </row>
    <row r="872" spans="1:11" ht="12.5" x14ac:dyDescent="0.25">
      <c r="A872" s="3">
        <v>45575.568141249998</v>
      </c>
      <c r="B872" s="59">
        <v>45552</v>
      </c>
      <c r="C872" s="40">
        <v>52</v>
      </c>
      <c r="D872" s="41" t="s">
        <v>587</v>
      </c>
      <c r="E872" s="19">
        <f t="shared" si="296"/>
        <v>0</v>
      </c>
      <c r="F872" s="19">
        <f t="shared" si="303"/>
        <v>2</v>
      </c>
      <c r="G872" s="19">
        <f t="shared" si="297"/>
        <v>0</v>
      </c>
      <c r="H872" s="19">
        <f t="shared" si="298"/>
        <v>0</v>
      </c>
      <c r="I872" s="19">
        <f t="shared" si="299"/>
        <v>1.5</v>
      </c>
      <c r="J872" s="19">
        <f t="shared" si="300"/>
        <v>1.5</v>
      </c>
      <c r="K872" s="19">
        <f t="shared" si="301"/>
        <v>0</v>
      </c>
    </row>
    <row r="873" spans="1:11" ht="12.5" x14ac:dyDescent="0.25">
      <c r="A873" s="3">
        <v>45575.568449560189</v>
      </c>
      <c r="B873" s="59">
        <v>45553</v>
      </c>
      <c r="C873" s="40">
        <v>52</v>
      </c>
      <c r="D873" s="41" t="s">
        <v>588</v>
      </c>
      <c r="E873" s="19">
        <f t="shared" si="296"/>
        <v>0</v>
      </c>
      <c r="F873" s="19">
        <f t="shared" si="303"/>
        <v>2</v>
      </c>
      <c r="G873" s="19">
        <f t="shared" si="297"/>
        <v>0</v>
      </c>
      <c r="H873" s="19">
        <f t="shared" si="298"/>
        <v>0</v>
      </c>
      <c r="I873" s="19">
        <f t="shared" si="299"/>
        <v>0</v>
      </c>
      <c r="J873" s="19">
        <f t="shared" si="300"/>
        <v>0</v>
      </c>
      <c r="K873" s="19">
        <f t="shared" si="301"/>
        <v>3</v>
      </c>
    </row>
    <row r="874" spans="1:11" ht="12.5" x14ac:dyDescent="0.25">
      <c r="A874" s="3">
        <v>45575.568710810185</v>
      </c>
      <c r="B874" s="59">
        <v>45554</v>
      </c>
      <c r="C874" s="40">
        <v>52</v>
      </c>
      <c r="D874" s="41" t="s">
        <v>589</v>
      </c>
      <c r="E874" s="19">
        <f t="shared" si="296"/>
        <v>0</v>
      </c>
      <c r="F874" s="19">
        <v>2</v>
      </c>
      <c r="G874" s="19">
        <f t="shared" si="297"/>
        <v>0</v>
      </c>
      <c r="H874" s="19">
        <f t="shared" si="298"/>
        <v>0</v>
      </c>
      <c r="I874" s="19">
        <f t="shared" si="299"/>
        <v>1.5</v>
      </c>
      <c r="J874" s="19">
        <f t="shared" si="300"/>
        <v>1.5</v>
      </c>
      <c r="K874" s="19">
        <f t="shared" si="301"/>
        <v>0</v>
      </c>
    </row>
    <row r="875" spans="1:11" ht="12.5" x14ac:dyDescent="0.25">
      <c r="A875" s="3">
        <v>45575.56899049769</v>
      </c>
      <c r="B875" s="59">
        <v>45555</v>
      </c>
      <c r="C875" s="40">
        <v>53</v>
      </c>
      <c r="D875" s="41" t="s">
        <v>590</v>
      </c>
      <c r="E875" s="19">
        <f t="shared" si="296"/>
        <v>0</v>
      </c>
      <c r="F875" s="19">
        <f t="shared" ref="F875:F879" si="304">IF(IFERROR(FIND("carne",D875,1),0),2,0)</f>
        <v>0</v>
      </c>
      <c r="G875" s="19">
        <f t="shared" si="297"/>
        <v>2.5</v>
      </c>
      <c r="H875" s="19">
        <f t="shared" si="298"/>
        <v>0</v>
      </c>
      <c r="I875" s="19">
        <f t="shared" si="299"/>
        <v>1.5</v>
      </c>
      <c r="J875" s="19">
        <f t="shared" si="300"/>
        <v>1.5</v>
      </c>
      <c r="K875" s="19">
        <f t="shared" si="301"/>
        <v>0</v>
      </c>
    </row>
    <row r="876" spans="1:11" ht="12.5" x14ac:dyDescent="0.25">
      <c r="A876" s="3">
        <v>45575.569532835652</v>
      </c>
      <c r="B876" s="57">
        <v>45559</v>
      </c>
      <c r="C876" s="5">
        <v>50</v>
      </c>
      <c r="D876" s="6" t="s">
        <v>591</v>
      </c>
      <c r="E876" s="19">
        <f t="shared" si="296"/>
        <v>3</v>
      </c>
      <c r="F876" s="19">
        <f t="shared" si="304"/>
        <v>0</v>
      </c>
      <c r="G876" s="19">
        <f t="shared" si="297"/>
        <v>0</v>
      </c>
      <c r="H876" s="19">
        <f t="shared" si="298"/>
        <v>0</v>
      </c>
      <c r="I876" s="19">
        <f t="shared" si="299"/>
        <v>1.5</v>
      </c>
      <c r="J876" s="19">
        <f t="shared" si="300"/>
        <v>1.5</v>
      </c>
      <c r="K876" s="19">
        <f t="shared" si="301"/>
        <v>0</v>
      </c>
    </row>
    <row r="877" spans="1:11" ht="12.5" x14ac:dyDescent="0.25">
      <c r="A877" s="3">
        <v>45575.569808819448</v>
      </c>
      <c r="B877" s="57">
        <v>45560</v>
      </c>
      <c r="C877" s="5">
        <v>50</v>
      </c>
      <c r="D877" s="6" t="s">
        <v>592</v>
      </c>
      <c r="E877" s="19">
        <f t="shared" si="296"/>
        <v>0</v>
      </c>
      <c r="F877" s="19">
        <f t="shared" si="304"/>
        <v>2</v>
      </c>
      <c r="G877" s="19">
        <f t="shared" si="297"/>
        <v>0</v>
      </c>
      <c r="H877" s="19">
        <f t="shared" si="298"/>
        <v>0</v>
      </c>
      <c r="I877" s="19">
        <f t="shared" si="299"/>
        <v>1.5</v>
      </c>
      <c r="J877" s="19">
        <f t="shared" si="300"/>
        <v>1.5</v>
      </c>
      <c r="K877" s="19">
        <f t="shared" si="301"/>
        <v>0</v>
      </c>
    </row>
    <row r="878" spans="1:11" ht="12.5" x14ac:dyDescent="0.25">
      <c r="A878" s="3">
        <v>45575.570160219911</v>
      </c>
      <c r="B878" s="57">
        <v>45561</v>
      </c>
      <c r="C878" s="5">
        <v>52</v>
      </c>
      <c r="D878" s="6" t="s">
        <v>550</v>
      </c>
      <c r="E878" s="19">
        <f t="shared" si="296"/>
        <v>0</v>
      </c>
      <c r="F878" s="19">
        <f t="shared" si="304"/>
        <v>2</v>
      </c>
      <c r="G878" s="19">
        <f t="shared" si="297"/>
        <v>0</v>
      </c>
      <c r="H878" s="19">
        <f t="shared" si="298"/>
        <v>0</v>
      </c>
      <c r="I878" s="19">
        <f t="shared" si="299"/>
        <v>0</v>
      </c>
      <c r="J878" s="19">
        <f t="shared" si="300"/>
        <v>0</v>
      </c>
      <c r="K878" s="19">
        <f t="shared" si="301"/>
        <v>3</v>
      </c>
    </row>
    <row r="879" spans="1:11" ht="12.5" x14ac:dyDescent="0.25">
      <c r="A879" s="3">
        <v>45575.57043655093</v>
      </c>
      <c r="B879" s="57">
        <v>45562</v>
      </c>
      <c r="C879" s="5">
        <v>55</v>
      </c>
      <c r="D879" s="6" t="s">
        <v>593</v>
      </c>
      <c r="E879" s="19">
        <f t="shared" si="296"/>
        <v>0</v>
      </c>
      <c r="F879" s="19">
        <f t="shared" si="304"/>
        <v>2</v>
      </c>
      <c r="G879" s="19">
        <f t="shared" si="297"/>
        <v>0</v>
      </c>
      <c r="H879" s="19">
        <f t="shared" si="298"/>
        <v>0</v>
      </c>
      <c r="I879" s="19">
        <f t="shared" si="299"/>
        <v>1.5</v>
      </c>
      <c r="J879" s="19">
        <f t="shared" si="300"/>
        <v>1.5</v>
      </c>
      <c r="K879" s="19">
        <f t="shared" si="301"/>
        <v>0</v>
      </c>
    </row>
    <row r="880" spans="1:11" ht="12.5" x14ac:dyDescent="0.25">
      <c r="A880" s="3">
        <v>45575.570742071759</v>
      </c>
      <c r="B880" s="52"/>
      <c r="C880" s="38"/>
      <c r="D880" s="19"/>
      <c r="E880" s="19" t="s">
        <v>323</v>
      </c>
      <c r="F880" s="19" t="s">
        <v>324</v>
      </c>
      <c r="G880" s="19" t="s">
        <v>325</v>
      </c>
      <c r="H880" s="19" t="s">
        <v>326</v>
      </c>
      <c r="I880" s="19" t="s">
        <v>327</v>
      </c>
      <c r="J880" s="19" t="s">
        <v>328</v>
      </c>
      <c r="K880" s="19" t="s">
        <v>329</v>
      </c>
    </row>
    <row r="881" spans="1:11" ht="12.5" x14ac:dyDescent="0.25">
      <c r="A881" s="3"/>
      <c r="B881" s="52"/>
      <c r="C881" s="38"/>
      <c r="D881" s="19"/>
      <c r="E881" s="48">
        <f t="shared" ref="E881:K881" si="305">SUM(E882:E899)</f>
        <v>21</v>
      </c>
      <c r="F881" s="48">
        <f t="shared" si="305"/>
        <v>18</v>
      </c>
      <c r="G881" s="48">
        <f t="shared" si="305"/>
        <v>2.5</v>
      </c>
      <c r="H881" s="48">
        <f t="shared" si="305"/>
        <v>2.5</v>
      </c>
      <c r="I881" s="48">
        <f t="shared" si="305"/>
        <v>21</v>
      </c>
      <c r="J881" s="48">
        <f t="shared" si="305"/>
        <v>18</v>
      </c>
      <c r="K881" s="48">
        <f t="shared" si="305"/>
        <v>12</v>
      </c>
    </row>
    <row r="882" spans="1:11" ht="12.5" x14ac:dyDescent="0.25">
      <c r="A882" s="3"/>
      <c r="B882" s="60">
        <v>45566</v>
      </c>
      <c r="C882" s="21">
        <v>51</v>
      </c>
      <c r="D882" s="22" t="s">
        <v>594</v>
      </c>
      <c r="E882" s="19">
        <f t="shared" ref="E882:E899" si="306">IF(IFERROR(FIND("fran",D882,1),0),3,0)</f>
        <v>0</v>
      </c>
      <c r="F882" s="19">
        <f t="shared" ref="F882:F887" si="307">IF(IFERROR(FIND("carne",D882,1),0),2,0)</f>
        <v>2</v>
      </c>
      <c r="G882" s="19">
        <f t="shared" ref="G882:G899" si="308">IF(IFERROR(FIND("calabr",D882,1),0),2.5,0)</f>
        <v>0</v>
      </c>
      <c r="H882" s="19">
        <f t="shared" ref="H882:H899" si="309">IF(IFERROR(FIND("lingui",D882,1),0),2.5,0)</f>
        <v>0</v>
      </c>
      <c r="I882" s="19">
        <f t="shared" ref="I882:I899" si="310">IF(IFERROR(FIND("rroz",D882,1),0),1.5,0)</f>
        <v>1.5</v>
      </c>
      <c r="J882" s="19">
        <f t="shared" ref="J882:J899" si="311">IF(IFERROR(FIND("feij",D882,1),0),1.5,0)</f>
        <v>1.5</v>
      </c>
      <c r="K882" s="19">
        <f t="shared" ref="K882:K898" si="312">IF(IFERROR(FIND("acarr",D882,1),0),3,0)</f>
        <v>0</v>
      </c>
    </row>
    <row r="883" spans="1:11" ht="12.5" x14ac:dyDescent="0.25">
      <c r="A883" s="3">
        <v>45597.357183391199</v>
      </c>
      <c r="B883" s="60">
        <v>45567</v>
      </c>
      <c r="C883" s="21">
        <v>50</v>
      </c>
      <c r="D883" s="22" t="s">
        <v>595</v>
      </c>
      <c r="E883" s="19">
        <f t="shared" si="306"/>
        <v>0</v>
      </c>
      <c r="F883" s="19">
        <f t="shared" si="307"/>
        <v>2</v>
      </c>
      <c r="G883" s="19">
        <f t="shared" si="308"/>
        <v>0</v>
      </c>
      <c r="H883" s="19">
        <f t="shared" si="309"/>
        <v>0</v>
      </c>
      <c r="I883" s="19">
        <f t="shared" si="310"/>
        <v>1.5</v>
      </c>
      <c r="J883" s="19">
        <f t="shared" si="311"/>
        <v>1.5</v>
      </c>
      <c r="K883" s="19">
        <f t="shared" si="312"/>
        <v>0</v>
      </c>
    </row>
    <row r="884" spans="1:11" ht="12.5" x14ac:dyDescent="0.25">
      <c r="A884" s="3">
        <v>45597.357641377312</v>
      </c>
      <c r="B884" s="60">
        <v>45568</v>
      </c>
      <c r="C884" s="21">
        <v>54</v>
      </c>
      <c r="D884" s="22" t="s">
        <v>596</v>
      </c>
      <c r="E884" s="19">
        <f t="shared" si="306"/>
        <v>3</v>
      </c>
      <c r="F884" s="19">
        <f t="shared" si="307"/>
        <v>0</v>
      </c>
      <c r="G884" s="19">
        <f t="shared" si="308"/>
        <v>0</v>
      </c>
      <c r="H884" s="19">
        <f t="shared" si="309"/>
        <v>0</v>
      </c>
      <c r="I884" s="19">
        <f t="shared" si="310"/>
        <v>1.5</v>
      </c>
      <c r="J884" s="19">
        <f t="shared" si="311"/>
        <v>1.5</v>
      </c>
      <c r="K884" s="19">
        <f t="shared" si="312"/>
        <v>0</v>
      </c>
    </row>
    <row r="885" spans="1:11" ht="12.5" x14ac:dyDescent="0.25">
      <c r="A885" s="3">
        <v>45597.357989166667</v>
      </c>
      <c r="B885" s="60">
        <v>45569</v>
      </c>
      <c r="C885" s="21">
        <v>55</v>
      </c>
      <c r="D885" s="22" t="s">
        <v>350</v>
      </c>
      <c r="E885" s="19">
        <f t="shared" si="306"/>
        <v>3</v>
      </c>
      <c r="F885" s="19">
        <f t="shared" si="307"/>
        <v>0</v>
      </c>
      <c r="G885" s="19">
        <f t="shared" si="308"/>
        <v>0</v>
      </c>
      <c r="H885" s="19">
        <f t="shared" si="309"/>
        <v>0</v>
      </c>
      <c r="I885" s="19">
        <f t="shared" si="310"/>
        <v>1.5</v>
      </c>
      <c r="J885" s="19">
        <f t="shared" si="311"/>
        <v>0</v>
      </c>
      <c r="K885" s="19">
        <f t="shared" si="312"/>
        <v>0</v>
      </c>
    </row>
    <row r="886" spans="1:11" ht="12.5" x14ac:dyDescent="0.25">
      <c r="A886" s="3">
        <v>45597.358334907403</v>
      </c>
      <c r="B886" s="61">
        <v>45573</v>
      </c>
      <c r="C886" s="17">
        <v>53</v>
      </c>
      <c r="D886" s="18" t="s">
        <v>597</v>
      </c>
      <c r="E886" s="19">
        <f t="shared" si="306"/>
        <v>0</v>
      </c>
      <c r="F886" s="19">
        <f t="shared" si="307"/>
        <v>0</v>
      </c>
      <c r="G886" s="19">
        <f t="shared" si="308"/>
        <v>2.5</v>
      </c>
      <c r="H886" s="19">
        <f t="shared" si="309"/>
        <v>0</v>
      </c>
      <c r="I886" s="19">
        <f t="shared" si="310"/>
        <v>1.5</v>
      </c>
      <c r="J886" s="19">
        <f t="shared" si="311"/>
        <v>1.5</v>
      </c>
      <c r="K886" s="19">
        <f t="shared" si="312"/>
        <v>0</v>
      </c>
    </row>
    <row r="887" spans="1:11" ht="12.5" x14ac:dyDescent="0.25">
      <c r="A887" s="3">
        <v>45597.358735868052</v>
      </c>
      <c r="B887" s="61">
        <v>45575</v>
      </c>
      <c r="C887" s="17">
        <v>51</v>
      </c>
      <c r="D887" s="18" t="s">
        <v>586</v>
      </c>
      <c r="E887" s="19">
        <f t="shared" si="306"/>
        <v>0</v>
      </c>
      <c r="F887" s="19">
        <f t="shared" si="307"/>
        <v>2</v>
      </c>
      <c r="G887" s="19">
        <f t="shared" si="308"/>
        <v>0</v>
      </c>
      <c r="H887" s="19">
        <f t="shared" si="309"/>
        <v>0</v>
      </c>
      <c r="I887" s="19">
        <f t="shared" si="310"/>
        <v>1.5</v>
      </c>
      <c r="J887" s="19">
        <f t="shared" si="311"/>
        <v>1.5</v>
      </c>
      <c r="K887" s="19">
        <f t="shared" si="312"/>
        <v>0</v>
      </c>
    </row>
    <row r="888" spans="1:11" ht="12.5" x14ac:dyDescent="0.25">
      <c r="A888" s="3">
        <v>45597.359155428239</v>
      </c>
      <c r="B888" s="61">
        <v>45576</v>
      </c>
      <c r="C888" s="17">
        <v>51</v>
      </c>
      <c r="D888" s="18" t="s">
        <v>598</v>
      </c>
      <c r="E888" s="19">
        <f t="shared" si="306"/>
        <v>0</v>
      </c>
      <c r="F888" s="19">
        <v>2</v>
      </c>
      <c r="G888" s="19">
        <f t="shared" si="308"/>
        <v>0</v>
      </c>
      <c r="H888" s="19">
        <f t="shared" si="309"/>
        <v>0</v>
      </c>
      <c r="I888" s="19">
        <f t="shared" si="310"/>
        <v>1.5</v>
      </c>
      <c r="J888" s="19">
        <f t="shared" si="311"/>
        <v>1.5</v>
      </c>
      <c r="K888" s="19">
        <f t="shared" si="312"/>
        <v>0</v>
      </c>
    </row>
    <row r="889" spans="1:11" ht="12.5" x14ac:dyDescent="0.25">
      <c r="A889" s="3">
        <v>45597.359482939813</v>
      </c>
      <c r="B889" s="61">
        <v>45580</v>
      </c>
      <c r="C889" s="17">
        <v>43</v>
      </c>
      <c r="D889" s="18" t="s">
        <v>550</v>
      </c>
      <c r="E889" s="19">
        <f t="shared" si="306"/>
        <v>0</v>
      </c>
      <c r="F889" s="19">
        <f t="shared" ref="F889:F895" si="313">IF(IFERROR(FIND("carne",D889,1),0),2,0)</f>
        <v>2</v>
      </c>
      <c r="G889" s="19">
        <f t="shared" si="308"/>
        <v>0</v>
      </c>
      <c r="H889" s="19">
        <f t="shared" si="309"/>
        <v>0</v>
      </c>
      <c r="I889" s="19">
        <f t="shared" si="310"/>
        <v>0</v>
      </c>
      <c r="J889" s="19">
        <f t="shared" si="311"/>
        <v>0</v>
      </c>
      <c r="K889" s="19">
        <f t="shared" si="312"/>
        <v>3</v>
      </c>
    </row>
    <row r="890" spans="1:11" ht="12.5" x14ac:dyDescent="0.25">
      <c r="A890" s="3">
        <v>45597.359810682872</v>
      </c>
      <c r="B890" s="59">
        <v>45581</v>
      </c>
      <c r="C890" s="40">
        <v>53</v>
      </c>
      <c r="D890" s="41" t="s">
        <v>599</v>
      </c>
      <c r="E890" s="19">
        <f t="shared" si="306"/>
        <v>0</v>
      </c>
      <c r="F890" s="19">
        <f t="shared" si="313"/>
        <v>2</v>
      </c>
      <c r="G890" s="19">
        <f t="shared" si="308"/>
        <v>0</v>
      </c>
      <c r="H890" s="19">
        <f t="shared" si="309"/>
        <v>0</v>
      </c>
      <c r="I890" s="19">
        <f t="shared" si="310"/>
        <v>1.5</v>
      </c>
      <c r="J890" s="19">
        <f t="shared" si="311"/>
        <v>1.5</v>
      </c>
      <c r="K890" s="19">
        <f t="shared" si="312"/>
        <v>0</v>
      </c>
    </row>
    <row r="891" spans="1:11" ht="12.5" x14ac:dyDescent="0.25">
      <c r="A891" s="3">
        <v>45597.360074432872</v>
      </c>
      <c r="B891" s="59">
        <v>45582</v>
      </c>
      <c r="C891" s="40">
        <v>53</v>
      </c>
      <c r="D891" s="41" t="s">
        <v>600</v>
      </c>
      <c r="E891" s="19">
        <f t="shared" si="306"/>
        <v>3</v>
      </c>
      <c r="F891" s="19">
        <f t="shared" si="313"/>
        <v>0</v>
      </c>
      <c r="G891" s="19">
        <f t="shared" si="308"/>
        <v>0</v>
      </c>
      <c r="H891" s="19">
        <f t="shared" si="309"/>
        <v>0</v>
      </c>
      <c r="I891" s="19">
        <f t="shared" si="310"/>
        <v>1.5</v>
      </c>
      <c r="J891" s="19">
        <f t="shared" si="311"/>
        <v>1.5</v>
      </c>
      <c r="K891" s="19">
        <f t="shared" si="312"/>
        <v>0</v>
      </c>
    </row>
    <row r="892" spans="1:11" ht="12.5" x14ac:dyDescent="0.25">
      <c r="A892" s="3">
        <v>45597.360818819448</v>
      </c>
      <c r="B892" s="59">
        <v>45583</v>
      </c>
      <c r="C892" s="40">
        <v>51</v>
      </c>
      <c r="D892" s="41" t="s">
        <v>601</v>
      </c>
      <c r="E892" s="19">
        <f t="shared" si="306"/>
        <v>3</v>
      </c>
      <c r="F892" s="19">
        <f t="shared" si="313"/>
        <v>0</v>
      </c>
      <c r="G892" s="19">
        <f t="shared" si="308"/>
        <v>0</v>
      </c>
      <c r="H892" s="19">
        <f t="shared" si="309"/>
        <v>0</v>
      </c>
      <c r="I892" s="19">
        <f t="shared" si="310"/>
        <v>1.5</v>
      </c>
      <c r="J892" s="19">
        <f t="shared" si="311"/>
        <v>1.5</v>
      </c>
      <c r="K892" s="19">
        <f t="shared" si="312"/>
        <v>0</v>
      </c>
    </row>
    <row r="893" spans="1:11" ht="12.5" x14ac:dyDescent="0.25">
      <c r="A893" s="3">
        <v>45597.361215370373</v>
      </c>
      <c r="B893" s="58">
        <v>45587</v>
      </c>
      <c r="C893" s="32">
        <v>56</v>
      </c>
      <c r="D893" s="33" t="s">
        <v>39</v>
      </c>
      <c r="E893" s="19">
        <f t="shared" si="306"/>
        <v>3</v>
      </c>
      <c r="F893" s="19">
        <f t="shared" si="313"/>
        <v>0</v>
      </c>
      <c r="G893" s="19">
        <f t="shared" si="308"/>
        <v>0</v>
      </c>
      <c r="H893" s="19">
        <f t="shared" si="309"/>
        <v>0</v>
      </c>
      <c r="I893" s="19">
        <f t="shared" si="310"/>
        <v>0</v>
      </c>
      <c r="J893" s="19">
        <f t="shared" si="311"/>
        <v>0</v>
      </c>
      <c r="K893" s="19">
        <f t="shared" si="312"/>
        <v>3</v>
      </c>
    </row>
    <row r="894" spans="1:11" ht="12.5" x14ac:dyDescent="0.25">
      <c r="A894" s="3">
        <v>45597.361481990738</v>
      </c>
      <c r="B894" s="58">
        <v>45588</v>
      </c>
      <c r="C894" s="32">
        <v>50</v>
      </c>
      <c r="D894" s="33" t="s">
        <v>602</v>
      </c>
      <c r="E894" s="19">
        <f t="shared" si="306"/>
        <v>0</v>
      </c>
      <c r="F894" s="19">
        <f t="shared" si="313"/>
        <v>0</v>
      </c>
      <c r="G894" s="19">
        <f t="shared" si="308"/>
        <v>0</v>
      </c>
      <c r="H894" s="19">
        <f t="shared" si="309"/>
        <v>2.5</v>
      </c>
      <c r="I894" s="19">
        <f t="shared" si="310"/>
        <v>1.5</v>
      </c>
      <c r="J894" s="19">
        <f t="shared" si="311"/>
        <v>1.5</v>
      </c>
      <c r="K894" s="19">
        <f t="shared" si="312"/>
        <v>0</v>
      </c>
    </row>
    <row r="895" spans="1:11" ht="12.5" x14ac:dyDescent="0.25">
      <c r="A895" s="3">
        <v>45597.361842962964</v>
      </c>
      <c r="B895" s="58">
        <v>45589</v>
      </c>
      <c r="C895" s="32">
        <v>51</v>
      </c>
      <c r="D895" s="33" t="s">
        <v>107</v>
      </c>
      <c r="E895" s="19">
        <f t="shared" si="306"/>
        <v>3</v>
      </c>
      <c r="F895" s="19">
        <f t="shared" si="313"/>
        <v>0</v>
      </c>
      <c r="G895" s="19">
        <f t="shared" si="308"/>
        <v>0</v>
      </c>
      <c r="H895" s="19">
        <f t="shared" si="309"/>
        <v>0</v>
      </c>
      <c r="I895" s="19">
        <f t="shared" si="310"/>
        <v>1.5</v>
      </c>
      <c r="J895" s="19">
        <f t="shared" si="311"/>
        <v>0</v>
      </c>
      <c r="K895" s="19">
        <f t="shared" si="312"/>
        <v>0</v>
      </c>
    </row>
    <row r="896" spans="1:11" ht="12.5" x14ac:dyDescent="0.25">
      <c r="A896" s="3">
        <v>45597.362128148146</v>
      </c>
      <c r="B896" s="58">
        <v>45590</v>
      </c>
      <c r="C896" s="32">
        <v>51</v>
      </c>
      <c r="D896" s="33" t="s">
        <v>443</v>
      </c>
      <c r="E896" s="19">
        <f t="shared" si="306"/>
        <v>0</v>
      </c>
      <c r="F896" s="19">
        <v>2</v>
      </c>
      <c r="G896" s="19">
        <f t="shared" si="308"/>
        <v>0</v>
      </c>
      <c r="H896" s="19">
        <f t="shared" si="309"/>
        <v>0</v>
      </c>
      <c r="I896" s="19">
        <f t="shared" si="310"/>
        <v>0</v>
      </c>
      <c r="J896" s="19">
        <f t="shared" si="311"/>
        <v>0</v>
      </c>
      <c r="K896" s="19">
        <f t="shared" si="312"/>
        <v>3</v>
      </c>
    </row>
    <row r="897" spans="1:11" ht="12.5" x14ac:dyDescent="0.25">
      <c r="A897" s="3">
        <v>45597.362442106481</v>
      </c>
      <c r="B897" s="78">
        <v>45594</v>
      </c>
      <c r="C897" s="46">
        <v>53</v>
      </c>
      <c r="D897" s="47" t="s">
        <v>603</v>
      </c>
      <c r="E897" s="19">
        <f t="shared" si="306"/>
        <v>0</v>
      </c>
      <c r="F897" s="19">
        <v>2</v>
      </c>
      <c r="G897" s="19">
        <f t="shared" si="308"/>
        <v>0</v>
      </c>
      <c r="H897" s="19">
        <f t="shared" si="309"/>
        <v>0</v>
      </c>
      <c r="I897" s="19">
        <f t="shared" si="310"/>
        <v>1.5</v>
      </c>
      <c r="J897" s="19">
        <f t="shared" si="311"/>
        <v>1.5</v>
      </c>
      <c r="K897" s="19">
        <f t="shared" si="312"/>
        <v>0</v>
      </c>
    </row>
    <row r="898" spans="1:11" ht="12.5" x14ac:dyDescent="0.25">
      <c r="A898" s="3">
        <v>45597.36276452546</v>
      </c>
      <c r="B898" s="78">
        <v>45595</v>
      </c>
      <c r="C898" s="46">
        <v>51</v>
      </c>
      <c r="D898" s="47" t="s">
        <v>604</v>
      </c>
      <c r="E898" s="19">
        <f t="shared" si="306"/>
        <v>0</v>
      </c>
      <c r="F898" s="19">
        <v>2</v>
      </c>
      <c r="G898" s="19">
        <f t="shared" si="308"/>
        <v>0</v>
      </c>
      <c r="H898" s="19">
        <f t="shared" si="309"/>
        <v>0</v>
      </c>
      <c r="I898" s="19">
        <f t="shared" si="310"/>
        <v>1.5</v>
      </c>
      <c r="J898" s="19">
        <f t="shared" si="311"/>
        <v>1.5</v>
      </c>
      <c r="K898" s="19">
        <f t="shared" si="312"/>
        <v>0</v>
      </c>
    </row>
    <row r="899" spans="1:11" ht="12.5" x14ac:dyDescent="0.25">
      <c r="A899" s="3">
        <v>45597.363101689814</v>
      </c>
      <c r="B899" s="78">
        <v>45596</v>
      </c>
      <c r="C899" s="46">
        <v>60</v>
      </c>
      <c r="D899" s="47" t="s">
        <v>605</v>
      </c>
      <c r="E899" s="19">
        <f t="shared" si="306"/>
        <v>3</v>
      </c>
      <c r="F899" s="19">
        <f>IF(IFERROR(FIND("carne",D899,1),0),2,0)</f>
        <v>0</v>
      </c>
      <c r="G899" s="19">
        <f t="shared" si="308"/>
        <v>0</v>
      </c>
      <c r="H899" s="19">
        <f t="shared" si="309"/>
        <v>0</v>
      </c>
      <c r="I899" s="19">
        <f t="shared" si="310"/>
        <v>0</v>
      </c>
      <c r="J899" s="19">
        <f t="shared" si="311"/>
        <v>0</v>
      </c>
      <c r="K899" s="19">
        <v>3</v>
      </c>
    </row>
    <row r="900" spans="1:11" ht="12.5" x14ac:dyDescent="0.25">
      <c r="A900" s="3">
        <v>45597.363393148145</v>
      </c>
      <c r="B900" s="52"/>
      <c r="C900" s="38"/>
      <c r="D900" s="19"/>
      <c r="E900" s="19" t="s">
        <v>323</v>
      </c>
      <c r="F900" s="19" t="s">
        <v>324</v>
      </c>
      <c r="G900" s="19" t="s">
        <v>325</v>
      </c>
      <c r="H900" s="19" t="s">
        <v>326</v>
      </c>
      <c r="I900" s="19" t="s">
        <v>327</v>
      </c>
      <c r="J900" s="19" t="s">
        <v>328</v>
      </c>
      <c r="K900" s="19" t="s">
        <v>329</v>
      </c>
    </row>
    <row r="901" spans="1:11" ht="12.5" x14ac:dyDescent="0.25">
      <c r="A901" s="3"/>
      <c r="B901" s="52"/>
      <c r="C901" s="38"/>
      <c r="D901" s="19"/>
      <c r="E901" s="48">
        <f t="shared" ref="E901:K901" si="314">SUM(E902:E918)</f>
        <v>12</v>
      </c>
      <c r="F901" s="48">
        <f t="shared" si="314"/>
        <v>20</v>
      </c>
      <c r="G901" s="48">
        <f t="shared" si="314"/>
        <v>5</v>
      </c>
      <c r="H901" s="48">
        <f t="shared" si="314"/>
        <v>5</v>
      </c>
      <c r="I901" s="48">
        <f t="shared" si="314"/>
        <v>22.5</v>
      </c>
      <c r="J901" s="48">
        <f t="shared" si="314"/>
        <v>19.5</v>
      </c>
      <c r="K901" s="48">
        <f t="shared" si="314"/>
        <v>6</v>
      </c>
    </row>
    <row r="902" spans="1:11" ht="12.5" x14ac:dyDescent="0.25">
      <c r="A902" s="3"/>
      <c r="B902" s="78">
        <v>45597</v>
      </c>
      <c r="C902" s="46">
        <v>52</v>
      </c>
      <c r="D902" s="47" t="s">
        <v>606</v>
      </c>
      <c r="E902" s="19">
        <f t="shared" ref="E902:E918" si="315">IF(IFERROR(FIND("fran",D902,1),0),3,0)</f>
        <v>3</v>
      </c>
      <c r="F902" s="19">
        <f t="shared" ref="F902:F903" si="316">IF(IFERROR(FIND("carne",D902,1),0),2,0)</f>
        <v>2</v>
      </c>
      <c r="G902" s="19">
        <f t="shared" ref="G902:G912" si="317">IF(IFERROR(FIND("calabr",D902,1),0),2.5,0)</f>
        <v>0</v>
      </c>
      <c r="H902" s="19">
        <f t="shared" ref="H902:H918" si="318">IF(IFERROR(FIND("lingui",D902,1),0),2.5,0)</f>
        <v>0</v>
      </c>
      <c r="I902" s="19">
        <f t="shared" ref="I902:I918" si="319">IF(IFERROR(FIND("rroz",D902,1),0),1.5,0)</f>
        <v>1.5</v>
      </c>
      <c r="J902" s="19">
        <f t="shared" ref="J902:J918" si="320">IF(IFERROR(FIND("feij",D902,1),0),1.5,0)</f>
        <v>1.5</v>
      </c>
      <c r="K902" s="19">
        <f t="shared" ref="K902:K918" si="321">IF(IFERROR(FIND("acarr",D902,1),0),3,0)</f>
        <v>0</v>
      </c>
    </row>
    <row r="903" spans="1:11" ht="12.5" x14ac:dyDescent="0.25">
      <c r="A903" s="3">
        <v>45635.494562326392</v>
      </c>
      <c r="B903" s="58">
        <v>45601</v>
      </c>
      <c r="C903" s="32">
        <v>50</v>
      </c>
      <c r="D903" s="33" t="s">
        <v>607</v>
      </c>
      <c r="E903" s="19">
        <f t="shared" si="315"/>
        <v>0</v>
      </c>
      <c r="F903" s="19">
        <f t="shared" si="316"/>
        <v>0</v>
      </c>
      <c r="G903" s="19">
        <f t="shared" si="317"/>
        <v>2.5</v>
      </c>
      <c r="H903" s="19">
        <f t="shared" si="318"/>
        <v>0</v>
      </c>
      <c r="I903" s="19">
        <f t="shared" si="319"/>
        <v>1.5</v>
      </c>
      <c r="J903" s="19">
        <f t="shared" si="320"/>
        <v>1.5</v>
      </c>
      <c r="K903" s="19">
        <f t="shared" si="321"/>
        <v>0</v>
      </c>
    </row>
    <row r="904" spans="1:11" ht="12.5" x14ac:dyDescent="0.25">
      <c r="A904" s="3">
        <v>45635.495098634259</v>
      </c>
      <c r="B904" s="58">
        <v>45602</v>
      </c>
      <c r="C904" s="32">
        <v>51</v>
      </c>
      <c r="D904" s="33" t="s">
        <v>608</v>
      </c>
      <c r="E904" s="19">
        <f t="shared" si="315"/>
        <v>0</v>
      </c>
      <c r="F904" s="19">
        <v>2</v>
      </c>
      <c r="G904" s="19">
        <f t="shared" si="317"/>
        <v>0</v>
      </c>
      <c r="H904" s="19">
        <f t="shared" si="318"/>
        <v>0</v>
      </c>
      <c r="I904" s="19">
        <f t="shared" si="319"/>
        <v>1.5</v>
      </c>
      <c r="J904" s="19">
        <f t="shared" si="320"/>
        <v>1.5</v>
      </c>
      <c r="K904" s="19">
        <f t="shared" si="321"/>
        <v>0</v>
      </c>
    </row>
    <row r="905" spans="1:11" ht="12.5" x14ac:dyDescent="0.25">
      <c r="A905" s="3">
        <v>45635.495558738425</v>
      </c>
      <c r="B905" s="58">
        <v>45603</v>
      </c>
      <c r="C905" s="32">
        <v>51</v>
      </c>
      <c r="D905" s="33" t="s">
        <v>609</v>
      </c>
      <c r="E905" s="19">
        <f t="shared" si="315"/>
        <v>0</v>
      </c>
      <c r="F905" s="19">
        <f t="shared" ref="F905:F917" si="322">IF(IFERROR(FIND("carne",D905,1),0),2,0)</f>
        <v>2</v>
      </c>
      <c r="G905" s="19">
        <f t="shared" si="317"/>
        <v>0</v>
      </c>
      <c r="H905" s="19">
        <f t="shared" si="318"/>
        <v>0</v>
      </c>
      <c r="I905" s="19">
        <f t="shared" si="319"/>
        <v>1.5</v>
      </c>
      <c r="J905" s="19">
        <f t="shared" si="320"/>
        <v>1.5</v>
      </c>
      <c r="K905" s="19">
        <f t="shared" si="321"/>
        <v>0</v>
      </c>
    </row>
    <row r="906" spans="1:11" ht="12.5" x14ac:dyDescent="0.25">
      <c r="A906" s="3">
        <v>45635.495926504635</v>
      </c>
      <c r="B906" s="58">
        <v>45604</v>
      </c>
      <c r="C906" s="32">
        <v>51</v>
      </c>
      <c r="D906" s="33" t="s">
        <v>107</v>
      </c>
      <c r="E906" s="19">
        <f t="shared" si="315"/>
        <v>3</v>
      </c>
      <c r="F906" s="19">
        <f t="shared" si="322"/>
        <v>0</v>
      </c>
      <c r="G906" s="19">
        <f t="shared" si="317"/>
        <v>0</v>
      </c>
      <c r="H906" s="19">
        <f t="shared" si="318"/>
        <v>0</v>
      </c>
      <c r="I906" s="19">
        <f t="shared" si="319"/>
        <v>1.5</v>
      </c>
      <c r="J906" s="19">
        <f t="shared" si="320"/>
        <v>0</v>
      </c>
      <c r="K906" s="19">
        <f t="shared" si="321"/>
        <v>0</v>
      </c>
    </row>
    <row r="907" spans="1:11" ht="12.5" x14ac:dyDescent="0.25">
      <c r="A907" s="3">
        <v>45635.496354780094</v>
      </c>
      <c r="B907" s="59">
        <v>45608</v>
      </c>
      <c r="C907" s="40">
        <v>50</v>
      </c>
      <c r="D907" s="41" t="s">
        <v>493</v>
      </c>
      <c r="E907" s="19">
        <f t="shared" si="315"/>
        <v>0</v>
      </c>
      <c r="F907" s="19">
        <f t="shared" si="322"/>
        <v>0</v>
      </c>
      <c r="G907" s="19">
        <f t="shared" si="317"/>
        <v>0</v>
      </c>
      <c r="H907" s="19">
        <f t="shared" si="318"/>
        <v>2.5</v>
      </c>
      <c r="I907" s="19">
        <f t="shared" si="319"/>
        <v>1.5</v>
      </c>
      <c r="J907" s="19">
        <f t="shared" si="320"/>
        <v>1.5</v>
      </c>
      <c r="K907" s="19">
        <f t="shared" si="321"/>
        <v>0</v>
      </c>
    </row>
    <row r="908" spans="1:11" ht="12.5" x14ac:dyDescent="0.25">
      <c r="A908" s="3">
        <v>45635.496750578706</v>
      </c>
      <c r="B908" s="59">
        <v>45609</v>
      </c>
      <c r="C908" s="40">
        <v>50</v>
      </c>
      <c r="D908" s="41" t="s">
        <v>550</v>
      </c>
      <c r="E908" s="19">
        <f t="shared" si="315"/>
        <v>0</v>
      </c>
      <c r="F908" s="19">
        <f t="shared" si="322"/>
        <v>2</v>
      </c>
      <c r="G908" s="19">
        <f t="shared" si="317"/>
        <v>0</v>
      </c>
      <c r="H908" s="19">
        <f t="shared" si="318"/>
        <v>0</v>
      </c>
      <c r="I908" s="19">
        <f t="shared" si="319"/>
        <v>0</v>
      </c>
      <c r="J908" s="19">
        <f t="shared" si="320"/>
        <v>0</v>
      </c>
      <c r="K908" s="19">
        <f t="shared" si="321"/>
        <v>3</v>
      </c>
    </row>
    <row r="909" spans="1:11" ht="12.5" x14ac:dyDescent="0.25">
      <c r="A909" s="3">
        <v>45635.497121875</v>
      </c>
      <c r="B909" s="59">
        <v>45610</v>
      </c>
      <c r="C909" s="40">
        <v>52</v>
      </c>
      <c r="D909" s="41" t="s">
        <v>610</v>
      </c>
      <c r="E909" s="19">
        <f t="shared" si="315"/>
        <v>0</v>
      </c>
      <c r="F909" s="19">
        <f t="shared" si="322"/>
        <v>2</v>
      </c>
      <c r="G909" s="19">
        <f t="shared" si="317"/>
        <v>0</v>
      </c>
      <c r="H909" s="19">
        <f t="shared" si="318"/>
        <v>0</v>
      </c>
      <c r="I909" s="19">
        <f t="shared" si="319"/>
        <v>1.5</v>
      </c>
      <c r="J909" s="19">
        <f t="shared" si="320"/>
        <v>1.5</v>
      </c>
      <c r="K909" s="19">
        <f t="shared" si="321"/>
        <v>0</v>
      </c>
    </row>
    <row r="910" spans="1:11" ht="12.5" x14ac:dyDescent="0.25">
      <c r="A910" s="3">
        <v>45635.497464444445</v>
      </c>
      <c r="B910" s="59">
        <v>45611</v>
      </c>
      <c r="C910" s="40">
        <v>53</v>
      </c>
      <c r="D910" s="41" t="s">
        <v>107</v>
      </c>
      <c r="E910" s="19">
        <f t="shared" si="315"/>
        <v>3</v>
      </c>
      <c r="F910" s="19">
        <f t="shared" si="322"/>
        <v>0</v>
      </c>
      <c r="G910" s="19">
        <f t="shared" si="317"/>
        <v>0</v>
      </c>
      <c r="H910" s="19">
        <f t="shared" si="318"/>
        <v>0</v>
      </c>
      <c r="I910" s="19">
        <f t="shared" si="319"/>
        <v>1.5</v>
      </c>
      <c r="J910" s="19">
        <f t="shared" si="320"/>
        <v>0</v>
      </c>
      <c r="K910" s="19">
        <f t="shared" si="321"/>
        <v>0</v>
      </c>
    </row>
    <row r="911" spans="1:11" ht="12.5" x14ac:dyDescent="0.25">
      <c r="A911" s="3">
        <v>45635.497784976847</v>
      </c>
      <c r="B911" s="60">
        <v>45615</v>
      </c>
      <c r="C911" s="21">
        <v>53</v>
      </c>
      <c r="D911" s="22" t="s">
        <v>611</v>
      </c>
      <c r="E911" s="19">
        <f t="shared" si="315"/>
        <v>0</v>
      </c>
      <c r="F911" s="19">
        <f t="shared" si="322"/>
        <v>2</v>
      </c>
      <c r="G911" s="19">
        <f t="shared" si="317"/>
        <v>0</v>
      </c>
      <c r="H911" s="19">
        <f t="shared" si="318"/>
        <v>0</v>
      </c>
      <c r="I911" s="19">
        <f t="shared" si="319"/>
        <v>1.5</v>
      </c>
      <c r="J911" s="19">
        <f t="shared" si="320"/>
        <v>1.5</v>
      </c>
      <c r="K911" s="19">
        <f t="shared" si="321"/>
        <v>0</v>
      </c>
    </row>
    <row r="912" spans="1:11" ht="12.5" x14ac:dyDescent="0.25">
      <c r="A912" s="3">
        <v>45635.498332662042</v>
      </c>
      <c r="B912" s="60">
        <v>45616</v>
      </c>
      <c r="C912" s="21">
        <v>54</v>
      </c>
      <c r="D912" s="22" t="s">
        <v>612</v>
      </c>
      <c r="E912" s="19">
        <f t="shared" si="315"/>
        <v>0</v>
      </c>
      <c r="F912" s="19">
        <f t="shared" si="322"/>
        <v>2</v>
      </c>
      <c r="G912" s="19">
        <f t="shared" si="317"/>
        <v>0</v>
      </c>
      <c r="H912" s="19">
        <f t="shared" si="318"/>
        <v>0</v>
      </c>
      <c r="I912" s="19">
        <f t="shared" si="319"/>
        <v>1.5</v>
      </c>
      <c r="J912" s="19">
        <f t="shared" si="320"/>
        <v>1.5</v>
      </c>
      <c r="K912" s="19">
        <f t="shared" si="321"/>
        <v>0</v>
      </c>
    </row>
    <row r="913" spans="1:11" ht="12.5" x14ac:dyDescent="0.25">
      <c r="A913" s="3">
        <v>45635.49869734954</v>
      </c>
      <c r="B913" s="60">
        <v>45617</v>
      </c>
      <c r="C913" s="21">
        <v>52</v>
      </c>
      <c r="D913" s="22" t="s">
        <v>613</v>
      </c>
      <c r="E913" s="19">
        <f t="shared" si="315"/>
        <v>0</v>
      </c>
      <c r="F913" s="19">
        <f t="shared" si="322"/>
        <v>2</v>
      </c>
      <c r="G913" s="19">
        <v>0</v>
      </c>
      <c r="H913" s="19">
        <f t="shared" si="318"/>
        <v>0</v>
      </c>
      <c r="I913" s="19">
        <f t="shared" si="319"/>
        <v>1.5</v>
      </c>
      <c r="J913" s="19">
        <f t="shared" si="320"/>
        <v>1.5</v>
      </c>
      <c r="K913" s="19">
        <f t="shared" si="321"/>
        <v>0</v>
      </c>
    </row>
    <row r="914" spans="1:11" ht="12.5" x14ac:dyDescent="0.25">
      <c r="A914" s="3">
        <v>45635.499224942134</v>
      </c>
      <c r="B914" s="60">
        <v>45618</v>
      </c>
      <c r="C914" s="21">
        <v>55</v>
      </c>
      <c r="D914" s="22" t="s">
        <v>39</v>
      </c>
      <c r="E914" s="19">
        <f t="shared" si="315"/>
        <v>3</v>
      </c>
      <c r="F914" s="19">
        <f t="shared" si="322"/>
        <v>0</v>
      </c>
      <c r="G914" s="19">
        <f t="shared" ref="G914:G918" si="323">IF(IFERROR(FIND("calabr",D914,1),0),2.5,0)</f>
        <v>0</v>
      </c>
      <c r="H914" s="19">
        <f t="shared" si="318"/>
        <v>0</v>
      </c>
      <c r="I914" s="19">
        <f t="shared" si="319"/>
        <v>0</v>
      </c>
      <c r="J914" s="19">
        <f t="shared" si="320"/>
        <v>0</v>
      </c>
      <c r="K914" s="19">
        <f t="shared" si="321"/>
        <v>3</v>
      </c>
    </row>
    <row r="915" spans="1:11" ht="12.5" x14ac:dyDescent="0.25">
      <c r="A915" s="3">
        <v>45635.499669293982</v>
      </c>
      <c r="B915" s="62">
        <v>45622</v>
      </c>
      <c r="C915" s="13">
        <v>54</v>
      </c>
      <c r="D915" s="15" t="s">
        <v>614</v>
      </c>
      <c r="E915" s="19">
        <f t="shared" si="315"/>
        <v>0</v>
      </c>
      <c r="F915" s="19">
        <f t="shared" si="322"/>
        <v>0</v>
      </c>
      <c r="G915" s="19">
        <f t="shared" si="323"/>
        <v>0</v>
      </c>
      <c r="H915" s="19">
        <f t="shared" si="318"/>
        <v>2.5</v>
      </c>
      <c r="I915" s="19">
        <f t="shared" si="319"/>
        <v>1.5</v>
      </c>
      <c r="J915" s="19">
        <f t="shared" si="320"/>
        <v>1.5</v>
      </c>
      <c r="K915" s="19">
        <f t="shared" si="321"/>
        <v>0</v>
      </c>
    </row>
    <row r="916" spans="1:11" ht="12.5" x14ac:dyDescent="0.25">
      <c r="A916" s="3">
        <v>45635.500092442133</v>
      </c>
      <c r="B916" s="62">
        <v>45623</v>
      </c>
      <c r="C916" s="13">
        <v>51</v>
      </c>
      <c r="D916" s="15" t="s">
        <v>615</v>
      </c>
      <c r="E916" s="19">
        <f t="shared" si="315"/>
        <v>0</v>
      </c>
      <c r="F916" s="19">
        <f t="shared" si="322"/>
        <v>0</v>
      </c>
      <c r="G916" s="19">
        <f t="shared" si="323"/>
        <v>2.5</v>
      </c>
      <c r="H916" s="19">
        <f t="shared" si="318"/>
        <v>0</v>
      </c>
      <c r="I916" s="19">
        <f t="shared" si="319"/>
        <v>1.5</v>
      </c>
      <c r="J916" s="19">
        <f t="shared" si="320"/>
        <v>1.5</v>
      </c>
      <c r="K916" s="19">
        <f t="shared" si="321"/>
        <v>0</v>
      </c>
    </row>
    <row r="917" spans="1:11" ht="12.5" x14ac:dyDescent="0.25">
      <c r="A917" s="3">
        <v>45635.500492650463</v>
      </c>
      <c r="B917" s="62">
        <v>45624</v>
      </c>
      <c r="C917" s="13">
        <v>48</v>
      </c>
      <c r="D917" s="15" t="s">
        <v>616</v>
      </c>
      <c r="E917" s="19">
        <f t="shared" si="315"/>
        <v>0</v>
      </c>
      <c r="F917" s="19">
        <f t="shared" si="322"/>
        <v>2</v>
      </c>
      <c r="G917" s="19">
        <f t="shared" si="323"/>
        <v>0</v>
      </c>
      <c r="H917" s="19">
        <f t="shared" si="318"/>
        <v>0</v>
      </c>
      <c r="I917" s="19">
        <f t="shared" si="319"/>
        <v>1.5</v>
      </c>
      <c r="J917" s="19">
        <f t="shared" si="320"/>
        <v>1.5</v>
      </c>
      <c r="K917" s="19">
        <f t="shared" si="321"/>
        <v>0</v>
      </c>
    </row>
    <row r="918" spans="1:11" ht="12.5" x14ac:dyDescent="0.25">
      <c r="A918" s="3">
        <v>45635.500823344904</v>
      </c>
      <c r="B918" s="62">
        <v>45625</v>
      </c>
      <c r="C918" s="13">
        <v>52</v>
      </c>
      <c r="D918" s="15" t="s">
        <v>617</v>
      </c>
      <c r="E918" s="19">
        <f t="shared" si="315"/>
        <v>0</v>
      </c>
      <c r="F918" s="19">
        <v>2</v>
      </c>
      <c r="G918" s="19">
        <f t="shared" si="323"/>
        <v>0</v>
      </c>
      <c r="H918" s="19">
        <f t="shared" si="318"/>
        <v>0</v>
      </c>
      <c r="I918" s="19">
        <f t="shared" si="319"/>
        <v>1.5</v>
      </c>
      <c r="J918" s="19">
        <f t="shared" si="320"/>
        <v>1.5</v>
      </c>
      <c r="K918" s="19">
        <f t="shared" si="321"/>
        <v>0</v>
      </c>
    </row>
    <row r="919" spans="1:11" ht="12.5" x14ac:dyDescent="0.25">
      <c r="A919" s="3">
        <v>45635.501443854169</v>
      </c>
      <c r="B919" s="52"/>
      <c r="C919" s="19"/>
      <c r="D919" s="19"/>
      <c r="E919" s="19" t="s">
        <v>323</v>
      </c>
      <c r="F919" s="19" t="s">
        <v>324</v>
      </c>
      <c r="G919" s="19" t="s">
        <v>325</v>
      </c>
      <c r="H919" s="19" t="s">
        <v>326</v>
      </c>
      <c r="I919" s="19" t="s">
        <v>327</v>
      </c>
      <c r="J919" s="19" t="s">
        <v>328</v>
      </c>
      <c r="K919" s="19" t="s">
        <v>329</v>
      </c>
    </row>
    <row r="920" spans="1:11" ht="12.5" x14ac:dyDescent="0.25">
      <c r="A920" s="3"/>
      <c r="B920" s="52"/>
      <c r="C920" s="19"/>
      <c r="D920" s="19"/>
      <c r="E920" s="48">
        <f t="shared" ref="E920:K920" si="324">SUM(E921:E931)</f>
        <v>12</v>
      </c>
      <c r="F920" s="48">
        <f t="shared" si="324"/>
        <v>8</v>
      </c>
      <c r="G920" s="48">
        <f t="shared" si="324"/>
        <v>5</v>
      </c>
      <c r="H920" s="48">
        <f t="shared" si="324"/>
        <v>2.5</v>
      </c>
      <c r="I920" s="48">
        <f t="shared" si="324"/>
        <v>12</v>
      </c>
      <c r="J920" s="48">
        <f t="shared" si="324"/>
        <v>9</v>
      </c>
      <c r="K920" s="48">
        <f t="shared" si="324"/>
        <v>9</v>
      </c>
    </row>
    <row r="921" spans="1:11" ht="12.5" x14ac:dyDescent="0.25">
      <c r="A921" s="3"/>
      <c r="B921" s="16">
        <v>45628</v>
      </c>
      <c r="C921" s="17">
        <v>52</v>
      </c>
      <c r="D921" s="18" t="s">
        <v>5</v>
      </c>
      <c r="E921" s="19">
        <f t="shared" ref="E921:E931" si="325">IF(IFERROR(FIND("fran",D921,1),0),3,0)</f>
        <v>3</v>
      </c>
      <c r="F921" s="19">
        <f>IF(IFERROR(FIND("carne",D921,1),0),2,0)</f>
        <v>0</v>
      </c>
      <c r="G921" s="19">
        <f t="shared" ref="G921:G931" si="326">IF(IFERROR(FIND("calabr",D921,1),0),2.5,0)</f>
        <v>0</v>
      </c>
      <c r="H921" s="19">
        <f t="shared" ref="H921:H931" si="327">IF(IFERROR(FIND("lingui",D921,1),0),2.5,0)</f>
        <v>0</v>
      </c>
      <c r="I921" s="19">
        <f t="shared" ref="I921:I931" si="328">IF(IFERROR(FIND("rroz",D921,1),0),1.5,0)</f>
        <v>1.5</v>
      </c>
      <c r="J921" s="19">
        <f t="shared" ref="J921:J931" si="329">IF(IFERROR(FIND("feij",D921,1),0),1.5,0)</f>
        <v>0</v>
      </c>
      <c r="K921" s="19">
        <f t="shared" ref="K921:K931" si="330">IF(IFERROR(FIND("acarr",D921,1),0),3,0)</f>
        <v>0</v>
      </c>
    </row>
    <row r="922" spans="1:11" ht="12.5" x14ac:dyDescent="0.25">
      <c r="A922" s="3">
        <v>45657.809327766205</v>
      </c>
      <c r="B922" s="16">
        <v>45630</v>
      </c>
      <c r="C922" s="17">
        <v>49</v>
      </c>
      <c r="D922" s="18" t="s">
        <v>618</v>
      </c>
      <c r="E922" s="19">
        <f t="shared" si="325"/>
        <v>0</v>
      </c>
      <c r="F922" s="19">
        <v>2</v>
      </c>
      <c r="G922" s="19">
        <f t="shared" si="326"/>
        <v>0</v>
      </c>
      <c r="H922" s="19">
        <f t="shared" si="327"/>
        <v>0</v>
      </c>
      <c r="I922" s="19">
        <f t="shared" si="328"/>
        <v>1.5</v>
      </c>
      <c r="J922" s="19">
        <f t="shared" si="329"/>
        <v>1.5</v>
      </c>
      <c r="K922" s="19">
        <f t="shared" si="330"/>
        <v>0</v>
      </c>
    </row>
    <row r="923" spans="1:11" ht="12.5" x14ac:dyDescent="0.25">
      <c r="A923" s="3">
        <v>45657.809773194444</v>
      </c>
      <c r="B923" s="16">
        <v>45631</v>
      </c>
      <c r="C923" s="17">
        <v>46</v>
      </c>
      <c r="D923" s="18" t="s">
        <v>39</v>
      </c>
      <c r="E923" s="19">
        <f t="shared" si="325"/>
        <v>3</v>
      </c>
      <c r="F923" s="19">
        <f t="shared" ref="F923:F924" si="331">IF(IFERROR(FIND("carne",D923,1),0),2,0)</f>
        <v>0</v>
      </c>
      <c r="G923" s="19">
        <f t="shared" si="326"/>
        <v>0</v>
      </c>
      <c r="H923" s="19">
        <f t="shared" si="327"/>
        <v>0</v>
      </c>
      <c r="I923" s="19">
        <f t="shared" si="328"/>
        <v>0</v>
      </c>
      <c r="J923" s="19">
        <f t="shared" si="329"/>
        <v>0</v>
      </c>
      <c r="K923" s="19">
        <f t="shared" si="330"/>
        <v>3</v>
      </c>
    </row>
    <row r="924" spans="1:11" ht="12.5" x14ac:dyDescent="0.25">
      <c r="A924" s="3">
        <v>45657.810491898148</v>
      </c>
      <c r="B924" s="16">
        <v>45632</v>
      </c>
      <c r="C924" s="17">
        <v>56</v>
      </c>
      <c r="D924" s="18" t="s">
        <v>619</v>
      </c>
      <c r="E924" s="19">
        <f t="shared" si="325"/>
        <v>0</v>
      </c>
      <c r="F924" s="19">
        <f t="shared" si="331"/>
        <v>0</v>
      </c>
      <c r="G924" s="19">
        <f t="shared" si="326"/>
        <v>0</v>
      </c>
      <c r="H924" s="19">
        <f t="shared" si="327"/>
        <v>2.5</v>
      </c>
      <c r="I924" s="19">
        <f t="shared" si="328"/>
        <v>1.5</v>
      </c>
      <c r="J924" s="19">
        <f t="shared" si="329"/>
        <v>1.5</v>
      </c>
      <c r="K924" s="19">
        <f t="shared" si="330"/>
        <v>0</v>
      </c>
    </row>
    <row r="925" spans="1:11" ht="12.5" x14ac:dyDescent="0.25">
      <c r="A925" s="3">
        <v>45657.810859097226</v>
      </c>
      <c r="B925" s="34">
        <v>45637</v>
      </c>
      <c r="C925" s="35">
        <v>52</v>
      </c>
      <c r="D925" s="36" t="s">
        <v>620</v>
      </c>
      <c r="E925" s="19">
        <f t="shared" si="325"/>
        <v>0</v>
      </c>
      <c r="F925" s="19">
        <v>2</v>
      </c>
      <c r="G925" s="19">
        <f t="shared" si="326"/>
        <v>0</v>
      </c>
      <c r="H925" s="19">
        <f t="shared" si="327"/>
        <v>0</v>
      </c>
      <c r="I925" s="19">
        <f t="shared" si="328"/>
        <v>1.5</v>
      </c>
      <c r="J925" s="19">
        <f t="shared" si="329"/>
        <v>1.5</v>
      </c>
      <c r="K925" s="19">
        <f t="shared" si="330"/>
        <v>0</v>
      </c>
    </row>
    <row r="926" spans="1:11" ht="12.5" x14ac:dyDescent="0.25">
      <c r="A926" s="3">
        <v>45657.811199942131</v>
      </c>
      <c r="B926" s="34">
        <v>45638</v>
      </c>
      <c r="C926" s="35">
        <v>52</v>
      </c>
      <c r="D926" s="36" t="s">
        <v>621</v>
      </c>
      <c r="E926" s="19">
        <f t="shared" si="325"/>
        <v>3</v>
      </c>
      <c r="F926" s="19">
        <f t="shared" ref="F926:F931" si="332">IF(IFERROR(FIND("carne",D926,1),0),2,0)</f>
        <v>0</v>
      </c>
      <c r="G926" s="19">
        <f t="shared" si="326"/>
        <v>0</v>
      </c>
      <c r="H926" s="19">
        <f t="shared" si="327"/>
        <v>0</v>
      </c>
      <c r="I926" s="19">
        <f t="shared" si="328"/>
        <v>1.5</v>
      </c>
      <c r="J926" s="19">
        <f t="shared" si="329"/>
        <v>1.5</v>
      </c>
      <c r="K926" s="19">
        <f t="shared" si="330"/>
        <v>0</v>
      </c>
    </row>
    <row r="927" spans="1:11" ht="12.5" x14ac:dyDescent="0.25">
      <c r="A927" s="3">
        <v>45657.81160100695</v>
      </c>
      <c r="B927" s="34">
        <v>45639</v>
      </c>
      <c r="C927" s="35">
        <v>56</v>
      </c>
      <c r="D927" s="36" t="s">
        <v>501</v>
      </c>
      <c r="E927" s="19">
        <f t="shared" si="325"/>
        <v>0</v>
      </c>
      <c r="F927" s="19">
        <f t="shared" si="332"/>
        <v>0</v>
      </c>
      <c r="G927" s="19">
        <f t="shared" si="326"/>
        <v>2.5</v>
      </c>
      <c r="H927" s="19">
        <f t="shared" si="327"/>
        <v>0</v>
      </c>
      <c r="I927" s="19">
        <f t="shared" si="328"/>
        <v>0</v>
      </c>
      <c r="J927" s="19">
        <f t="shared" si="329"/>
        <v>0</v>
      </c>
      <c r="K927" s="19">
        <f t="shared" si="330"/>
        <v>3</v>
      </c>
    </row>
    <row r="928" spans="1:11" ht="12.5" x14ac:dyDescent="0.25">
      <c r="A928" s="3">
        <v>45657.811853541665</v>
      </c>
      <c r="B928" s="31">
        <v>45643</v>
      </c>
      <c r="C928" s="32">
        <v>51</v>
      </c>
      <c r="D928" s="33" t="s">
        <v>622</v>
      </c>
      <c r="E928" s="19">
        <f t="shared" si="325"/>
        <v>0</v>
      </c>
      <c r="F928" s="19">
        <f t="shared" si="332"/>
        <v>2</v>
      </c>
      <c r="G928" s="19">
        <f t="shared" si="326"/>
        <v>0</v>
      </c>
      <c r="H928" s="19">
        <f t="shared" si="327"/>
        <v>0</v>
      </c>
      <c r="I928" s="19">
        <f t="shared" si="328"/>
        <v>1.5</v>
      </c>
      <c r="J928" s="19">
        <f t="shared" si="329"/>
        <v>1.5</v>
      </c>
      <c r="K928" s="19">
        <f t="shared" si="330"/>
        <v>0</v>
      </c>
    </row>
    <row r="929" spans="1:11" ht="12.5" x14ac:dyDescent="0.25">
      <c r="A929" s="3">
        <v>45657.812096562498</v>
      </c>
      <c r="B929" s="31">
        <v>45644</v>
      </c>
      <c r="C929" s="32">
        <v>53</v>
      </c>
      <c r="D929" s="33" t="s">
        <v>107</v>
      </c>
      <c r="E929" s="19">
        <f t="shared" si="325"/>
        <v>3</v>
      </c>
      <c r="F929" s="19">
        <f t="shared" si="332"/>
        <v>0</v>
      </c>
      <c r="G929" s="19">
        <f t="shared" si="326"/>
        <v>0</v>
      </c>
      <c r="H929" s="19">
        <f t="shared" si="327"/>
        <v>0</v>
      </c>
      <c r="I929" s="19">
        <f t="shared" si="328"/>
        <v>1.5</v>
      </c>
      <c r="J929" s="19">
        <f t="shared" si="329"/>
        <v>0</v>
      </c>
      <c r="K929" s="19">
        <f t="shared" si="330"/>
        <v>0</v>
      </c>
    </row>
    <row r="930" spans="1:11" ht="12.5" x14ac:dyDescent="0.25">
      <c r="A930" s="3">
        <v>45657.812382523145</v>
      </c>
      <c r="B930" s="31">
        <v>45645</v>
      </c>
      <c r="C930" s="32">
        <v>43</v>
      </c>
      <c r="D930" s="33" t="s">
        <v>550</v>
      </c>
      <c r="E930" s="19">
        <f t="shared" si="325"/>
        <v>0</v>
      </c>
      <c r="F930" s="19">
        <f t="shared" si="332"/>
        <v>2</v>
      </c>
      <c r="G930" s="19">
        <f t="shared" si="326"/>
        <v>0</v>
      </c>
      <c r="H930" s="19">
        <f t="shared" si="327"/>
        <v>0</v>
      </c>
      <c r="I930" s="19">
        <f t="shared" si="328"/>
        <v>0</v>
      </c>
      <c r="J930" s="19">
        <f t="shared" si="329"/>
        <v>0</v>
      </c>
      <c r="K930" s="19">
        <f t="shared" si="330"/>
        <v>3</v>
      </c>
    </row>
    <row r="931" spans="1:11" ht="12.5" x14ac:dyDescent="0.25">
      <c r="A931" s="3">
        <v>45657.812619340279</v>
      </c>
      <c r="B931" s="31">
        <v>45646</v>
      </c>
      <c r="C931" s="32">
        <v>54</v>
      </c>
      <c r="D931" s="33" t="s">
        <v>623</v>
      </c>
      <c r="E931" s="19">
        <f t="shared" si="325"/>
        <v>0</v>
      </c>
      <c r="F931" s="19">
        <f t="shared" si="332"/>
        <v>0</v>
      </c>
      <c r="G931" s="19">
        <f t="shared" si="326"/>
        <v>2.5</v>
      </c>
      <c r="H931" s="19">
        <f t="shared" si="327"/>
        <v>0</v>
      </c>
      <c r="I931" s="19">
        <f t="shared" si="328"/>
        <v>1.5</v>
      </c>
      <c r="J931" s="19">
        <f t="shared" si="329"/>
        <v>1.5</v>
      </c>
      <c r="K931" s="19">
        <f t="shared" si="330"/>
        <v>0</v>
      </c>
    </row>
    <row r="932" spans="1:11" ht="12.5" x14ac:dyDescent="0.25">
      <c r="A932" s="3">
        <v>45657.812898888893</v>
      </c>
      <c r="B932" s="52"/>
      <c r="C932" s="19"/>
      <c r="D932" s="19"/>
      <c r="E932" s="27" t="s">
        <v>323</v>
      </c>
      <c r="F932" s="27" t="s">
        <v>324</v>
      </c>
      <c r="G932" s="27" t="s">
        <v>325</v>
      </c>
      <c r="H932" s="27" t="s">
        <v>326</v>
      </c>
      <c r="I932" s="27" t="s">
        <v>327</v>
      </c>
      <c r="J932" s="27" t="s">
        <v>328</v>
      </c>
      <c r="K932" s="27" t="s">
        <v>329</v>
      </c>
    </row>
    <row r="933" spans="1:11" ht="12.5" x14ac:dyDescent="0.25">
      <c r="A933" s="3"/>
      <c r="B933" s="52"/>
      <c r="C933" s="19"/>
      <c r="D933" s="19"/>
      <c r="E933" s="79">
        <f t="shared" ref="E933:K933" si="333">SUM(E934:E941)</f>
        <v>6</v>
      </c>
      <c r="F933" s="79">
        <f t="shared" si="333"/>
        <v>10</v>
      </c>
      <c r="G933" s="79">
        <f t="shared" si="333"/>
        <v>0</v>
      </c>
      <c r="H933" s="79">
        <f t="shared" si="333"/>
        <v>5</v>
      </c>
      <c r="I933" s="79">
        <f t="shared" si="333"/>
        <v>10.5</v>
      </c>
      <c r="J933" s="79">
        <f t="shared" si="333"/>
        <v>9</v>
      </c>
      <c r="K933" s="79">
        <f t="shared" si="333"/>
        <v>3</v>
      </c>
    </row>
    <row r="934" spans="1:11" ht="12.5" x14ac:dyDescent="0.25">
      <c r="A934" s="3"/>
      <c r="B934" s="16">
        <v>45678</v>
      </c>
      <c r="C934" s="17">
        <v>54</v>
      </c>
      <c r="D934" s="18" t="s">
        <v>624</v>
      </c>
      <c r="E934" s="29">
        <f t="shared" ref="E934:E941" si="334">IF(IFERROR(FIND("fran",D934,1),0),3,0)</f>
        <v>3</v>
      </c>
      <c r="F934" s="29">
        <v>2</v>
      </c>
      <c r="G934" s="29">
        <f t="shared" ref="G934:G941" si="335">IF(IFERROR(FIND("calabr",D934,1),0),2.5,0)</f>
        <v>0</v>
      </c>
      <c r="H934" s="29">
        <f t="shared" ref="H934:H941" si="336">IF(IFERROR(FIND("lingui",D934,1),0),2.5,0)</f>
        <v>0</v>
      </c>
      <c r="I934" s="29">
        <f t="shared" ref="I934:I941" si="337">IF(IFERROR(FIND("rroz",D934,1),0),1.5,0)</f>
        <v>1.5</v>
      </c>
      <c r="J934" s="29">
        <f t="shared" ref="J934:J941" si="338">IF(IFERROR(FIND("feij",D934,1),0),1.5,0)</f>
        <v>1.5</v>
      </c>
      <c r="K934" s="29">
        <f t="shared" ref="K934:K941" si="339">IF(IFERROR(FIND("acarr",D934,1),0),3,0)</f>
        <v>0</v>
      </c>
    </row>
    <row r="935" spans="1:11" ht="12.5" x14ac:dyDescent="0.25">
      <c r="A935" s="3">
        <v>45692.72675563657</v>
      </c>
      <c r="B935" s="16">
        <v>45679</v>
      </c>
      <c r="C935" s="17">
        <v>56</v>
      </c>
      <c r="D935" s="18" t="s">
        <v>107</v>
      </c>
      <c r="E935" s="29">
        <f t="shared" si="334"/>
        <v>3</v>
      </c>
      <c r="F935" s="29">
        <f t="shared" ref="F935:F938" si="340">IF(IFERROR(FIND("carne",D935,1),0),2,0)</f>
        <v>0</v>
      </c>
      <c r="G935" s="29">
        <f t="shared" si="335"/>
        <v>0</v>
      </c>
      <c r="H935" s="29">
        <f t="shared" si="336"/>
        <v>0</v>
      </c>
      <c r="I935" s="29">
        <f t="shared" si="337"/>
        <v>1.5</v>
      </c>
      <c r="J935" s="29">
        <f t="shared" si="338"/>
        <v>0</v>
      </c>
      <c r="K935" s="29">
        <f t="shared" si="339"/>
        <v>0</v>
      </c>
    </row>
    <row r="936" spans="1:11" ht="12.5" x14ac:dyDescent="0.25">
      <c r="A936" s="3">
        <v>45692.727104965277</v>
      </c>
      <c r="B936" s="16">
        <v>45680</v>
      </c>
      <c r="C936" s="17">
        <v>48</v>
      </c>
      <c r="D936" s="18" t="s">
        <v>625</v>
      </c>
      <c r="E936" s="29">
        <f t="shared" si="334"/>
        <v>0</v>
      </c>
      <c r="F936" s="29">
        <f t="shared" si="340"/>
        <v>0</v>
      </c>
      <c r="G936" s="29">
        <f t="shared" si="335"/>
        <v>0</v>
      </c>
      <c r="H936" s="29">
        <f t="shared" si="336"/>
        <v>2.5</v>
      </c>
      <c r="I936" s="29">
        <f t="shared" si="337"/>
        <v>1.5</v>
      </c>
      <c r="J936" s="29">
        <f t="shared" si="338"/>
        <v>1.5</v>
      </c>
      <c r="K936" s="29">
        <f t="shared" si="339"/>
        <v>0</v>
      </c>
    </row>
    <row r="937" spans="1:11" ht="12.5" x14ac:dyDescent="0.25">
      <c r="A937" s="3">
        <v>45692.727425532408</v>
      </c>
      <c r="B937" s="16">
        <v>45681</v>
      </c>
      <c r="C937" s="17">
        <v>47</v>
      </c>
      <c r="D937" s="18" t="s">
        <v>626</v>
      </c>
      <c r="E937" s="29">
        <f t="shared" si="334"/>
        <v>0</v>
      </c>
      <c r="F937" s="29">
        <f t="shared" si="340"/>
        <v>2</v>
      </c>
      <c r="G937" s="29">
        <f t="shared" si="335"/>
        <v>0</v>
      </c>
      <c r="H937" s="29">
        <f t="shared" si="336"/>
        <v>0</v>
      </c>
      <c r="I937" s="29">
        <f t="shared" si="337"/>
        <v>1.5</v>
      </c>
      <c r="J937" s="29">
        <f t="shared" si="338"/>
        <v>1.5</v>
      </c>
      <c r="K937" s="29">
        <f t="shared" si="339"/>
        <v>0</v>
      </c>
    </row>
    <row r="938" spans="1:11" ht="12.5" x14ac:dyDescent="0.25">
      <c r="A938" s="3">
        <v>45692.727841064814</v>
      </c>
      <c r="B938" s="14">
        <v>45685</v>
      </c>
      <c r="C938" s="13">
        <v>57</v>
      </c>
      <c r="D938" s="15" t="s">
        <v>8</v>
      </c>
      <c r="E938" s="29">
        <f t="shared" si="334"/>
        <v>0</v>
      </c>
      <c r="F938" s="29">
        <f t="shared" si="340"/>
        <v>0</v>
      </c>
      <c r="G938" s="29">
        <f t="shared" si="335"/>
        <v>0</v>
      </c>
      <c r="H938" s="29">
        <f t="shared" si="336"/>
        <v>2.5</v>
      </c>
      <c r="I938" s="29">
        <f t="shared" si="337"/>
        <v>0</v>
      </c>
      <c r="J938" s="29">
        <f t="shared" si="338"/>
        <v>0</v>
      </c>
      <c r="K938" s="29">
        <f t="shared" si="339"/>
        <v>3</v>
      </c>
    </row>
    <row r="939" spans="1:11" ht="12.5" x14ac:dyDescent="0.25">
      <c r="A939" s="3">
        <v>45692.728176840275</v>
      </c>
      <c r="B939" s="14">
        <v>45686</v>
      </c>
      <c r="C939" s="13">
        <v>53</v>
      </c>
      <c r="D939" s="15" t="s">
        <v>627</v>
      </c>
      <c r="E939" s="29">
        <f t="shared" si="334"/>
        <v>0</v>
      </c>
      <c r="F939" s="29">
        <v>2</v>
      </c>
      <c r="G939" s="29">
        <f t="shared" si="335"/>
        <v>0</v>
      </c>
      <c r="H939" s="29">
        <f t="shared" si="336"/>
        <v>0</v>
      </c>
      <c r="I939" s="29">
        <f t="shared" si="337"/>
        <v>1.5</v>
      </c>
      <c r="J939" s="29">
        <f t="shared" si="338"/>
        <v>1.5</v>
      </c>
      <c r="K939" s="29">
        <f t="shared" si="339"/>
        <v>0</v>
      </c>
    </row>
    <row r="940" spans="1:11" ht="12.5" x14ac:dyDescent="0.25">
      <c r="A940" s="3">
        <v>45692.728581840274</v>
      </c>
      <c r="B940" s="14">
        <v>45687</v>
      </c>
      <c r="C940" s="13">
        <v>61</v>
      </c>
      <c r="D940" s="15" t="s">
        <v>474</v>
      </c>
      <c r="E940" s="29">
        <f t="shared" si="334"/>
        <v>0</v>
      </c>
      <c r="F940" s="29">
        <f t="shared" ref="F940:F941" si="341">IF(IFERROR(FIND("carne",D940,1),0),2,0)</f>
        <v>2</v>
      </c>
      <c r="G940" s="29">
        <f t="shared" si="335"/>
        <v>0</v>
      </c>
      <c r="H940" s="29">
        <f t="shared" si="336"/>
        <v>0</v>
      </c>
      <c r="I940" s="29">
        <f t="shared" si="337"/>
        <v>1.5</v>
      </c>
      <c r="J940" s="29">
        <f t="shared" si="338"/>
        <v>1.5</v>
      </c>
      <c r="K940" s="29">
        <f t="shared" si="339"/>
        <v>0</v>
      </c>
    </row>
    <row r="941" spans="1:11" ht="12.5" x14ac:dyDescent="0.25">
      <c r="A941" s="3">
        <v>45692.728995949074</v>
      </c>
      <c r="B941" s="14">
        <v>45688</v>
      </c>
      <c r="C941" s="13">
        <v>54</v>
      </c>
      <c r="D941" s="15" t="s">
        <v>628</v>
      </c>
      <c r="E941" s="29">
        <f t="shared" si="334"/>
        <v>0</v>
      </c>
      <c r="F941" s="29">
        <f t="shared" si="341"/>
        <v>2</v>
      </c>
      <c r="G941" s="29">
        <f t="shared" si="335"/>
        <v>0</v>
      </c>
      <c r="H941" s="29">
        <f t="shared" si="336"/>
        <v>0</v>
      </c>
      <c r="I941" s="29">
        <f t="shared" si="337"/>
        <v>1.5</v>
      </c>
      <c r="J941" s="29">
        <f t="shared" si="338"/>
        <v>1.5</v>
      </c>
      <c r="K941" s="29">
        <f t="shared" si="339"/>
        <v>0</v>
      </c>
    </row>
    <row r="942" spans="1:11" ht="12.5" x14ac:dyDescent="0.25">
      <c r="A942" s="3">
        <v>45692.729276875005</v>
      </c>
      <c r="B942" s="38"/>
      <c r="C942" s="38"/>
    </row>
    <row r="943" spans="1:11" ht="12.5" x14ac:dyDescent="0.25">
      <c r="B943" s="38"/>
      <c r="C943" s="38"/>
    </row>
    <row r="944" spans="1:11" ht="12.5" x14ac:dyDescent="0.25">
      <c r="B944" s="38"/>
      <c r="C944" s="38"/>
    </row>
    <row r="945" spans="2:3" ht="12.5" x14ac:dyDescent="0.25">
      <c r="B945" s="38"/>
      <c r="C945" s="38"/>
    </row>
    <row r="946" spans="2:3" ht="12.5" x14ac:dyDescent="0.25">
      <c r="B946" s="38"/>
      <c r="C946" s="38"/>
    </row>
    <row r="947" spans="2:3" ht="12.5" x14ac:dyDescent="0.25">
      <c r="B947" s="38"/>
      <c r="C947" s="38"/>
    </row>
    <row r="948" spans="2:3" ht="12.5" x14ac:dyDescent="0.25">
      <c r="B948" s="38"/>
      <c r="C948" s="38"/>
    </row>
    <row r="949" spans="2:3" ht="12.5" x14ac:dyDescent="0.25">
      <c r="B949" s="38"/>
      <c r="C949" s="38"/>
    </row>
    <row r="950" spans="2:3" ht="12.5" x14ac:dyDescent="0.25">
      <c r="B950" s="38"/>
      <c r="C950" s="38"/>
    </row>
    <row r="951" spans="2:3" ht="12.5" x14ac:dyDescent="0.25">
      <c r="B951" s="38"/>
      <c r="C951" s="38"/>
    </row>
    <row r="952" spans="2:3" ht="12.5" x14ac:dyDescent="0.25">
      <c r="B952" s="38"/>
      <c r="C952" s="38"/>
    </row>
    <row r="953" spans="2:3" ht="12.5" x14ac:dyDescent="0.25">
      <c r="B953" s="38"/>
    </row>
    <row r="954" spans="2:3" ht="12.5" x14ac:dyDescent="0.25">
      <c r="B954" s="38"/>
      <c r="C954" s="38"/>
    </row>
    <row r="955" spans="2:3" ht="12.5" x14ac:dyDescent="0.25">
      <c r="B955" s="38"/>
      <c r="C955" s="38"/>
    </row>
    <row r="956" spans="2:3" ht="12.5" x14ac:dyDescent="0.25">
      <c r="B956" s="38"/>
      <c r="C956" s="38"/>
    </row>
    <row r="957" spans="2:3" ht="12.5" x14ac:dyDescent="0.25">
      <c r="B957" s="38"/>
      <c r="C957" s="38"/>
    </row>
    <row r="958" spans="2:3" ht="12.5" x14ac:dyDescent="0.25">
      <c r="B958" s="38"/>
      <c r="C958" s="38"/>
    </row>
    <row r="959" spans="2:3" ht="12.5" x14ac:dyDescent="0.25">
      <c r="B959" s="38"/>
      <c r="C959" s="38"/>
    </row>
    <row r="960" spans="2:3" ht="12.5" x14ac:dyDescent="0.25">
      <c r="B960" s="38"/>
      <c r="C960" s="38"/>
    </row>
    <row r="961" spans="2:3" ht="12.5" x14ac:dyDescent="0.25">
      <c r="B961" s="38"/>
      <c r="C961" s="38"/>
    </row>
    <row r="962" spans="2:3" ht="12.5" x14ac:dyDescent="0.25">
      <c r="B962" s="38"/>
      <c r="C962" s="38"/>
    </row>
    <row r="963" spans="2:3" ht="12.5" x14ac:dyDescent="0.25">
      <c r="B963" s="38"/>
      <c r="C963" s="38"/>
    </row>
    <row r="964" spans="2:3" ht="12.5" x14ac:dyDescent="0.25">
      <c r="B964" s="38"/>
      <c r="C964" s="38"/>
    </row>
    <row r="965" spans="2:3" ht="12.5" x14ac:dyDescent="0.25">
      <c r="B965" s="38"/>
      <c r="C965" s="38"/>
    </row>
    <row r="966" spans="2:3" ht="12.5" x14ac:dyDescent="0.25">
      <c r="B966" s="38"/>
      <c r="C966" s="38"/>
    </row>
    <row r="967" spans="2:3" ht="12.5" x14ac:dyDescent="0.25">
      <c r="B967" s="38"/>
      <c r="C967" s="38"/>
    </row>
    <row r="968" spans="2:3" ht="12.5" x14ac:dyDescent="0.25">
      <c r="B968" s="38"/>
      <c r="C968" s="38"/>
    </row>
    <row r="969" spans="2:3" ht="12.5" x14ac:dyDescent="0.25">
      <c r="B969" s="38"/>
      <c r="C969" s="38"/>
    </row>
    <row r="970" spans="2:3" ht="12.5" x14ac:dyDescent="0.25">
      <c r="B970" s="38"/>
      <c r="C970" s="38"/>
    </row>
    <row r="971" spans="2:3" ht="12.5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Silva</cp:lastModifiedBy>
  <dcterms:modified xsi:type="dcterms:W3CDTF">2025-02-18T20:44:55Z</dcterms:modified>
</cp:coreProperties>
</file>