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OFT\201512\10_DOCUMENT\13_DETAIL_DESIGN\Chi tieu cong no tien\"/>
    </mc:Choice>
  </mc:AlternateContent>
  <bookViews>
    <workbookView xWindow="0" yWindow="0" windowWidth="20490" windowHeight="7755" activeTab="1"/>
  </bookViews>
  <sheets>
    <sheet name="AR7043_HT" sheetId="2" r:id="rId1"/>
    <sheet name="Example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D10" i="1"/>
  <c r="D13" i="1" s="1"/>
  <c r="C10" i="1"/>
  <c r="F10" i="1" s="1"/>
  <c r="F9" i="1"/>
  <c r="F8" i="1"/>
  <c r="C7" i="1"/>
  <c r="F7" i="1" s="1"/>
  <c r="C6" i="1"/>
  <c r="F6" i="1" s="1"/>
  <c r="G11" i="1"/>
  <c r="E13" i="1"/>
  <c r="E12" i="1"/>
  <c r="I6" i="1" l="1"/>
  <c r="I7" i="1"/>
  <c r="C12" i="1"/>
  <c r="C13" i="1"/>
  <c r="F13" i="1" s="1"/>
  <c r="D12" i="1"/>
  <c r="F12" i="1" l="1"/>
  <c r="F11" i="1" s="1"/>
  <c r="I11" i="1" l="1"/>
  <c r="H6" i="1"/>
  <c r="H7" i="1"/>
  <c r="H8" i="1"/>
</calcChain>
</file>

<file path=xl/comments1.xml><?xml version="1.0" encoding="utf-8"?>
<comments xmlns="http://schemas.openxmlformats.org/spreadsheetml/2006/main">
  <authors>
    <author>Admins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Tu tao nhom doi tuong cong no</t>
        </r>
      </text>
    </comment>
  </commentList>
</comments>
</file>

<file path=xl/comments2.xml><?xml version="1.0" encoding="utf-8"?>
<comments xmlns="http://schemas.openxmlformats.org/spreadsheetml/2006/main">
  <authors>
    <author>Admins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Tu tao nhom doi tuong cong no</t>
        </r>
      </text>
    </comment>
  </commentList>
</comments>
</file>

<file path=xl/sharedStrings.xml><?xml version="1.0" encoding="utf-8"?>
<sst xmlns="http://schemas.openxmlformats.org/spreadsheetml/2006/main" count="43" uniqueCount="29">
  <si>
    <t>TỔNG CÔNG TY</t>
  </si>
  <si>
    <t>CHỈ TIÊU CÔNG NỢ TiỀN</t>
  </si>
  <si>
    <t>Tháng 8- 2015</t>
  </si>
  <si>
    <t>TT</t>
  </si>
  <si>
    <t>Khoản mục</t>
  </si>
  <si>
    <t>Công nợ đầu kỳ</t>
  </si>
  <si>
    <t>Phát sinh trong kỳ</t>
  </si>
  <si>
    <t>Thanh toán trong kỳ</t>
  </si>
  <si>
    <t>Công nợ cuối kỳ</t>
  </si>
  <si>
    <t>Doanh số</t>
  </si>
  <si>
    <t>Tỷ lệ công nợ cuối kỳ/ Tổng công nợ</t>
  </si>
  <si>
    <t>Tỷ lệ công nợ cuối kỳ/ Doanh Thu theo nhóm</t>
  </si>
  <si>
    <t>Ghi chú</t>
  </si>
  <si>
    <t>Tổng công nợ</t>
  </si>
  <si>
    <t>Công nợ Nhân viên, nhà cung cấp</t>
  </si>
  <si>
    <t>KH công nợ cuối tháng</t>
  </si>
  <si>
    <t>KH thu ngay</t>
  </si>
  <si>
    <t>Nhóm khác (chưa điều chỉnh)</t>
  </si>
  <si>
    <t>Nhà cung cấp</t>
  </si>
  <si>
    <t>Nhân viên, Công ty</t>
  </si>
  <si>
    <t>Cấn trừ lương nhân viên vào đầu tháng sau</t>
  </si>
  <si>
    <t>Tổng công (6) - (7)</t>
  </si>
  <si>
    <t>Sum</t>
  </si>
  <si>
    <t>AnaName1</t>
  </si>
  <si>
    <t>AnaName2</t>
  </si>
  <si>
    <t>AnaName3</t>
  </si>
  <si>
    <t>AnaName4</t>
  </si>
  <si>
    <t>AnaName5</t>
  </si>
  <si>
    <t>Sum AnaName4 + AnaName5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</si>
</sst>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-* #,##0\ _₫_-;\-* #,##0\ _₫_-;_-* &quot;-&quot;??\ _₫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8"/>
      <color indexed="8"/>
      <name val="Arial"/>
      <family val="2"/>
    </font>
    <font>
      <b/>
      <sz val="16"/>
      <name val="Times New Roman"/>
      <family val="1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</xf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2" applyFont="1" applyFill="1" applyAlignment="1">
      <alignment horizontal="left"/>
    </xf>
    <xf numFmtId="0" fontId="4" fillId="0" borderId="0" xfId="2" applyFont="1" applyFill="1" applyAlignment="1">
      <alignment horizontal="center"/>
    </xf>
    <xf numFmtId="0" fontId="3" fillId="0" borderId="0" xfId="2" applyFont="1" applyFill="1" applyAlignment="1">
      <alignment horizontal="left" wrapText="1"/>
    </xf>
    <xf numFmtId="0" fontId="3" fillId="0" borderId="0" xfId="2" applyFont="1" applyFill="1" applyAlignment="1">
      <alignment horizontal="center"/>
    </xf>
    <xf numFmtId="0" fontId="3" fillId="0" borderId="0" xfId="2" applyFont="1" applyAlignment="1">
      <alignment horizontal="center"/>
    </xf>
    <xf numFmtId="164" fontId="3" fillId="0" borderId="0" xfId="3" applyNumberFormat="1" applyFont="1" applyAlignment="1">
      <alignment horizontal="center"/>
    </xf>
    <xf numFmtId="0" fontId="6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3" fillId="0" borderId="0" xfId="2" applyFont="1" applyFill="1" applyBorder="1" applyAlignment="1">
      <alignment horizontal="center"/>
    </xf>
    <xf numFmtId="164" fontId="3" fillId="0" borderId="0" xfId="3" applyNumberFormat="1" applyFont="1" applyFill="1" applyBorder="1" applyAlignment="1">
      <alignment horizontal="center"/>
    </xf>
    <xf numFmtId="165" fontId="3" fillId="0" borderId="0" xfId="5" applyNumberFormat="1" applyFont="1" applyFill="1" applyAlignment="1">
      <alignment horizontal="center"/>
    </xf>
    <xf numFmtId="0" fontId="4" fillId="0" borderId="1" xfId="2" applyFont="1" applyFill="1" applyBorder="1" applyAlignment="1">
      <alignment horizontal="center" vertical="center" wrapText="1"/>
    </xf>
    <xf numFmtId="164" fontId="4" fillId="0" borderId="1" xfId="3" applyNumberFormat="1" applyFont="1" applyFill="1" applyBorder="1" applyAlignment="1">
      <alignment horizontal="center" vertical="center" wrapText="1"/>
    </xf>
    <xf numFmtId="165" fontId="4" fillId="0" borderId="1" xfId="5" applyNumberFormat="1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/>
    </xf>
    <xf numFmtId="164" fontId="7" fillId="0" borderId="1" xfId="3" applyNumberFormat="1" applyFont="1" applyFill="1" applyBorder="1"/>
    <xf numFmtId="164" fontId="7" fillId="0" borderId="1" xfId="5" applyFont="1" applyFill="1" applyBorder="1"/>
    <xf numFmtId="164" fontId="7" fillId="0" borderId="1" xfId="5" applyFont="1" applyFill="1" applyBorder="1" applyAlignment="1">
      <alignment horizontal="center"/>
    </xf>
    <xf numFmtId="165" fontId="7" fillId="0" borderId="1" xfId="5" applyNumberFormat="1" applyFont="1" applyFill="1" applyBorder="1" applyAlignment="1">
      <alignment horizontal="center"/>
    </xf>
    <xf numFmtId="9" fontId="7" fillId="0" borderId="1" xfId="1" applyFont="1" applyFill="1" applyBorder="1"/>
    <xf numFmtId="0" fontId="7" fillId="0" borderId="1" xfId="2" applyFont="1" applyFill="1" applyBorder="1"/>
    <xf numFmtId="0" fontId="7" fillId="0" borderId="1" xfId="2" applyFont="1" applyFill="1" applyBorder="1" applyAlignment="1">
      <alignment wrapText="1"/>
    </xf>
    <xf numFmtId="0" fontId="4" fillId="0" borderId="2" xfId="2" applyFont="1" applyFill="1" applyBorder="1" applyAlignment="1">
      <alignment horizontal="center"/>
    </xf>
    <xf numFmtId="0" fontId="4" fillId="0" borderId="3" xfId="2" applyFont="1" applyFill="1" applyBorder="1" applyAlignment="1">
      <alignment horizontal="center"/>
    </xf>
    <xf numFmtId="164" fontId="4" fillId="0" borderId="3" xfId="5" applyFont="1" applyFill="1" applyBorder="1" applyAlignment="1">
      <alignment horizontal="center"/>
    </xf>
    <xf numFmtId="164" fontId="4" fillId="0" borderId="1" xfId="5" applyFont="1" applyFill="1" applyBorder="1" applyAlignment="1">
      <alignment horizontal="center"/>
    </xf>
    <xf numFmtId="165" fontId="4" fillId="0" borderId="1" xfId="5" applyNumberFormat="1" applyFont="1" applyFill="1" applyBorder="1" applyAlignment="1">
      <alignment horizontal="center"/>
    </xf>
    <xf numFmtId="10" fontId="4" fillId="0" borderId="1" xfId="1" applyNumberFormat="1" applyFont="1" applyFill="1" applyBorder="1"/>
    <xf numFmtId="0" fontId="4" fillId="0" borderId="1" xfId="2" applyFont="1" applyFill="1" applyBorder="1" applyAlignment="1">
      <alignment horizontal="center"/>
    </xf>
    <xf numFmtId="0" fontId="7" fillId="0" borderId="1" xfId="2" applyFont="1" applyFill="1" applyBorder="1" applyAlignment="1">
      <alignment horizontal="left"/>
    </xf>
    <xf numFmtId="164" fontId="7" fillId="0" borderId="1" xfId="5" applyFont="1" applyFill="1" applyBorder="1" applyAlignment="1">
      <alignment horizontal="left"/>
    </xf>
    <xf numFmtId="10" fontId="7" fillId="0" borderId="1" xfId="1" applyNumberFormat="1" applyFont="1" applyFill="1" applyBorder="1" applyAlignment="1">
      <alignment horizontal="center"/>
    </xf>
    <xf numFmtId="164" fontId="7" fillId="0" borderId="2" xfId="5" applyFont="1" applyFill="1" applyBorder="1" applyAlignment="1">
      <alignment wrapText="1"/>
    </xf>
    <xf numFmtId="164" fontId="7" fillId="0" borderId="2" xfId="5" applyFont="1" applyFill="1" applyBorder="1" applyAlignment="1">
      <alignment horizontal="center" wrapText="1"/>
    </xf>
    <xf numFmtId="164" fontId="7" fillId="0" borderId="4" xfId="5" applyFont="1" applyFill="1" applyBorder="1" applyAlignment="1">
      <alignment horizontal="center" wrapText="1"/>
    </xf>
    <xf numFmtId="164" fontId="7" fillId="0" borderId="3" xfId="5" applyFont="1" applyFill="1" applyBorder="1" applyAlignment="1">
      <alignment horizontal="center" wrapText="1"/>
    </xf>
  </cellXfs>
  <cellStyles count="6">
    <cellStyle name="Comma 2" xfId="3"/>
    <cellStyle name="Comma 4" xfId="5"/>
    <cellStyle name="Normal" xfId="0" builtinId="0"/>
    <cellStyle name="Normal 2 2" xfId="2"/>
    <cellStyle name="Normal 3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workbookViewId="0">
      <selection activeCell="E16" sqref="E16"/>
    </sheetView>
  </sheetViews>
  <sheetFormatPr defaultRowHeight="15" x14ac:dyDescent="0.25"/>
  <cols>
    <col min="2" max="2" width="32.28515625" bestFit="1" customWidth="1"/>
    <col min="3" max="3" width="14" bestFit="1" customWidth="1"/>
    <col min="4" max="5" width="15.7109375" bestFit="1" customWidth="1"/>
    <col min="6" max="6" width="14" bestFit="1" customWidth="1"/>
    <col min="7" max="7" width="15.7109375" bestFit="1" customWidth="1"/>
    <col min="8" max="8" width="14" customWidth="1"/>
    <col min="9" max="9" width="17.42578125" customWidth="1"/>
  </cols>
  <sheetData>
    <row r="1" spans="1:10" ht="15.75" x14ac:dyDescent="0.25">
      <c r="A1" s="1"/>
      <c r="B1" s="2" t="s">
        <v>0</v>
      </c>
      <c r="C1" s="2"/>
      <c r="D1" s="2"/>
      <c r="E1" s="3"/>
      <c r="F1" s="4"/>
      <c r="G1" s="4"/>
      <c r="H1" s="5"/>
      <c r="I1" s="5"/>
      <c r="J1" s="6"/>
    </row>
    <row r="2" spans="1:10" ht="20.25" x14ac:dyDescent="0.3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</row>
    <row r="3" spans="1:10" ht="15.75" x14ac:dyDescent="0.25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</row>
    <row r="4" spans="1:10" x14ac:dyDescent="0.25">
      <c r="A4" s="9"/>
      <c r="B4" s="10"/>
      <c r="C4" s="10"/>
      <c r="D4" s="10"/>
      <c r="E4" s="10"/>
      <c r="F4" s="11"/>
      <c r="G4" s="4"/>
      <c r="H4" s="4"/>
      <c r="I4" s="4"/>
      <c r="J4" s="4"/>
    </row>
    <row r="5" spans="1:10" ht="47.25" x14ac:dyDescent="0.25">
      <c r="A5" s="12" t="s">
        <v>3</v>
      </c>
      <c r="B5" s="13" t="s">
        <v>4</v>
      </c>
      <c r="C5" s="13" t="s">
        <v>5</v>
      </c>
      <c r="D5" s="13" t="s">
        <v>6</v>
      </c>
      <c r="E5" s="13" t="s">
        <v>7</v>
      </c>
      <c r="F5" s="14" t="s">
        <v>8</v>
      </c>
      <c r="G5" s="12" t="s">
        <v>9</v>
      </c>
      <c r="H5" s="12" t="s">
        <v>10</v>
      </c>
      <c r="I5" s="12" t="s">
        <v>11</v>
      </c>
      <c r="J5" s="12" t="s">
        <v>12</v>
      </c>
    </row>
    <row r="6" spans="1:10" ht="15.75" x14ac:dyDescent="0.25">
      <c r="A6" s="15">
        <v>1</v>
      </c>
      <c r="B6" s="30" t="s">
        <v>23</v>
      </c>
      <c r="C6" s="31"/>
      <c r="D6" s="31"/>
      <c r="E6" s="31"/>
      <c r="F6" s="18"/>
      <c r="G6" s="18"/>
      <c r="H6" s="32"/>
      <c r="I6" s="28"/>
      <c r="J6" s="15"/>
    </row>
    <row r="7" spans="1:10" ht="15.75" x14ac:dyDescent="0.25">
      <c r="A7" s="15">
        <v>2</v>
      </c>
      <c r="B7" s="30" t="s">
        <v>24</v>
      </c>
      <c r="C7" s="31"/>
      <c r="D7" s="31"/>
      <c r="E7" s="31"/>
      <c r="F7" s="18"/>
      <c r="G7" s="18"/>
      <c r="H7" s="32"/>
      <c r="I7" s="28"/>
      <c r="J7" s="15"/>
    </row>
    <row r="8" spans="1:10" ht="15.75" x14ac:dyDescent="0.25">
      <c r="A8" s="15">
        <v>3</v>
      </c>
      <c r="B8" s="30" t="s">
        <v>25</v>
      </c>
      <c r="C8" s="17"/>
      <c r="D8" s="31"/>
      <c r="E8" s="31"/>
      <c r="F8" s="18"/>
      <c r="G8" s="18"/>
      <c r="H8" s="32"/>
      <c r="I8" s="28"/>
      <c r="J8" s="15"/>
    </row>
    <row r="9" spans="1:10" ht="15.75" x14ac:dyDescent="0.25">
      <c r="A9" s="15">
        <v>4</v>
      </c>
      <c r="B9" s="30" t="s">
        <v>26</v>
      </c>
      <c r="C9" s="31"/>
      <c r="D9" s="31"/>
      <c r="E9" s="31"/>
      <c r="F9" s="18"/>
      <c r="G9" s="18"/>
      <c r="H9" s="18"/>
      <c r="I9" s="17"/>
      <c r="J9" s="18"/>
    </row>
    <row r="10" spans="1:10" ht="15.75" x14ac:dyDescent="0.25">
      <c r="A10" s="15">
        <v>5</v>
      </c>
      <c r="B10" s="30" t="s">
        <v>27</v>
      </c>
      <c r="C10" s="31"/>
      <c r="D10" s="31"/>
      <c r="E10" s="31"/>
      <c r="F10" s="18"/>
      <c r="G10" s="33"/>
      <c r="H10" s="34"/>
      <c r="I10" s="35"/>
      <c r="J10" s="36"/>
    </row>
    <row r="11" spans="1:10" ht="15.75" x14ac:dyDescent="0.25">
      <c r="A11" s="23" t="s">
        <v>21</v>
      </c>
      <c r="B11" s="24"/>
      <c r="C11" s="25"/>
      <c r="D11" s="25"/>
      <c r="E11" s="25"/>
      <c r="F11" s="26"/>
      <c r="G11" s="26"/>
      <c r="H11" s="27"/>
      <c r="I11" s="28"/>
      <c r="J11" s="29"/>
    </row>
    <row r="12" spans="1:10" ht="15.75" x14ac:dyDescent="0.25">
      <c r="A12" s="15">
        <v>6</v>
      </c>
      <c r="B12" s="16" t="s">
        <v>22</v>
      </c>
      <c r="C12" s="17"/>
      <c r="D12" s="17"/>
      <c r="E12" s="17"/>
      <c r="F12" s="18"/>
      <c r="G12" s="18"/>
      <c r="H12" s="19"/>
      <c r="I12" s="20"/>
      <c r="J12" s="21"/>
    </row>
    <row r="13" spans="1:10" ht="15.75" x14ac:dyDescent="0.25">
      <c r="A13" s="15">
        <v>7</v>
      </c>
      <c r="B13" s="16" t="s">
        <v>28</v>
      </c>
      <c r="C13" s="17"/>
      <c r="D13" s="17"/>
      <c r="E13" s="17"/>
      <c r="F13" s="18"/>
      <c r="G13" s="18"/>
      <c r="H13" s="19"/>
      <c r="I13" s="20"/>
      <c r="J13" s="22"/>
    </row>
  </sheetData>
  <mergeCells count="5">
    <mergeCell ref="B1:D1"/>
    <mergeCell ref="A2:J2"/>
    <mergeCell ref="A3:J3"/>
    <mergeCell ref="H10:J10"/>
    <mergeCell ref="A11:B1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G10" sqref="G10"/>
    </sheetView>
  </sheetViews>
  <sheetFormatPr defaultRowHeight="15" x14ac:dyDescent="0.25"/>
  <cols>
    <col min="2" max="2" width="32.28515625" bestFit="1" customWidth="1"/>
    <col min="3" max="3" width="14" bestFit="1" customWidth="1"/>
    <col min="4" max="5" width="15.7109375" bestFit="1" customWidth="1"/>
    <col min="6" max="6" width="14" bestFit="1" customWidth="1"/>
    <col min="7" max="7" width="15.7109375" bestFit="1" customWidth="1"/>
    <col min="8" max="8" width="14.140625" customWidth="1"/>
    <col min="9" max="9" width="16.42578125" customWidth="1"/>
    <col min="10" max="10" width="8.28515625" bestFit="1" customWidth="1"/>
  </cols>
  <sheetData>
    <row r="1" spans="1:10" ht="15.75" x14ac:dyDescent="0.25">
      <c r="A1" s="1"/>
      <c r="B1" s="2" t="s">
        <v>0</v>
      </c>
      <c r="C1" s="2"/>
      <c r="D1" s="2"/>
      <c r="E1" s="3"/>
      <c r="F1" s="4"/>
      <c r="G1" s="4"/>
      <c r="H1" s="5"/>
      <c r="I1" s="5"/>
      <c r="J1" s="6"/>
    </row>
    <row r="2" spans="1:10" ht="20.25" x14ac:dyDescent="0.3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</row>
    <row r="3" spans="1:10" ht="15.75" x14ac:dyDescent="0.25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</row>
    <row r="4" spans="1:10" x14ac:dyDescent="0.25">
      <c r="A4" s="9"/>
      <c r="B4" s="10"/>
      <c r="C4" s="10"/>
      <c r="D4" s="10"/>
      <c r="E4" s="10"/>
      <c r="F4" s="11"/>
      <c r="G4" s="4"/>
      <c r="H4" s="4"/>
      <c r="I4" s="4"/>
      <c r="J4" s="4"/>
    </row>
    <row r="5" spans="1:10" ht="47.25" x14ac:dyDescent="0.25">
      <c r="A5" s="12" t="s">
        <v>3</v>
      </c>
      <c r="B5" s="13" t="s">
        <v>4</v>
      </c>
      <c r="C5" s="13" t="s">
        <v>5</v>
      </c>
      <c r="D5" s="13" t="s">
        <v>6</v>
      </c>
      <c r="E5" s="13" t="s">
        <v>7</v>
      </c>
      <c r="F5" s="14" t="s">
        <v>8</v>
      </c>
      <c r="G5" s="12" t="s">
        <v>9</v>
      </c>
      <c r="H5" s="12" t="s">
        <v>10</v>
      </c>
      <c r="I5" s="12" t="s">
        <v>11</v>
      </c>
      <c r="J5" s="12" t="s">
        <v>12</v>
      </c>
    </row>
    <row r="6" spans="1:10" ht="15.75" x14ac:dyDescent="0.25">
      <c r="A6" s="15">
        <v>1</v>
      </c>
      <c r="B6" s="30" t="s">
        <v>15</v>
      </c>
      <c r="C6" s="31">
        <f>677284903-57348035</f>
        <v>619936868</v>
      </c>
      <c r="D6" s="31">
        <v>600245027</v>
      </c>
      <c r="E6" s="31">
        <v>450404234</v>
      </c>
      <c r="F6" s="18">
        <f>C6+D6-E6</f>
        <v>769777661</v>
      </c>
      <c r="G6" s="18">
        <v>597089000</v>
      </c>
      <c r="H6" s="32">
        <f>F6/$F$11</f>
        <v>0.90605487173394728</v>
      </c>
      <c r="I6" s="28">
        <f>F6/G6</f>
        <v>1.2892176224984886</v>
      </c>
      <c r="J6" s="15"/>
    </row>
    <row r="7" spans="1:10" ht="15.75" x14ac:dyDescent="0.25">
      <c r="A7" s="15">
        <v>2</v>
      </c>
      <c r="B7" s="30" t="s">
        <v>16</v>
      </c>
      <c r="C7" s="31">
        <f>170016476-117241486</f>
        <v>52774990</v>
      </c>
      <c r="D7" s="31">
        <v>1352569652</v>
      </c>
      <c r="E7" s="31">
        <v>1325529541</v>
      </c>
      <c r="F7" s="18">
        <f>C7+D7-E7</f>
        <v>79815101</v>
      </c>
      <c r="G7" s="18">
        <v>1344878623</v>
      </c>
      <c r="H7" s="32">
        <f>F7/$F$11</f>
        <v>9.3945128266052724E-2</v>
      </c>
      <c r="I7" s="28">
        <f>F7/G7</f>
        <v>5.9347438226029413E-2</v>
      </c>
      <c r="J7" s="15"/>
    </row>
    <row r="8" spans="1:10" ht="15.75" x14ac:dyDescent="0.25">
      <c r="A8" s="15">
        <v>3</v>
      </c>
      <c r="B8" s="30" t="s">
        <v>17</v>
      </c>
      <c r="C8" s="17"/>
      <c r="D8" s="31"/>
      <c r="E8" s="31"/>
      <c r="F8" s="18">
        <f>C8+D8-E8</f>
        <v>0</v>
      </c>
      <c r="G8" s="18"/>
      <c r="H8" s="32">
        <f>F8/$F$11</f>
        <v>0</v>
      </c>
      <c r="I8" s="28" t="e">
        <f>F8/G8</f>
        <v>#DIV/0!</v>
      </c>
      <c r="J8" s="15"/>
    </row>
    <row r="9" spans="1:10" ht="15.75" x14ac:dyDescent="0.25">
      <c r="A9" s="15">
        <v>4</v>
      </c>
      <c r="B9" s="30" t="s">
        <v>18</v>
      </c>
      <c r="C9" s="31">
        <v>-30616000</v>
      </c>
      <c r="D9" s="31">
        <v>62105303</v>
      </c>
      <c r="E9" s="31">
        <v>31489303</v>
      </c>
      <c r="F9" s="18">
        <f>C9+D9-E9</f>
        <v>0</v>
      </c>
      <c r="G9" s="18"/>
      <c r="H9" s="18"/>
      <c r="I9" s="17"/>
      <c r="J9" s="18"/>
    </row>
    <row r="10" spans="1:10" ht="15.75" x14ac:dyDescent="0.25">
      <c r="A10" s="15">
        <v>5</v>
      </c>
      <c r="B10" s="30" t="s">
        <v>19</v>
      </c>
      <c r="C10" s="31">
        <f>16922150-20007</f>
        <v>16902143</v>
      </c>
      <c r="D10" s="31">
        <f>13757000</f>
        <v>13757000</v>
      </c>
      <c r="E10" s="31">
        <v>13201000</v>
      </c>
      <c r="F10" s="18">
        <f>C10+D10-E10</f>
        <v>17458143</v>
      </c>
      <c r="G10" s="33">
        <v>13358000</v>
      </c>
      <c r="H10" s="34" t="s">
        <v>20</v>
      </c>
      <c r="I10" s="35"/>
      <c r="J10" s="36"/>
    </row>
    <row r="11" spans="1:10" ht="15.75" x14ac:dyDescent="0.25">
      <c r="A11" s="23" t="s">
        <v>21</v>
      </c>
      <c r="B11" s="24"/>
      <c r="C11" s="25"/>
      <c r="D11" s="25"/>
      <c r="E11" s="25"/>
      <c r="F11" s="26">
        <f>F12-F13</f>
        <v>849592762</v>
      </c>
      <c r="G11" s="26">
        <f>SUM(G6:G8)</f>
        <v>1941967623</v>
      </c>
      <c r="H11" s="27"/>
      <c r="I11" s="28">
        <f>F11/G11</f>
        <v>0.4374906934274877</v>
      </c>
      <c r="J11" s="29"/>
    </row>
    <row r="12" spans="1:10" ht="15.75" x14ac:dyDescent="0.25">
      <c r="A12" s="15">
        <v>6</v>
      </c>
      <c r="B12" s="16" t="s">
        <v>13</v>
      </c>
      <c r="C12" s="17">
        <f>SUM(C6:C10)</f>
        <v>658998001</v>
      </c>
      <c r="D12" s="17">
        <f>SUM(D6:D10)</f>
        <v>2028676982</v>
      </c>
      <c r="E12" s="17">
        <f>SUM(E6:E10)</f>
        <v>1820624078</v>
      </c>
      <c r="F12" s="18">
        <f>C12+D12-E12</f>
        <v>867050905</v>
      </c>
      <c r="G12" s="18"/>
      <c r="H12" s="19"/>
      <c r="I12" s="20"/>
      <c r="J12" s="21"/>
    </row>
    <row r="13" spans="1:10" ht="15.75" x14ac:dyDescent="0.25">
      <c r="A13" s="15">
        <v>7</v>
      </c>
      <c r="B13" s="16" t="s">
        <v>14</v>
      </c>
      <c r="C13" s="17">
        <f>SUM(C9:C10)</f>
        <v>-13713857</v>
      </c>
      <c r="D13" s="17">
        <f>SUM(D9:D10)</f>
        <v>75862303</v>
      </c>
      <c r="E13" s="17">
        <f>SUM(E9:E10)</f>
        <v>44690303</v>
      </c>
      <c r="F13" s="18">
        <f>C13+D13-E13</f>
        <v>17458143</v>
      </c>
      <c r="G13" s="18"/>
      <c r="H13" s="19"/>
      <c r="I13" s="20"/>
      <c r="J13" s="22"/>
    </row>
  </sheetData>
  <mergeCells count="5">
    <mergeCell ref="B1:D1"/>
    <mergeCell ref="A2:J2"/>
    <mergeCell ref="A3:J3"/>
    <mergeCell ref="A11:B11"/>
    <mergeCell ref="H10:J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AR7043_HT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2016-01-25T09:35:10Z</dcterms:created>
  <dcterms:modified xsi:type="dcterms:W3CDTF">2016-01-25T09:42:54Z</dcterms:modified>
</cp:coreProperties>
</file>