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tandat\Desktop\"/>
    </mc:Choice>
  </mc:AlternateContent>
  <bookViews>
    <workbookView xWindow="0" yWindow="0" windowWidth="14370" windowHeight="6915" firstSheet="1" activeTab="2"/>
  </bookViews>
  <sheets>
    <sheet name="Trợ giúp" sheetId="7" r:id="rId1"/>
    <sheet name="Yêu cầu" sheetId="8" r:id="rId2"/>
    <sheet name="TaskList" sheetId="9" r:id="rId3"/>
    <sheet name="Mô tả" sheetId="6" r:id="rId4"/>
    <sheet name="So sánh cơ hội nhiều kỳ" sheetId="10" r:id="rId5"/>
    <sheet name="So sánh cơ hội nhiều tuần" sheetId="11" r:id="rId6"/>
    <sheet name="Báo cáo chiến dịch" sheetId="12" r:id="rId7"/>
  </sheets>
  <externalReferences>
    <externalReference r:id="rId8"/>
  </externalReferences>
  <definedNames>
    <definedName name="_xlnm._FilterDatabase" localSheetId="2" hidden="1">TaskList!$A$5:$Q$38</definedName>
    <definedName name="CNT" localSheetId="1">#REF!</definedName>
    <definedName name="CNT">#REF!</definedName>
    <definedName name="_xlnm.Criteria" localSheetId="1">#REF!</definedName>
    <definedName name="_xlnm.Criteria">#REF!</definedName>
    <definedName name="_xlnm.Database" localSheetId="1">#REF!</definedName>
    <definedName name="_xlnm.Database">#REF!</definedName>
    <definedName name="DB名" localSheetId="1">#REF!</definedName>
    <definedName name="DB名">#REF!</definedName>
    <definedName name="ENID" localSheetId="1">#REF!</definedName>
    <definedName name="ENID">#REF!</definedName>
    <definedName name="_xlnm.Extract" localSheetId="1">#REF!</definedName>
    <definedName name="_xlnm.Extract">#REF!</definedName>
    <definedName name="hani" localSheetId="1">[1]DDICT!#REF!</definedName>
    <definedName name="hani">[1]DDICT!#REF!</definedName>
    <definedName name="KN" localSheetId="1">#REF!</definedName>
    <definedName name="KN">#REF!</definedName>
    <definedName name="KSY" localSheetId="1">#REF!</definedName>
    <definedName name="KSY">#REF!</definedName>
    <definedName name="KT" localSheetId="1">#REF!</definedName>
    <definedName name="KT">#REF!</definedName>
    <definedName name="KYT" localSheetId="1">#REF!</definedName>
    <definedName name="KYT">#REF!</definedName>
    <definedName name="NNN" localSheetId="1">#REF!</definedName>
    <definedName name="NNN">#REF!</definedName>
    <definedName name="NOTNULL" localSheetId="1">#REF!</definedName>
    <definedName name="NOTNULL">#REF!</definedName>
    <definedName name="_xlnm.Print_Area" localSheetId="3">'Mô tả'!$A$1:$J$16</definedName>
    <definedName name="_xlnm.Print_Area" localSheetId="2">TaskList!$A$1:$Q$40</definedName>
    <definedName name="_xlnm.Print_Area" localSheetId="0">'Trợ giúp'!$A$1:$H$45</definedName>
    <definedName name="_xlnm.Print_Area" localSheetId="1">'Yêu cầu'!$A$1:$O$55</definedName>
    <definedName name="RB" localSheetId="1">#REF!</definedName>
    <definedName name="RB">#REF!</definedName>
    <definedName name="RMG" localSheetId="1">#REF!</definedName>
    <definedName name="RMG">#REF!</definedName>
    <definedName name="RMK" localSheetId="1">#REF!</definedName>
    <definedName name="RMK">#REF!</definedName>
    <definedName name="SBT" localSheetId="1">#REF!</definedName>
    <definedName name="SBT">#REF!</definedName>
    <definedName name="SSK" localSheetId="1">#REF!</definedName>
    <definedName name="SSK">#REF!</definedName>
    <definedName name="SYK" localSheetId="1">#REF!</definedName>
    <definedName name="SYK">#REF!</definedName>
    <definedName name="TABLE_ENT" localSheetId="1">#REF!</definedName>
    <definedName name="TABLE_ENT">#REF!</definedName>
    <definedName name="TABLE_NAME" localSheetId="1">#REF!</definedName>
    <definedName name="TABLE_NAME">#REF!</definedName>
    <definedName name="あ" localSheetId="1">#REF!</definedName>
    <definedName name="あ">#REF!</definedName>
    <definedName name="サブシステム名" localSheetId="1">#REF!</definedName>
    <definedName name="サブシステム名">#REF!</definedName>
    <definedName name="システム名" localSheetId="1">#REF!</definedName>
    <definedName name="システム名">#REF!</definedName>
    <definedName name="データ名" localSheetId="1">#REF!</definedName>
    <definedName name="データ名">#REF!</definedName>
    <definedName name="作成日" localSheetId="1">#REF!</definedName>
    <definedName name="作成日">#REF!</definedName>
    <definedName name="作成者" localSheetId="1">#REF!</definedName>
    <definedName name="作成者">#REF!</definedName>
    <definedName name="備考" localSheetId="1">#REF!</definedName>
    <definedName name="備考">#REF!</definedName>
    <definedName name="列長" localSheetId="1">#REF!</definedName>
    <definedName name="列長">#REF!</definedName>
    <definedName name="単位" localSheetId="1">#REF!</definedName>
    <definedName name="単位">#REF!</definedName>
    <definedName name="基本キー" localSheetId="1">#REF!</definedName>
    <definedName name="基本キー">#REF!</definedName>
    <definedName name="小数桁数" localSheetId="1">#REF!</definedName>
    <definedName name="小数桁数">#REF!</definedName>
    <definedName name="属性" localSheetId="1">#REF!</definedName>
    <definedName name="属性">#REF!</definedName>
    <definedName name="文書名" localSheetId="1">#REF!</definedName>
    <definedName name="文書名">#REF!</definedName>
    <definedName name="明細エリア" localSheetId="1">#REF!</definedName>
    <definedName name="明細エリア">#REF!</definedName>
    <definedName name="更新日" localSheetId="1">#REF!</definedName>
    <definedName name="更新日">#REF!</definedName>
    <definedName name="更新者" localSheetId="1">#REF!</definedName>
    <definedName name="更新者">#REF!</definedName>
    <definedName name="有効桁数" localSheetId="1">#REF!</definedName>
    <definedName name="有効桁数">#REF!</definedName>
    <definedName name="索引1" localSheetId="1">#REF!</definedName>
    <definedName name="索引1">#REF!</definedName>
    <definedName name="索引2" localSheetId="1">#REF!</definedName>
    <definedName name="索引2">#REF!</definedName>
    <definedName name="索引3" localSheetId="1">#REF!</definedName>
    <definedName name="索引3">#REF!</definedName>
    <definedName name="索引4" localSheetId="1">#REF!</definedName>
    <definedName name="索引4">#REF!</definedName>
    <definedName name="索引5" localSheetId="1">#REF!</definedName>
    <definedName name="索引5">#REF!</definedName>
    <definedName name="索引6" localSheetId="1">#REF!</definedName>
    <definedName name="索引6">#REF!</definedName>
    <definedName name="索引7" localSheetId="1">#REF!</definedName>
    <definedName name="索引7">#REF!</definedName>
    <definedName name="索引P" localSheetId="1">#REF!</definedName>
    <definedName name="索引P">#REF!</definedName>
    <definedName name="組織コード（部門ｺｰﾄﾞﾚﾍﾞﾙ）" localSheetId="1">#REF!</definedName>
    <definedName name="組織コード（部門ｺｰﾄﾞﾚﾍﾞﾙ）">#REF!</definedName>
    <definedName name="行長" localSheetId="1">#REF!</definedName>
    <definedName name="行長">#REF!</definedName>
    <definedName name="表ID" localSheetId="1">#REF!</definedName>
    <definedName name="表ID">#REF!</definedName>
    <definedName name="表の備考" localSheetId="1">#REF!</definedName>
    <definedName name="表の備考">#REF!</definedName>
    <definedName name="表名" localSheetId="1">#REF!</definedName>
    <definedName name="表名">#REF!</definedName>
    <definedName name="項目ID" localSheetId="1">#REF!</definedName>
    <definedName name="項目ID">#REF!</definedName>
    <definedName name="項目No" localSheetId="1">#REF!</definedName>
    <definedName name="項目No">#REF!</definedName>
    <definedName name="項目名" localSheetId="1">#REF!</definedName>
    <definedName name="項目名">#REF!</definedName>
  </definedNames>
  <calcPr calcId="152511"/>
</workbook>
</file>

<file path=xl/calcChain.xml><?xml version="1.0" encoding="utf-8"?>
<calcChain xmlns="http://schemas.openxmlformats.org/spreadsheetml/2006/main">
  <c r="A6" i="9" l="1"/>
  <c r="A30" i="9" l="1"/>
  <c r="A29" i="9"/>
  <c r="H9" i="12"/>
  <c r="G9" i="12"/>
  <c r="F9" i="12"/>
  <c r="E9" i="12"/>
  <c r="D9" i="12"/>
  <c r="C9" i="12"/>
  <c r="F17" i="11"/>
  <c r="E17" i="11"/>
  <c r="D17" i="11"/>
  <c r="C17" i="11"/>
  <c r="F16" i="11"/>
  <c r="E16" i="11"/>
  <c r="D16" i="11"/>
  <c r="C16" i="11"/>
  <c r="G14" i="11"/>
  <c r="G13" i="11"/>
  <c r="G11" i="11"/>
  <c r="G10" i="11"/>
  <c r="G8" i="11"/>
  <c r="G17" i="11" s="1"/>
  <c r="G7" i="11"/>
  <c r="G16" i="11" s="1"/>
  <c r="N17" i="10"/>
  <c r="M17" i="10"/>
  <c r="L17" i="10"/>
  <c r="K17" i="10"/>
  <c r="J17" i="10"/>
  <c r="I17" i="10"/>
  <c r="H17" i="10"/>
  <c r="G17" i="10"/>
  <c r="F17" i="10"/>
  <c r="E17" i="10"/>
  <c r="D17" i="10"/>
  <c r="C17" i="10"/>
  <c r="N16" i="10"/>
  <c r="M16" i="10"/>
  <c r="L16" i="10"/>
  <c r="K16" i="10"/>
  <c r="J16" i="10"/>
  <c r="I16" i="10"/>
  <c r="H16" i="10"/>
  <c r="G16" i="10"/>
  <c r="F16" i="10"/>
  <c r="E16" i="10"/>
  <c r="D16" i="10"/>
  <c r="C16" i="10"/>
  <c r="O14" i="10"/>
  <c r="O13" i="10"/>
  <c r="O11" i="10"/>
  <c r="O10" i="10"/>
  <c r="O8" i="10"/>
  <c r="O17" i="10" s="1"/>
  <c r="O7" i="10"/>
  <c r="O16" i="10" s="1"/>
  <c r="A26" i="9" l="1"/>
  <c r="A25" i="9"/>
  <c r="A24" i="9"/>
  <c r="A23" i="9"/>
  <c r="A22" i="9"/>
  <c r="A21" i="9"/>
  <c r="A20" i="9"/>
  <c r="A19" i="9"/>
  <c r="A32" i="9" l="1"/>
  <c r="A31" i="9"/>
  <c r="A18" i="9"/>
  <c r="A17" i="9"/>
  <c r="A16" i="9"/>
  <c r="A14" i="9"/>
  <c r="A15" i="9"/>
  <c r="A27" i="9"/>
  <c r="A28" i="9"/>
  <c r="A9" i="9"/>
  <c r="A10" i="9"/>
  <c r="A11" i="9"/>
  <c r="A12" i="9"/>
  <c r="A13" i="9"/>
  <c r="P33" i="9" l="1"/>
  <c r="O33" i="9"/>
  <c r="N33" i="9"/>
  <c r="A8" i="9"/>
  <c r="A7" i="9"/>
  <c r="N34" i="9" l="1"/>
  <c r="N35" i="9" s="1"/>
  <c r="N36" i="9" s="1"/>
  <c r="N37" i="9" s="1"/>
  <c r="N38" i="9" s="1"/>
  <c r="A17" i="8" l="1"/>
  <c r="A18" i="8"/>
  <c r="A19" i="8"/>
  <c r="A47" i="8"/>
  <c r="A46" i="8"/>
  <c r="A45" i="8"/>
  <c r="A44" i="8"/>
  <c r="A43" i="8"/>
  <c r="A42" i="8"/>
  <c r="A41" i="8"/>
  <c r="A40" i="8"/>
  <c r="A51" i="8"/>
  <c r="A50" i="8"/>
  <c r="A49" i="8"/>
  <c r="A48" i="8"/>
  <c r="A53" i="8"/>
  <c r="A52" i="8"/>
  <c r="A54" i="8"/>
  <c r="A14" i="8"/>
  <c r="A21" i="8"/>
  <c r="A13" i="8"/>
  <c r="A32" i="8"/>
  <c r="A31" i="8"/>
  <c r="A30" i="8"/>
  <c r="A29" i="8"/>
  <c r="A28" i="8"/>
  <c r="A27" i="8"/>
  <c r="A26" i="8"/>
  <c r="A25" i="8"/>
  <c r="A36" i="8"/>
  <c r="A35" i="8"/>
  <c r="A34" i="8"/>
  <c r="A33" i="8"/>
  <c r="A38" i="8"/>
  <c r="A37" i="8"/>
  <c r="A12" i="8"/>
  <c r="A16" i="8"/>
  <c r="A20" i="8"/>
  <c r="A22" i="8"/>
  <c r="A23" i="8"/>
  <c r="A24" i="8"/>
  <c r="A39" i="8"/>
  <c r="A55" i="8"/>
  <c r="A4" i="8"/>
  <c r="A5" i="8"/>
  <c r="A6" i="8"/>
  <c r="A7" i="8"/>
  <c r="A8" i="8"/>
  <c r="A9" i="8"/>
  <c r="A10" i="8"/>
  <c r="A11" i="8"/>
  <c r="A15" i="8"/>
  <c r="A3" i="8"/>
</calcChain>
</file>

<file path=xl/comments1.xml><?xml version="1.0" encoding="utf-8"?>
<comments xmlns="http://schemas.openxmlformats.org/spreadsheetml/2006/main">
  <authors>
    <author>admin</author>
  </authors>
  <commentList>
    <comment ref="E5" authorId="0" shapeId="0">
      <text>
        <r>
          <rPr>
            <b/>
            <sz val="9"/>
            <color indexed="81"/>
            <rFont val="Tahoma"/>
            <family val="2"/>
          </rPr>
          <t>admin:</t>
        </r>
        <r>
          <rPr>
            <sz val="9"/>
            <color indexed="81"/>
            <rFont val="Tahoma"/>
            <family val="2"/>
          </rPr>
          <t xml:space="preserve">
Bước trong tài liệu khảo sát</t>
        </r>
      </text>
    </comment>
  </commentList>
</comments>
</file>

<file path=xl/comments2.xml><?xml version="1.0" encoding="utf-8"?>
<comments xmlns="http://schemas.openxmlformats.org/spreadsheetml/2006/main">
  <authors>
    <author>admin</author>
  </authors>
  <commentList>
    <comment ref="B2" authorId="0" shapeId="0">
      <text>
        <r>
          <rPr>
            <b/>
            <sz val="9"/>
            <color indexed="81"/>
            <rFont val="Tahoma"/>
            <family val="2"/>
          </rPr>
          <t>admin:</t>
        </r>
        <r>
          <rPr>
            <sz val="9"/>
            <color indexed="81"/>
            <rFont val="Tahoma"/>
            <family val="2"/>
          </rPr>
          <t xml:space="preserve">
Bước trong tài liệu khảo sát</t>
        </r>
      </text>
    </comment>
  </commentList>
</comments>
</file>

<file path=xl/comments3.xml><?xml version="1.0" encoding="utf-8"?>
<comments xmlns="http://schemas.openxmlformats.org/spreadsheetml/2006/main">
  <authors>
    <author>Lê Phát Danh</author>
  </authors>
  <commentList>
    <comment ref="C9" authorId="0" shapeId="0">
      <text>
        <r>
          <rPr>
            <b/>
            <sz val="9"/>
            <color indexed="81"/>
            <rFont val="Tahoma"/>
            <family val="2"/>
          </rPr>
          <t>Lê Phát Danh:</t>
        </r>
        <r>
          <rPr>
            <sz val="9"/>
            <color indexed="81"/>
            <rFont val="Tahoma"/>
            <family val="2"/>
          </rPr>
          <t xml:space="preserve">
Tham khảo chi tiết bên sheet [Yêu cầu]</t>
        </r>
      </text>
    </comment>
    <comment ref="C15" authorId="0" shapeId="0">
      <text>
        <r>
          <rPr>
            <b/>
            <sz val="9"/>
            <color indexed="81"/>
            <rFont val="Tahoma"/>
            <family val="2"/>
          </rPr>
          <t>Lê Phát Danh:</t>
        </r>
        <r>
          <rPr>
            <sz val="9"/>
            <color indexed="81"/>
            <rFont val="Tahoma"/>
            <family val="2"/>
          </rPr>
          <t xml:space="preserve">
Gửi mail cho các đối tượng liên quan khi khách hàng đánh giá </t>
        </r>
      </text>
    </comment>
    <comment ref="C23" authorId="0" shapeId="0">
      <text>
        <r>
          <rPr>
            <b/>
            <sz val="9"/>
            <color indexed="81"/>
            <rFont val="Tahoma"/>
            <family val="2"/>
          </rPr>
          <t>Lê Phát Danh:</t>
        </r>
        <r>
          <rPr>
            <sz val="9"/>
            <color indexed="81"/>
            <rFont val="Tahoma"/>
            <family val="2"/>
          </rPr>
          <t xml:space="preserve">
Cơ hội
Báo giá</t>
        </r>
      </text>
    </comment>
  </commentList>
</comments>
</file>

<file path=xl/comments4.xml><?xml version="1.0" encoding="utf-8"?>
<comments xmlns="http://schemas.openxmlformats.org/spreadsheetml/2006/main">
  <authors>
    <author>binhminh</author>
  </authors>
  <commentList>
    <comment ref="A1" authorId="0" shapeId="0">
      <text>
        <r>
          <rPr>
            <sz val="8"/>
            <color indexed="81"/>
            <rFont val="Tahoma"/>
            <family val="2"/>
          </rPr>
          <t>Tính năng này dùng để làm gì ...</t>
        </r>
      </text>
    </comment>
  </commentList>
</comments>
</file>

<file path=xl/sharedStrings.xml><?xml version="1.0" encoding="utf-8"?>
<sst xmlns="http://schemas.openxmlformats.org/spreadsheetml/2006/main" count="397" uniqueCount="247">
  <si>
    <t>STT</t>
  </si>
  <si>
    <t>Ghi chú</t>
  </si>
  <si>
    <t>Tiêu chí</t>
  </si>
  <si>
    <t>Kèm theo mẫu</t>
  </si>
  <si>
    <t>Hướng dẫn sử dụng tài liệu</t>
  </si>
  <si>
    <t xml:space="preserve">- Mục đích: thể hiện nghiệp vụ xử lý </t>
  </si>
  <si>
    <t>Có nút xuất excel trong màn hình in báo cáo</t>
  </si>
  <si>
    <t>Mô tả chi tiết yêu cầu</t>
  </si>
  <si>
    <t>Ý kiến của CON</t>
  </si>
  <si>
    <t>Giải pháp của BA</t>
  </si>
  <si>
    <t>Danh sách yêu cầu chỉnh sửa phần mềm</t>
  </si>
  <si>
    <t>Sheet Spec</t>
  </si>
  <si>
    <t>Bổ sung (Có/Không)</t>
  </si>
  <si>
    <t>Deadline</t>
  </si>
  <si>
    <t>Độ ưu tiên</t>
  </si>
  <si>
    <t>Xác nhận lần 1</t>
  </si>
  <si>
    <t>Ngày xác nhận lần 1</t>
  </si>
  <si>
    <t>Xác nhận lần 2</t>
  </si>
  <si>
    <t>Ngày xác nhận lần 2</t>
  </si>
  <si>
    <t>Xác nhận lần 3</t>
  </si>
  <si>
    <t>Ngày xác nhận lần 3</t>
  </si>
  <si>
    <t>Tính năng</t>
  </si>
  <si>
    <t>Bước</t>
  </si>
  <si>
    <t>Đầu vào</t>
  </si>
  <si>
    <t>Xử lý</t>
  </si>
  <si>
    <t>Đầu ra</t>
  </si>
  <si>
    <t>Cung cấp mẫu báo cáo</t>
  </si>
  <si>
    <t>Diễn giải các cột trên báo cáo liên quan đến công thức, thành tiền, tính toán</t>
  </si>
  <si>
    <t>Cung cấp tiêu thức lọc, in liên quan đến báo cáo này</t>
  </si>
  <si>
    <t>Báo cáo này có xuất excel trực tiếp từ chương trình không?</t>
  </si>
  <si>
    <t>Nghiệp vụ/Báo cáo</t>
  </si>
  <si>
    <t>Báo cáo</t>
  </si>
  <si>
    <t>Sheet [Yêu cầu]</t>
  </si>
  <si>
    <t>Sheet [Mô tả]</t>
  </si>
  <si>
    <t>Diễn giải</t>
  </si>
  <si>
    <t>Tên tiêu đề</t>
  </si>
  <si>
    <t>CON liệt kê các yêu cầu của khách hàng</t>
  </si>
  <si>
    <t>CON Mô tả bước trong tài liệu khảo sát</t>
  </si>
  <si>
    <t>Mô tả</t>
  </si>
  <si>
    <t>CON mô tả chi tiết từng yêu cầu</t>
  </si>
  <si>
    <t>CON câp nhật độ ưu tiên của các yêu cầu này, danh sách độ ưu tiên từ 1-&gt;5, thấp nhất là 1, cao nhất là 5</t>
  </si>
  <si>
    <t>Sau khi họp xong thì BA sẽ cập nhật cột này là Có bổ sung yêu cầu này hay không</t>
  </si>
  <si>
    <t>Có: BA tiến hành lên kế hoạch bổ sung
Không: BA không thực hiện</t>
  </si>
  <si>
    <t>Sau khi họp xong thì BA sẽ cập nhật giải pháp và gửi lại cho CON</t>
  </si>
  <si>
    <t>Nếu dự án không có họp để CON giải thích nghiệp vụ thì BA cập nhật giải pháp và gửi lại cho CON</t>
  </si>
  <si>
    <t>Sau khi họp xong thì BA sẽ cập nhật Deadline và gửi lại cho CON</t>
  </si>
  <si>
    <t>Nếu dự án không có họp để CON giải thích nghiệp vụ thì BA cập nhật deadline và gửi lại cho CON</t>
  </si>
  <si>
    <t>CON phản hồi sua khi BA gửi giải pháp và deadline</t>
  </si>
  <si>
    <t>CON xác nhận giải pháp lần 1</t>
  </si>
  <si>
    <t>Ngày CON xác nhận giải pháp lần 1</t>
  </si>
  <si>
    <t>CON xác nhận giải pháp lần 2</t>
  </si>
  <si>
    <t>Ngày CON xác nhận giải pháp lần 2</t>
  </si>
  <si>
    <t>CON xác nhận giải pháp lần 3</t>
  </si>
  <si>
    <t>Ngày CON xác nhận giải pháp lần 3</t>
  </si>
  <si>
    <t>*** Cột màu xanh là CON điền</t>
  </si>
  <si>
    <t>*** Cột màu cam là BA điền</t>
  </si>
  <si>
    <t xml:space="preserve">- Tạo mới và truy vấn HelpDesk. </t>
  </si>
  <si>
    <t>- Liên quan đến khách nào, dự án nào? Cho phép chọn 1 hoặc nhiều liên hệ của khách kèm email, điện thoại (nếu có)</t>
  </si>
  <si>
    <t>- Mô tả vấn đề cho phép đính kèm file, hình ảnh. Bổ sung cho phép chọn MPT dự án. Lấy dữ liệu từ MPT OP</t>
  </si>
  <si>
    <t>- Thể hiện được các ngày: Ngày khởi tạo, Deadline mong muốn, Deadline xử lý, Deadline thực tế hoàn thành</t>
  </si>
  <si>
    <t>- Thời gian thực hiện (số giờ thực tế thực hiện) Estimate, người tham khảo thông tin (nếu có). 02 cột: số giờ của nhân viên điền, số giờ của quản lý điền</t>
  </si>
  <si>
    <t>- Các trạng thái của HelpDesk: New, In process, Pending, Closed, Cancel, ReOpen…</t>
  </si>
  <si>
    <t>- Thể hiện nhân viên nhập liệu, người theo dõi, người được gán</t>
  </si>
  <si>
    <t>- Comment cho HelpDesk</t>
  </si>
  <si>
    <t>- Phân loại HelpDesk: Support, Bug/Issue, Complain, New function, Quotation</t>
  </si>
  <si>
    <t>- Các phân loại HelpDesk cho phép chọn các checkbox sau: Is common, Repeat Problem, Dừng chương trình</t>
  </si>
  <si>
    <t>Gửi email cho các nhân sự liên quan trong các trường hợp:
- Khi tạo HelpDesk
- Khi HelpDesk đã tạo nhưng SOF không vào điền Deadline xử lý (sau 1 khoảng thời gian ấn định)
- Khi Deadline của người xử lý &gt; Deadline của người nhập HelpDesk
- Khi có comment mới
- Khi thay đổi trạng thái của HelpDesk (New, In Procees, Pending..) 
- Khi đến Deadline mà chưa Close
- Khi ReOpen HelpDesk</t>
  </si>
  <si>
    <t xml:space="preserve">- Quản lý danh sách các HelpDesk </t>
  </si>
  <si>
    <t>- Báo cáo danh sách help tạo mới trong ngày gửi mail cho quản lý</t>
  </si>
  <si>
    <t>- Báo cáo danh sách HelpDesk đã xử lý trong ngày, tuần, tháng</t>
  </si>
  <si>
    <t>- Báo cáo danh sách HelpDesk chưa xử lý xong, trễ deadline theo qui định đã cam két với CON/CAR vào cuối ngày</t>
  </si>
  <si>
    <t>- Báo cáo các HelpDesk reopen, ghi nhân thông tin reopen bao nhiêu lần, nôi dung từng lần reopen</t>
  </si>
  <si>
    <t>Làm báo cáo mới</t>
  </si>
  <si>
    <t>Bổ sung thông tin ghi nhận HelpDesk nào gấp, ưu tiên thì hệ thống tự động gửi mail cho quản lý nắm thông tin</t>
  </si>
  <si>
    <t>Ghi nhận thông tin HelpDesk dừng chương trình(có màu riêng cho loại này) , thời gian xử lý từng item</t>
  </si>
  <si>
    <t xml:space="preserve">Báo cáo tổng thời gian đã xử lý HelpDesk theo nhân viên </t>
  </si>
  <si>
    <t>Thông kê danh sách các HelpDesk phát sinh trong ngày theo tổng hợp và chi tiết từng dự án</t>
  </si>
  <si>
    <t>Thông kê danh sách các HelpDesk trễ deadline, có cảnh báo gửi mail cho nhân viên và quản lý biết đang trễ những HelpDesk nào</t>
  </si>
  <si>
    <t>Gửi email cho người liên hệ của khách hàng (theo mẫu) về việc ASOFT ghi nhận HelpDesk và ngày hẹn ngày xử lý vấn đề theo cam kết với từng khách</t>
  </si>
  <si>
    <t>- Trong email gửi cho khách hàng có link để khách hàng có thể đánh giá các cấp độ dịch vụ của ASOFT: Rất tốt, Tốt, Bình Thường, Tệ, Rất tệ.
- Trường hợp KH có đánh giá thì hệ thống sẽ phản hồi về email của người tạo và tiếp nhận HelpDesk. Nếu KH đánh giá ở 2 mức thấp nhất thì hệ thống tự động gửi email về toàn bộ nhân viên của công ty về sự đánh giá của KH đối với dịch vụ CSKH</t>
  </si>
  <si>
    <t>- Thời gian bắt đầu và kết thúc của bảo hành sản phẩm</t>
  </si>
  <si>
    <t>- Thời gian bắt đầu và kết thúc của hợp đồng bảo trì, giá trị</t>
  </si>
  <si>
    <t>- Thời gian bắt đầu và kết thúc của phụ lục, giá trị</t>
  </si>
  <si>
    <t>Tìm kiếm nhanh thông tin khách hàng thông qua các tiêu chí: điện thoại, email, tên, ngành nghề,…</t>
  </si>
  <si>
    <t>Phân loại nhu cầu: đối tác, nhu cầu SME, nhu cầu ERP,…</t>
  </si>
  <si>
    <t>Thiết lập bảng phân rã tính năng theo nhiều gói: STD, PRO, ENT. Khi người dùng báo giá chỉ việc chọn theo gói và theo phân hệ.</t>
  </si>
  <si>
    <t>Thiếp lập nhiều template báo giá, người dùng chỉ chọn và báo giá trực tiếp trên phần mềm.</t>
  </si>
  <si>
    <t>Duyệt báo giá theo nhiều cấp</t>
  </si>
  <si>
    <t>Sử dụng chức năng đính kèm</t>
  </si>
  <si>
    <t>Khi gửi mail chưa liên kết tự động với địa chỉ email của khách hàng</t>
  </si>
  <si>
    <t>Khi tạo báo giá từ cơ hội, trên màn hình báo giá phải hiện thị cả thông tin tên cơ hội  thay vì người dùng phải chọn lại</t>
  </si>
  <si>
    <t>Trong phần đầu mối thêm trường "khu vực, thị trường" để dễ quản lý thông tin</t>
  </si>
  <si>
    <t>Trong phần cơ hội và báo giá: ngoài lưới cho hiển thị trường giá trị  chi tiết từng dòng và tổng. Hiện tại lick vào bên trong mới xem được.</t>
  </si>
  <si>
    <t>Trong phần cơ hội, trên các tiêu chí lọc, cho lọc thời gian: từ ngày nào đến ngày nào.</t>
  </si>
  <si>
    <t>Dựng tổng đài và sử dụng 2C của ASOFT</t>
  </si>
  <si>
    <t>Khi có cuộc gọi đến hiển thị các thông tin:
- Thông tin người liên hệ (nếu có)
- Thông tin khách hàng
- Phân loại KH (A, B, C, D)
- Nhóm dịch vụ đang sử dụng (bảo hành, bảo trì, từng lần…)</t>
  </si>
  <si>
    <t>History:
- Ghi âm tất cả các cuộc gọi
- Lịch sử các cuộc gọi đến, đi
- Thống kê thời gian cuộc gọi đi, đến theo từng line</t>
  </si>
  <si>
    <t>- Liên liên hệ NCC tổng đài để làm việc về việc dựng Server tổng đài
- Tích hợp xử lý tổng đài qua CRM</t>
  </si>
  <si>
    <t>- Danh sách các HelpDesk hỗ trợ trong tháng theo nhân viên, theo khách</t>
  </si>
  <si>
    <t>- Danh sách các khách phản hồi complain theo luồng xanh, luồng đỏ theo theo tháng</t>
  </si>
  <si>
    <t>- Danh sách các HelpDesk hỗ trợ không đúng deadline</t>
  </si>
  <si>
    <t>- Danh sách HelpDesk theo phân loại theo tháng</t>
  </si>
  <si>
    <t>- Báo cáo chi tiết thống kê số lỗi trong 1 dự án ( khi in có thể chọn nhiều dự án)</t>
  </si>
  <si>
    <t xml:space="preserve">- Báo cáo thống kê các yêu cầu Customize 1 dự án </t>
  </si>
  <si>
    <t>-Báo cáo thời gian xử lý 1 lỗi, yêu cầu hoặc nhiều  từ dự án ( thời gian CON nhập yêu cầu, thời gian SOF phản hồi deadline, thời gian SOF xử lý, thời gian CON xử lý hoàn tất yêu câu)</t>
  </si>
  <si>
    <t>- Báo cáo thống kê số lỗi, yêu cầu nhóm theo nhân viên, nhóm theo dự án</t>
  </si>
  <si>
    <t>-Báo cáo thống kê các lỗi, yêu cầu trễ deadline của từng dự án</t>
  </si>
  <si>
    <t>-Báo cáo thống kê kết quả CON kiểm tra 1 vấn đề sau khi SOF phản hồi xử lý hoàn tất</t>
  </si>
  <si>
    <t>Báo cáo so sánh cơ hội tuần này với tuần trước, kỳ này và kỳ trước...: số lượng, giá trị,…</t>
  </si>
  <si>
    <t>Báo cáo chi tiết kết quả thực hiện chiến dịch hàng tuần, hàng tháng,… theo nhân viên.</t>
  </si>
  <si>
    <t>- Sửa nghiệp vụ [Yêu cầu]: bổ sung thêm các thông tin yêu cầu nếu chưa có, thêm phân loại cần thiết
- Bổ sung chức năng [Follow]
- Bổ sung xử lý Add task và bắn qua QLCV -&gt; Ưu tiên sau, làm chung với QLCV</t>
  </si>
  <si>
    <t>- Truy vấn trong màn hình tìm kiếm và cho xuất excel thể hiện các yêu cầu này</t>
  </si>
  <si>
    <t xml:space="preserve">- Gửi mail cho khách hàng khi hoàn tất yêu cầu của khách hàng kèm theo link đánh giá (theo mẫu) 
- Màn hình khách hàng đánh giá
- Gửi mail cho các đối tượng liên quan khi khách hàng đánh giá </t>
  </si>
  <si>
    <t>Đã xử lý vấn đề này (search nâng cao)</t>
  </si>
  <si>
    <t>Lên lịch điện thoại/ gửi mail... ngay tại đầu mối (thêm mới tại màn hình đầu mối)</t>
  </si>
  <si>
    <t>Bổ sung hiển thị thông tin cơ hội khi tạo phiếu báo giá</t>
  </si>
  <si>
    <t>Bổ sung hiển thị cột tổng tiền lên lưới tìm kiếm</t>
  </si>
  <si>
    <t>- Sử dụng nghiệp vụ [Yêu cầu] cho Truy vấn helpdesk</t>
  </si>
  <si>
    <t>- Bổ sung lấy mã phân tích dự án để bổ sung chọn dự án.
- Mô tả vấn đề cho phép đính kèm file, hình ảnh =&gt;Các tính năng này đã phát triển
- Cho phép chọn 1 hoặc nhiều liên hệ của khách kèm email, điện thoại (nếu có) =&gt; Đã cho chọn nhiều khách hàng (trong khách hàng có Liên hệ)</t>
  </si>
  <si>
    <t>- Gửi mail khi thay đổi các trạng thái như yêu cầu (các đối tượng liên quan nội bộ và khách hàng) -&gt; Các yêu cầu gửi mail tự động tạm thời chưa xử lý giai đoạn này, sẽ làm sau.
- Trường hợp gửi mail cho khách hàng sẽ dựa trên phân loại (ví dụ :Complain)  để gửi</t>
  </si>
  <si>
    <t>- Gửi mail cuối ngày các ticket trễ trong ngày -&gt; ưu tiên sau</t>
  </si>
  <si>
    <r>
      <t xml:space="preserve">- Màn hình [Đơn hàng bán] bổ sung phân loại (Hợp đồng và đơn hàng) để quản lý.
- Phân loại là Hợp đồng thì load các thông tin bên lên và lưu xuống bảng khác 
- Đính MPT để quản lý mã số hợp đồng.
</t>
    </r>
    <r>
      <rPr>
        <b/>
        <sz val="11"/>
        <color rgb="FFC00000"/>
        <rFont val="Times New Roman"/>
        <family val="1"/>
      </rPr>
      <t>Lưu ý:</t>
    </r>
    <r>
      <rPr>
        <sz val="11"/>
        <rFont val="Times New Roman"/>
        <family val="1"/>
      </rPr>
      <t xml:space="preserve"> có add sản phẩm để theo dõi</t>
    </r>
  </si>
  <si>
    <t>CRM hiện tại đã OK</t>
  </si>
  <si>
    <t>Bổ sung chức năng duyệt</t>
  </si>
  <si>
    <t>Bổ sung lấy địa chỉ email của khách hàng khi gửi mail</t>
  </si>
  <si>
    <t>Làm chung 1 báo cáo mới</t>
  </si>
  <si>
    <t>Yêu cầu gửi mẫu</t>
  </si>
  <si>
    <t>Sử dụng mã phân tích đối tượng CI để đưa vào CRM</t>
  </si>
  <si>
    <t>OK</t>
  </si>
  <si>
    <t>Bổ sung cho phép chọn 1 or nhiều liên hệ của khách hàng</t>
  </si>
  <si>
    <t>BS thiết lập chọn MPT dự án để gọi lên combobox</t>
  </si>
  <si>
    <t>OK, xem xét thêm tính năng gửi email khi có notes mới</t>
  </si>
  <si>
    <t>Gom chung với phân loại helpdesk</t>
  </si>
  <si>
    <t>Tạm thời chưa làm</t>
  </si>
  <si>
    <t>- Ưu tiên vấn đề này. Nếu trạng thái là complain sẽ gửi email cho danh sách follower</t>
  </si>
  <si>
    <t>Gửi bằng tay theo template, temp sẽ lấy một số trường chính ra để diễn giải cho nội dung của vấn đề</t>
  </si>
  <si>
    <t>Lọc theo điều kiện Deadline &gt; today</t>
  </si>
  <si>
    <t>Lọc theo dự án và ngày khởi tạo helpdesk</t>
  </si>
  <si>
    <t>ỌK, sửa lại quy định close vấn đề. CAR phải close vấn đề để hệ thống gửi email cho khách hàng.</t>
  </si>
  <si>
    <t>OK, theo chuẩn duyệt tất cả các loại phiếu</t>
  </si>
  <si>
    <t>Bug</t>
  </si>
  <si>
    <t>OK, liên hệ NCC tổng đài dựng tổng đài</t>
  </si>
  <si>
    <t>Sử dụng MPT Object để PL nhóm KH ABCD, nhóm dịch vụ KH đang sử dụng</t>
  </si>
  <si>
    <t>Lưu điểm phản hồi của khách hàng khi KH đánh giá. Nếu khách không phản hồi đánh giá mặc định giá trị null</t>
  </si>
  <si>
    <t>OK, lọc theo tiêu chí khách hàng và phân loại helpdesk</t>
  </si>
  <si>
    <t>OK lọc</t>
  </si>
  <si>
    <t>OK, lọc nâng cao</t>
  </si>
  <si>
    <t>Yêu cầu CON gửi mẫu báo cáo</t>
  </si>
  <si>
    <t>Yêu cầu SAL gửi mẫu báo cáo</t>
  </si>
  <si>
    <t>Mã</t>
  </si>
  <si>
    <t>SOF.QP.04.F05</t>
  </si>
  <si>
    <t xml:space="preserve">Lần BH/SĐ: </t>
  </si>
  <si>
    <t>Ngày BH:</t>
  </si>
  <si>
    <t>Module</t>
  </si>
  <si>
    <t>Task</t>
  </si>
  <si>
    <t>BA Phụ trách</t>
  </si>
  <si>
    <t>DEV Phụ trách</t>
  </si>
  <si>
    <t>Số công prototype (h)</t>
  </si>
  <si>
    <t>Số công phân tích (h)</t>
  </si>
  <si>
    <t>Số công code (h)</t>
  </si>
  <si>
    <t>Số công test (h)</t>
  </si>
  <si>
    <t>Tổng</t>
  </si>
  <si>
    <t>MH</t>
  </si>
  <si>
    <t>MM</t>
  </si>
  <si>
    <t>Bổ sung lấy mã phân tích dự án để bổ sung chọn dự án.</t>
  </si>
  <si>
    <t>Sửa nghiệp vụ [Yêu cầu]: bổ sung thêm các thông tin yêu cầu nếu chưa có, thêm phân loại cần thiết</t>
  </si>
  <si>
    <t>Bổ sung chức năng [Follow]</t>
  </si>
  <si>
    <t>Bổ sung xử lý Add task và bắn qua QLCV</t>
  </si>
  <si>
    <t>Nếu trạng thái là complain sẽ gửi email cho danh sách follower</t>
  </si>
  <si>
    <t>Bổ sung xuất excel màn hình [Yêu cầu]</t>
  </si>
  <si>
    <t>Báo cáo các HelpDesk reopen, ghi nhân thông tin reopen bao nhiêu lần, nôi dung từng lần reopen</t>
  </si>
  <si>
    <t>Truy vấn trong màn hình tìm kiếm và cho xuất excel thể hiện các yêu cầu này</t>
  </si>
  <si>
    <t xml:space="preserve">Gửi mail cho khách hàng khi hoàn tất yêu cầu của khách hàng kèm theo link đánh giá (theo mẫu) </t>
  </si>
  <si>
    <t>Màn hình khách hàng đánh giá</t>
  </si>
  <si>
    <t>Yêu cầu</t>
  </si>
  <si>
    <t>Đơn hàng bán</t>
  </si>
  <si>
    <t>Màn hình [Đơn hàng bán] bổ sung phân loại (Hợp đồng và đơn hàng) để quản lý</t>
  </si>
  <si>
    <t>Tạo bảng quản lý Hợp đồng riêng tách với [Đơn hàng bán]</t>
  </si>
  <si>
    <t>Đính MPT để quản lý mã số hợp đồng.</t>
  </si>
  <si>
    <r>
      <t xml:space="preserve">Phân loại là Hợp đồng thì load các thông tin bên lên và lưu xuống bảng khác 
</t>
    </r>
    <r>
      <rPr>
        <b/>
        <sz val="11"/>
        <color rgb="FFFF0000"/>
        <rFont val="Times New Roman"/>
        <family val="1"/>
      </rPr>
      <t>Lưu ý:</t>
    </r>
    <r>
      <rPr>
        <sz val="11"/>
        <rFont val="Times New Roman"/>
        <family val="1"/>
      </rPr>
      <t xml:space="preserve"> có add sản phẩm để theo dõi</t>
    </r>
  </si>
  <si>
    <t>Common</t>
  </si>
  <si>
    <t>Tích hợp xử lý tổng đài qua CRM</t>
  </si>
  <si>
    <t>Lưu điểm phản hồi của khách hàng khi KH đánh giá.</t>
  </si>
  <si>
    <t>Báo cáo thời gian xử lý 1 lỗi, yêu cầu hoặc nhiều  từ dự án ( thời gian CON nhập yêu cầu, thời gian SOF phản hồi deadline, thời gian SOF xử lý, thời gian CON xử lý hoàn tất yêu câu)</t>
  </si>
  <si>
    <t>Báo cáo thống kê kết quả CON kiểm tra 1 vấn đề sau khi SOF phản hồi xử lý hoàn tất</t>
  </si>
  <si>
    <t>BÁO CÁO SO SÁNH CƠ HỘI NHIỀU KỲ</t>
  </si>
  <si>
    <t>Từ kỳ: 01/2017</t>
  </si>
  <si>
    <t>Đến kỳ: 12/2017</t>
  </si>
  <si>
    <t>stt</t>
  </si>
  <si>
    <t>Cơ hội</t>
  </si>
  <si>
    <t>Thời gian</t>
  </si>
  <si>
    <t>Tháng 1</t>
  </si>
  <si>
    <t>Tháng 2</t>
  </si>
  <si>
    <t>Tháng 3</t>
  </si>
  <si>
    <t>Tháng 4</t>
  </si>
  <si>
    <t>Tháng 5</t>
  </si>
  <si>
    <t>Tháng 6</t>
  </si>
  <si>
    <t>Tháng 7</t>
  </si>
  <si>
    <t>Tháng 8</t>
  </si>
  <si>
    <t>Tháng 9</t>
  </si>
  <si>
    <t>Tháng 10</t>
  </si>
  <si>
    <t>Tháng 11</t>
  </si>
  <si>
    <t>Tháng 12</t>
  </si>
  <si>
    <t>Tổng cộng</t>
  </si>
  <si>
    <t>Nguyễn văn A</t>
  </si>
  <si>
    <t>Số lượng</t>
  </si>
  <si>
    <t>Giá trị</t>
  </si>
  <si>
    <t>Nguyễn văn B</t>
  </si>
  <si>
    <t>Nguyễn văn C</t>
  </si>
  <si>
    <t>PHÒNG SAL</t>
  </si>
  <si>
    <t>BÁO CÁO SO SÁNH CƠ HỘI NHIỀU TUẦN TRONG THÁNG…</t>
  </si>
  <si>
    <t>Từ tuần: 1   Đến tuần: 4</t>
  </si>
  <si>
    <t>Tháng 12/2017</t>
  </si>
  <si>
    <t>Tuần 1</t>
  </si>
  <si>
    <t>Tuần 2</t>
  </si>
  <si>
    <t>Tuần 3</t>
  </si>
  <si>
    <t>Tuần 4</t>
  </si>
  <si>
    <t>BÁO CÁO KẾT QUẢ CHIẾN DỊCH THEO NHÂN VIÊN</t>
  </si>
  <si>
    <t>Từ ngày: …………..</t>
  </si>
  <si>
    <t>Đến ngày: ……………..</t>
  </si>
  <si>
    <t>Nhân viên</t>
  </si>
  <si>
    <t>Số lượng cơ hội</t>
  </si>
  <si>
    <t>Hợp đồng</t>
  </si>
  <si>
    <t>Doanh thu</t>
  </si>
  <si>
    <t>Kế hoạch</t>
  </si>
  <si>
    <t>Thực tế</t>
  </si>
  <si>
    <t>So sánh cơ hội nhiều kỳ
So sánh cơ hội nhiều tuần</t>
  </si>
  <si>
    <t>Báo cáo chiến dịch</t>
  </si>
  <si>
    <t>Phượng</t>
  </si>
  <si>
    <t>Tấn Đạt</t>
  </si>
  <si>
    <t>DEV1</t>
  </si>
  <si>
    <t>Tỷ lệ hoàn thành</t>
  </si>
  <si>
    <t>Chi tiết tiến độ công việc</t>
  </si>
  <si>
    <t>Note</t>
  </si>
  <si>
    <t>Bước tương ứng bên file Yêu cầu</t>
  </si>
  <si>
    <t>- Đã làm hoàn chỉnh
- Tài liệu liên quan:
CRMF2082_Xem chi tiết yêu cầu.[Version 5]                                                                                                                                                                                                                                                           CRMF2080_Danh mục yêu cầu [Version 3]
CRMF2081_Cập nhật yêu cầu [Version 4]
Folder Script DB</t>
  </si>
  <si>
    <t>- Mới thêm Layout và Item.
- Tài liệu liên quan:
CRMF2082_Xem chi tiết yêu cầu.[Version 7.0]
CRMF2081_Cập nhật yêu cầu [Version 5.0]</t>
  </si>
  <si>
    <t>-Mới thêm Layout và Item và Input.
-Tài liệu liên quan:
CRMF0011_Thiết lập mã phân tích dự án[Ver 1]                                                                                                                                                                                                                                                                CRMF0011_Thiết lập mã phân tích [Ver 1]</t>
  </si>
  <si>
    <t xml:space="preserve">- Đã làm hoàn chỉnh
- Tài liệu liên quan:
CRMF2082_Xem chi tiết yêu cầu. [Version 6]
CRMF9002_Chọn liên hệ. [Version 5]                                                                                                                                                                                                                                                        </t>
  </si>
  <si>
    <t>4;5;7;9;10</t>
  </si>
  <si>
    <t>%hoàn thành</t>
  </si>
  <si>
    <t>ghi chú</t>
  </si>
  <si>
    <t>4;5;6;7;9;10;29</t>
  </si>
  <si>
    <t xml:space="preserve">CRMF2080_Ver3
CRMF2081_Ver4
CRMF2082_Ver5
CRMF2083_Ver1
</t>
  </si>
  <si>
    <t>CRMF2082_Ver6
CRMF9002_Ver5</t>
  </si>
  <si>
    <t>CRMF0011_Ver1
CRMF2081_Ver5
CRMF2082_Ver7
CRMT00000</t>
  </si>
  <si>
    <t>CRMF0011_Ver1
CRMT00000</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</si>
</sst>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quot;#,##0;[Red]&quot;¥&quot;\-#,##0"/>
    <numFmt numFmtId="165" formatCode="0.0"/>
  </numFmts>
  <fonts count="30">
    <font>
      <sz val="11"/>
      <color theme="1"/>
      <name val="Calibri"/>
      <family val="2"/>
      <scheme val="minor"/>
    </font>
    <font>
      <u/>
      <sz val="11"/>
      <color theme="10"/>
      <name val="Calibri"/>
      <family val="2"/>
    </font>
    <font>
      <sz val="10"/>
      <color theme="1"/>
      <name val="Arial"/>
      <family val="2"/>
      <charset val="128"/>
    </font>
    <font>
      <sz val="11"/>
      <name val="ＭＳ Ｐゴシック"/>
      <family val="3"/>
      <charset val="128"/>
    </font>
    <font>
      <sz val="10"/>
      <name val="ＭＳ Ｐゴシック"/>
      <family val="3"/>
      <charset val="128"/>
    </font>
    <font>
      <sz val="10"/>
      <name val="ＭＳ ゴシック"/>
      <family val="3"/>
      <charset val="128"/>
    </font>
    <font>
      <sz val="8"/>
      <color indexed="81"/>
      <name val="Tahoma"/>
      <family val="2"/>
    </font>
    <font>
      <sz val="12"/>
      <color theme="1"/>
      <name val="Times New Roman"/>
      <family val="1"/>
    </font>
    <font>
      <b/>
      <sz val="12"/>
      <color theme="1"/>
      <name val="Times New Roman"/>
      <family val="1"/>
    </font>
    <font>
      <b/>
      <sz val="11"/>
      <color rgb="FFFF0000"/>
      <name val="Tahoma"/>
      <family val="2"/>
    </font>
    <font>
      <sz val="10"/>
      <color theme="1"/>
      <name val="Tahoma"/>
      <family val="2"/>
    </font>
    <font>
      <b/>
      <sz val="10"/>
      <color rgb="FFFF0000"/>
      <name val="Tahoma"/>
      <family val="2"/>
    </font>
    <font>
      <sz val="10"/>
      <color rgb="FFFF0000"/>
      <name val="Tahoma"/>
      <family val="2"/>
    </font>
    <font>
      <b/>
      <sz val="10"/>
      <name val="Tahoma"/>
      <family val="2"/>
    </font>
    <font>
      <sz val="9"/>
      <color indexed="81"/>
      <name val="Tahoma"/>
      <family val="2"/>
    </font>
    <font>
      <b/>
      <sz val="9"/>
      <color indexed="81"/>
      <name val="Tahoma"/>
      <family val="2"/>
    </font>
    <font>
      <sz val="12"/>
      <name val="Times New Roman"/>
      <family val="1"/>
    </font>
    <font>
      <u/>
      <sz val="11"/>
      <color theme="10"/>
      <name val="Times New Roman"/>
      <family val="1"/>
    </font>
    <font>
      <sz val="11"/>
      <name val="Times New Roman"/>
      <family val="1"/>
    </font>
    <font>
      <sz val="11"/>
      <color indexed="8"/>
      <name val="Calibri"/>
      <family val="2"/>
    </font>
    <font>
      <sz val="13"/>
      <color indexed="8"/>
      <name val="Times New Roman"/>
      <family val="1"/>
    </font>
    <font>
      <b/>
      <sz val="11"/>
      <color rgb="FFC00000"/>
      <name val="Times New Roman"/>
      <family val="1"/>
    </font>
    <font>
      <sz val="12"/>
      <color indexed="8"/>
      <name val="Times New Roman"/>
      <family val="1"/>
    </font>
    <font>
      <sz val="11"/>
      <color indexed="8"/>
      <name val="Times New Roman"/>
      <family val="1"/>
    </font>
    <font>
      <sz val="10"/>
      <name val="Tahoma"/>
      <family val="2"/>
    </font>
    <font>
      <sz val="15"/>
      <name val="Times New Roman"/>
      <family val="1"/>
    </font>
    <font>
      <b/>
      <sz val="11"/>
      <color theme="1"/>
      <name val="Times New Roman"/>
      <family val="1"/>
    </font>
    <font>
      <sz val="11"/>
      <color theme="1"/>
      <name val="Times New Roman"/>
      <family val="1"/>
    </font>
    <font>
      <b/>
      <sz val="10"/>
      <color theme="1"/>
      <name val="Tahoma"/>
      <family val="2"/>
    </font>
    <font>
      <b/>
      <sz val="11"/>
      <color rgb="FFFF0000"/>
      <name val="Times New Roman"/>
      <family val="1"/>
    </font>
  </fonts>
  <fills count="10">
    <fill>
      <patternFill patternType="none"/>
    </fill>
    <fill>
      <patternFill patternType="gray125"/>
    </fill>
    <fill>
      <patternFill patternType="solid">
        <fgColor theme="0"/>
        <bgColor indexed="64"/>
      </patternFill>
    </fill>
    <fill>
      <patternFill patternType="solid">
        <fgColor rgb="FFFFC000"/>
        <bgColor indexed="64"/>
      </patternFill>
    </fill>
    <fill>
      <patternFill patternType="solid">
        <fgColor rgb="FF00B050"/>
        <bgColor indexed="64"/>
      </patternFill>
    </fill>
    <fill>
      <patternFill patternType="solid">
        <fgColor theme="3" tint="0.59999389629810485"/>
        <bgColor indexed="64"/>
      </patternFill>
    </fill>
    <fill>
      <patternFill patternType="solid">
        <fgColor rgb="FF92D050"/>
        <bgColor indexed="64"/>
      </patternFill>
    </fill>
    <fill>
      <patternFill patternType="solid">
        <fgColor rgb="FF00B0F0"/>
        <bgColor indexed="64"/>
      </patternFill>
    </fill>
    <fill>
      <patternFill patternType="solid">
        <fgColor theme="7" tint="0.39997558519241921"/>
        <bgColor indexed="64"/>
      </patternFill>
    </fill>
    <fill>
      <patternFill patternType="solid">
        <fgColor rgb="FFFFFF00"/>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style="hair">
        <color indexed="64"/>
      </bottom>
      <diagonal/>
    </border>
    <border>
      <left/>
      <right/>
      <top style="thin">
        <color indexed="64"/>
      </top>
      <bottom/>
      <diagonal/>
    </border>
    <border>
      <left/>
      <right style="thin">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style="thin">
        <color auto="1"/>
      </left>
      <right/>
      <top style="thin">
        <color auto="1"/>
      </top>
      <bottom style="thin">
        <color auto="1"/>
      </bottom>
      <diagonal/>
    </border>
  </borders>
  <cellStyleXfs count="10">
    <xf numFmtId="0" fontId="0" fillId="0" borderId="0"/>
    <xf numFmtId="0" fontId="1" fillId="0" borderId="0" applyNumberFormat="0" applyFill="0" applyBorder="0" applyAlignment="0" applyProtection="0">
      <alignment vertical="top"/>
      <protection locked="0"/>
    </xf>
    <xf numFmtId="0" fontId="2" fillId="0" borderId="0"/>
    <xf numFmtId="0" fontId="3" fillId="0" borderId="0">
      <alignment vertical="center"/>
    </xf>
    <xf numFmtId="38" fontId="4" fillId="0" borderId="0" applyFont="0" applyFill="0" applyBorder="0" applyAlignment="0" applyProtection="0"/>
    <xf numFmtId="164" fontId="4" fillId="0" borderId="0" applyFont="0" applyFill="0" applyBorder="0" applyAlignment="0" applyProtection="0"/>
    <xf numFmtId="0" fontId="5" fillId="0" borderId="0" applyBorder="0"/>
    <xf numFmtId="0" fontId="5" fillId="0" borderId="0"/>
    <xf numFmtId="0" fontId="3" fillId="0" borderId="0"/>
    <xf numFmtId="0" fontId="19" fillId="0" borderId="0"/>
  </cellStyleXfs>
  <cellXfs count="138">
    <xf numFmtId="0" fontId="0" fillId="0" borderId="0" xfId="0"/>
    <xf numFmtId="0" fontId="7" fillId="2" borderId="0" xfId="0" applyFont="1" applyFill="1"/>
    <xf numFmtId="0" fontId="8" fillId="2" borderId="2" xfId="0" applyFont="1" applyFill="1" applyBorder="1"/>
    <xf numFmtId="0" fontId="7" fillId="2" borderId="0" xfId="0" applyFont="1" applyFill="1" applyBorder="1"/>
    <xf numFmtId="0" fontId="7" fillId="2" borderId="3" xfId="0" applyFont="1" applyFill="1" applyBorder="1"/>
    <xf numFmtId="0" fontId="7" fillId="2" borderId="2" xfId="0" applyFont="1" applyFill="1" applyBorder="1"/>
    <xf numFmtId="0" fontId="7" fillId="2" borderId="1" xfId="0" applyFont="1" applyFill="1" applyBorder="1" applyAlignment="1">
      <alignment horizontal="center" vertical="center"/>
    </xf>
    <xf numFmtId="0" fontId="7" fillId="2" borderId="1" xfId="0" applyFont="1" applyFill="1" applyBorder="1"/>
    <xf numFmtId="0" fontId="10" fillId="2" borderId="0" xfId="0" applyFont="1" applyFill="1"/>
    <xf numFmtId="0" fontId="11" fillId="2" borderId="0" xfId="0" applyFont="1" applyFill="1"/>
    <xf numFmtId="0" fontId="12" fillId="2" borderId="0" xfId="0" applyFont="1" applyFill="1"/>
    <xf numFmtId="0" fontId="13" fillId="2" borderId="0" xfId="0" applyFont="1" applyFill="1"/>
    <xf numFmtId="0" fontId="10" fillId="2" borderId="0" xfId="0" quotePrefix="1" applyFont="1" applyFill="1"/>
    <xf numFmtId="0" fontId="7" fillId="2" borderId="1" xfId="0" applyFont="1" applyFill="1" applyBorder="1" applyAlignment="1">
      <alignment wrapText="1"/>
    </xf>
    <xf numFmtId="0" fontId="7" fillId="3" borderId="1" xfId="0" applyFont="1" applyFill="1" applyBorder="1" applyAlignment="1">
      <alignment horizontal="center" vertical="top" wrapText="1"/>
    </xf>
    <xf numFmtId="0" fontId="9" fillId="2" borderId="0" xfId="0" applyFont="1" applyFill="1" applyAlignment="1">
      <alignment horizontal="center"/>
    </xf>
    <xf numFmtId="0" fontId="7" fillId="4" borderId="1" xfId="0" applyFont="1" applyFill="1" applyBorder="1" applyAlignment="1">
      <alignment horizontal="center" vertical="top" wrapText="1"/>
    </xf>
    <xf numFmtId="0" fontId="7" fillId="2" borderId="1" xfId="0" applyFont="1" applyFill="1" applyBorder="1" applyAlignment="1">
      <alignment horizontal="center" vertical="center" wrapText="1"/>
    </xf>
    <xf numFmtId="0" fontId="7" fillId="4" borderId="1" xfId="0" applyFont="1" applyFill="1" applyBorder="1" applyAlignment="1">
      <alignment horizontal="left" vertical="center"/>
    </xf>
    <xf numFmtId="0" fontId="7" fillId="4" borderId="1" xfId="0" applyFont="1" applyFill="1" applyBorder="1" applyAlignment="1">
      <alignment horizontal="left" vertical="center" wrapText="1"/>
    </xf>
    <xf numFmtId="0" fontId="7" fillId="3" borderId="1" xfId="0" applyFont="1" applyFill="1" applyBorder="1" applyAlignment="1">
      <alignment horizontal="left" vertical="center"/>
    </xf>
    <xf numFmtId="0" fontId="7" fillId="3" borderId="1" xfId="0" applyFont="1" applyFill="1" applyBorder="1" applyAlignment="1">
      <alignment horizontal="left" vertical="center" wrapText="1"/>
    </xf>
    <xf numFmtId="0" fontId="9" fillId="2" borderId="0" xfId="0" applyFont="1" applyFill="1" applyAlignment="1">
      <alignment horizontal="left"/>
    </xf>
    <xf numFmtId="0" fontId="7" fillId="4" borderId="1" xfId="0" applyFont="1" applyFill="1" applyBorder="1" applyAlignment="1">
      <alignment horizontal="center" vertical="top"/>
    </xf>
    <xf numFmtId="0" fontId="7" fillId="5" borderId="1" xfId="0" applyFont="1" applyFill="1" applyBorder="1" applyAlignment="1">
      <alignment horizontal="center" vertical="top"/>
    </xf>
    <xf numFmtId="0" fontId="16" fillId="0" borderId="9" xfId="0" quotePrefix="1" applyFont="1" applyFill="1" applyBorder="1" applyAlignment="1">
      <alignment vertical="center" wrapText="1"/>
    </xf>
    <xf numFmtId="0" fontId="16" fillId="0" borderId="1" xfId="0" quotePrefix="1" applyFont="1" applyFill="1" applyBorder="1" applyAlignment="1">
      <alignment vertical="center" wrapText="1"/>
    </xf>
    <xf numFmtId="0" fontId="17" fillId="2" borderId="1" xfId="1" applyFont="1" applyFill="1" applyBorder="1" applyAlignment="1" applyProtection="1"/>
    <xf numFmtId="0" fontId="18" fillId="2" borderId="1" xfId="1" applyFont="1" applyFill="1" applyBorder="1" applyAlignment="1" applyProtection="1"/>
    <xf numFmtId="0" fontId="16" fillId="0" borderId="1" xfId="9" quotePrefix="1" applyFont="1" applyFill="1" applyBorder="1" applyAlignment="1">
      <alignment vertical="center" wrapText="1"/>
    </xf>
    <xf numFmtId="0" fontId="18" fillId="2" borderId="1" xfId="1" quotePrefix="1" applyFont="1" applyFill="1" applyBorder="1" applyAlignment="1" applyProtection="1">
      <alignment horizontal="left" vertical="top" wrapText="1"/>
    </xf>
    <xf numFmtId="0" fontId="20" fillId="0" borderId="1" xfId="0" quotePrefix="1" applyFont="1" applyFill="1" applyBorder="1" applyAlignment="1">
      <alignment vertical="center" wrapText="1"/>
    </xf>
    <xf numFmtId="0" fontId="18" fillId="2" borderId="1" xfId="1" applyFont="1" applyFill="1" applyBorder="1" applyAlignment="1" applyProtection="1">
      <alignment wrapText="1"/>
    </xf>
    <xf numFmtId="0" fontId="16" fillId="0" borderId="1" xfId="9" quotePrefix="1" applyFont="1" applyBorder="1" applyAlignment="1">
      <alignment vertical="center" wrapText="1"/>
    </xf>
    <xf numFmtId="0" fontId="18" fillId="2" borderId="8" xfId="1" applyFont="1" applyFill="1" applyBorder="1" applyAlignment="1" applyProtection="1">
      <alignment vertical="top"/>
    </xf>
    <xf numFmtId="0" fontId="22" fillId="2" borderId="1" xfId="9" applyFont="1" applyFill="1" applyBorder="1" applyAlignment="1">
      <alignment vertical="center" wrapText="1"/>
    </xf>
    <xf numFmtId="0" fontId="18" fillId="2" borderId="1" xfId="1" quotePrefix="1" applyFont="1" applyFill="1" applyBorder="1" applyAlignment="1" applyProtection="1">
      <alignment vertical="top" wrapText="1"/>
    </xf>
    <xf numFmtId="0" fontId="23" fillId="0" borderId="1" xfId="0" quotePrefix="1" applyFont="1" applyFill="1" applyBorder="1" applyAlignment="1">
      <alignment vertical="center" wrapText="1"/>
    </xf>
    <xf numFmtId="0" fontId="7" fillId="2" borderId="1" xfId="0" applyFont="1" applyFill="1" applyBorder="1" applyAlignment="1">
      <alignment horizontal="center" wrapText="1"/>
    </xf>
    <xf numFmtId="0" fontId="18" fillId="2" borderId="1" xfId="1" applyFont="1" applyFill="1" applyBorder="1" applyAlignment="1" applyProtection="1">
      <alignment horizontal="left" wrapText="1"/>
    </xf>
    <xf numFmtId="0" fontId="24" fillId="0" borderId="1" xfId="3" applyFont="1" applyBorder="1" applyAlignment="1">
      <alignment vertical="top" wrapText="1"/>
    </xf>
    <xf numFmtId="0" fontId="16" fillId="2" borderId="0" xfId="0" applyFont="1" applyFill="1" applyAlignment="1">
      <alignment vertical="center"/>
    </xf>
    <xf numFmtId="0" fontId="16" fillId="0" borderId="0" xfId="0" applyFont="1" applyAlignment="1">
      <alignment vertical="center"/>
    </xf>
    <xf numFmtId="0" fontId="10" fillId="0" borderId="0" xfId="0" applyFont="1"/>
    <xf numFmtId="0" fontId="26" fillId="6" borderId="1" xfId="0" applyFont="1" applyFill="1" applyBorder="1" applyAlignment="1">
      <alignment horizontal="center" vertical="center" wrapText="1"/>
    </xf>
    <xf numFmtId="0" fontId="27" fillId="2" borderId="1" xfId="0" applyFont="1" applyFill="1" applyBorder="1" applyAlignment="1">
      <alignment horizontal="center" vertical="center" wrapText="1"/>
    </xf>
    <xf numFmtId="0" fontId="18" fillId="0" borderId="1" xfId="0" quotePrefix="1" applyFont="1" applyFill="1" applyBorder="1" applyAlignment="1">
      <alignment vertical="center"/>
    </xf>
    <xf numFmtId="0" fontId="10" fillId="0" borderId="0" xfId="0" applyFont="1" applyFill="1"/>
    <xf numFmtId="0" fontId="10" fillId="2" borderId="1" xfId="0" applyFont="1" applyFill="1" applyBorder="1"/>
    <xf numFmtId="0" fontId="28" fillId="2" borderId="0" xfId="0" applyFont="1" applyFill="1"/>
    <xf numFmtId="0" fontId="28" fillId="2" borderId="1" xfId="0" applyFont="1" applyFill="1" applyBorder="1"/>
    <xf numFmtId="0" fontId="18" fillId="2" borderId="1" xfId="0" quotePrefix="1" applyFont="1" applyFill="1" applyBorder="1" applyAlignment="1">
      <alignment vertical="center" wrapText="1"/>
    </xf>
    <xf numFmtId="0" fontId="18" fillId="0" borderId="1" xfId="0" quotePrefix="1" applyFont="1" applyFill="1" applyBorder="1" applyAlignment="1">
      <alignment vertical="center" wrapText="1"/>
    </xf>
    <xf numFmtId="0" fontId="27" fillId="0" borderId="0" xfId="0" applyFont="1"/>
    <xf numFmtId="0" fontId="26" fillId="0" borderId="0" xfId="0" applyFont="1"/>
    <xf numFmtId="0" fontId="26" fillId="0" borderId="1" xfId="0" applyFont="1" applyBorder="1"/>
    <xf numFmtId="0" fontId="27" fillId="0" borderId="1" xfId="0" applyFont="1" applyBorder="1"/>
    <xf numFmtId="0" fontId="29" fillId="0" borderId="1" xfId="0" applyFont="1" applyBorder="1"/>
    <xf numFmtId="0" fontId="29" fillId="0" borderId="0" xfId="0" applyFont="1"/>
    <xf numFmtId="0" fontId="27" fillId="0" borderId="1" xfId="0" applyFont="1" applyBorder="1" applyAlignment="1">
      <alignment horizontal="center"/>
    </xf>
    <xf numFmtId="0" fontId="1" fillId="0" borderId="1" xfId="1" quotePrefix="1" applyFill="1" applyBorder="1" applyAlignment="1" applyProtection="1">
      <alignment vertical="center"/>
    </xf>
    <xf numFmtId="0" fontId="1" fillId="0" borderId="1" xfId="1" quotePrefix="1" applyFill="1" applyBorder="1" applyAlignment="1" applyProtection="1">
      <alignment vertical="center" wrapText="1"/>
    </xf>
    <xf numFmtId="0" fontId="26" fillId="2" borderId="1" xfId="0" applyFont="1" applyFill="1" applyBorder="1" applyAlignment="1">
      <alignment horizontal="center" vertical="center" wrapText="1"/>
    </xf>
    <xf numFmtId="165" fontId="18" fillId="0" borderId="1" xfId="0" quotePrefix="1" applyNumberFormat="1" applyFont="1" applyFill="1" applyBorder="1" applyAlignment="1">
      <alignment vertical="center"/>
    </xf>
    <xf numFmtId="165" fontId="10" fillId="2" borderId="0" xfId="0" applyNumberFormat="1" applyFont="1" applyFill="1"/>
    <xf numFmtId="0" fontId="16" fillId="9" borderId="1" xfId="0" quotePrefix="1" applyFont="1" applyFill="1" applyBorder="1" applyAlignment="1">
      <alignment vertical="center" wrapText="1"/>
    </xf>
    <xf numFmtId="0" fontId="16" fillId="3" borderId="1" xfId="0" quotePrefix="1" applyFont="1" applyFill="1" applyBorder="1" applyAlignment="1">
      <alignment vertical="center" wrapText="1"/>
    </xf>
    <xf numFmtId="0" fontId="24" fillId="0" borderId="10" xfId="3" applyFont="1" applyBorder="1" applyAlignment="1">
      <alignment horizontal="center" vertical="center" wrapText="1"/>
    </xf>
    <xf numFmtId="0" fontId="24" fillId="0" borderId="0" xfId="3" applyFont="1" applyBorder="1" applyAlignment="1">
      <alignment horizontal="center" vertical="center" wrapText="1"/>
    </xf>
    <xf numFmtId="0" fontId="24" fillId="0" borderId="12" xfId="3" applyFont="1" applyBorder="1" applyAlignment="1">
      <alignment horizontal="center" vertical="center" wrapText="1"/>
    </xf>
    <xf numFmtId="49" fontId="24" fillId="0" borderId="10" xfId="3" applyNumberFormat="1" applyFont="1" applyBorder="1" applyAlignment="1">
      <alignment horizontal="center" vertical="center" wrapText="1"/>
    </xf>
    <xf numFmtId="49" fontId="24" fillId="0" borderId="0" xfId="3" applyNumberFormat="1" applyFont="1" applyBorder="1" applyAlignment="1">
      <alignment horizontal="center" vertical="center" wrapText="1"/>
    </xf>
    <xf numFmtId="49" fontId="24" fillId="0" borderId="12" xfId="3" applyNumberFormat="1" applyFont="1" applyBorder="1" applyAlignment="1">
      <alignment horizontal="center" vertical="center" wrapText="1"/>
    </xf>
    <xf numFmtId="49" fontId="26" fillId="6" borderId="1" xfId="0" applyNumberFormat="1" applyFont="1" applyFill="1" applyBorder="1" applyAlignment="1">
      <alignment horizontal="center" vertical="center" wrapText="1"/>
    </xf>
    <xf numFmtId="49" fontId="18" fillId="0" borderId="1" xfId="0" quotePrefix="1" applyNumberFormat="1" applyFont="1" applyFill="1" applyBorder="1" applyAlignment="1">
      <alignment vertical="center" wrapText="1"/>
    </xf>
    <xf numFmtId="49" fontId="18" fillId="2" borderId="1" xfId="0" quotePrefix="1" applyNumberFormat="1" applyFont="1" applyFill="1" applyBorder="1" applyAlignment="1">
      <alignment vertical="center" wrapText="1"/>
    </xf>
    <xf numFmtId="49" fontId="10" fillId="2" borderId="0" xfId="0" applyNumberFormat="1" applyFont="1" applyFill="1"/>
    <xf numFmtId="49" fontId="10" fillId="0" borderId="0" xfId="0" applyNumberFormat="1" applyFont="1"/>
    <xf numFmtId="9" fontId="18" fillId="0" borderId="1" xfId="0" quotePrefix="1" applyNumberFormat="1" applyFont="1" applyFill="1" applyBorder="1" applyAlignment="1">
      <alignment vertical="center" wrapText="1"/>
    </xf>
    <xf numFmtId="9" fontId="18" fillId="2" borderId="1" xfId="0" quotePrefix="1" applyNumberFormat="1" applyFont="1" applyFill="1" applyBorder="1" applyAlignment="1">
      <alignment vertical="center" wrapText="1"/>
    </xf>
    <xf numFmtId="0" fontId="26" fillId="7" borderId="6" xfId="0" applyFont="1" applyFill="1" applyBorder="1" applyAlignment="1">
      <alignment vertical="center" wrapText="1"/>
    </xf>
    <xf numFmtId="0" fontId="24" fillId="0" borderId="1" xfId="3" applyFont="1" applyBorder="1" applyAlignment="1">
      <alignment horizontal="center" vertical="center" wrapText="1"/>
    </xf>
    <xf numFmtId="0" fontId="25" fillId="0" borderId="12" xfId="0" applyFont="1" applyBorder="1" applyAlignment="1">
      <alignment horizontal="center" vertical="center"/>
    </xf>
    <xf numFmtId="0" fontId="25" fillId="0" borderId="13" xfId="0" applyFont="1" applyBorder="1" applyAlignment="1">
      <alignment horizontal="center" vertical="center"/>
    </xf>
    <xf numFmtId="0" fontId="18" fillId="0" borderId="1" xfId="0" quotePrefix="1" applyFont="1" applyFill="1" applyBorder="1" applyAlignment="1">
      <alignment horizontal="left" vertical="center" wrapText="1"/>
    </xf>
    <xf numFmtId="0" fontId="25" fillId="0" borderId="12" xfId="0" applyFont="1" applyBorder="1" applyAlignment="1">
      <alignment horizontal="center" vertical="center"/>
    </xf>
    <xf numFmtId="0" fontId="9" fillId="2" borderId="0" xfId="0" applyFont="1" applyFill="1" applyAlignment="1">
      <alignment horizontal="center"/>
    </xf>
    <xf numFmtId="0" fontId="7" fillId="2" borderId="6" xfId="0" applyFont="1" applyFill="1" applyBorder="1" applyAlignment="1">
      <alignment horizontal="center" vertical="center" wrapText="1"/>
    </xf>
    <xf numFmtId="0" fontId="7" fillId="2" borderId="7" xfId="0" applyFont="1" applyFill="1" applyBorder="1" applyAlignment="1">
      <alignment horizontal="center" vertical="center" wrapText="1"/>
    </xf>
    <xf numFmtId="0" fontId="7" fillId="2" borderId="8" xfId="0" applyFont="1" applyFill="1" applyBorder="1" applyAlignment="1">
      <alignment horizontal="center" vertical="center" wrapText="1"/>
    </xf>
    <xf numFmtId="0" fontId="18" fillId="2" borderId="1" xfId="1" applyFont="1" applyFill="1" applyBorder="1" applyAlignment="1" applyProtection="1">
      <alignment horizontal="left" vertical="top"/>
    </xf>
    <xf numFmtId="0" fontId="18" fillId="2" borderId="6" xfId="1" quotePrefix="1" applyFont="1" applyFill="1" applyBorder="1" applyAlignment="1" applyProtection="1">
      <alignment horizontal="left" vertical="top" wrapText="1"/>
    </xf>
    <xf numFmtId="0" fontId="18" fillId="2" borderId="7" xfId="1" applyFont="1" applyFill="1" applyBorder="1" applyAlignment="1" applyProtection="1">
      <alignment horizontal="left" vertical="top" wrapText="1"/>
    </xf>
    <xf numFmtId="0" fontId="18" fillId="2" borderId="8" xfId="1" applyFont="1" applyFill="1" applyBorder="1" applyAlignment="1" applyProtection="1">
      <alignment horizontal="left" vertical="top" wrapText="1"/>
    </xf>
    <xf numFmtId="0" fontId="7" fillId="2" borderId="5" xfId="0" applyFont="1" applyFill="1" applyBorder="1" applyAlignment="1">
      <alignment horizontal="center" vertical="center"/>
    </xf>
    <xf numFmtId="0" fontId="7" fillId="2" borderId="4" xfId="0" applyFont="1" applyFill="1" applyBorder="1" applyAlignment="1">
      <alignment horizontal="center" vertical="center"/>
    </xf>
    <xf numFmtId="0" fontId="18" fillId="0" borderId="6" xfId="1" quotePrefix="1" applyFont="1" applyFill="1" applyBorder="1" applyAlignment="1" applyProtection="1">
      <alignment horizontal="left" vertical="top" wrapText="1"/>
    </xf>
    <xf numFmtId="0" fontId="18" fillId="0" borderId="7" xfId="1" applyFont="1" applyFill="1" applyBorder="1" applyAlignment="1" applyProtection="1">
      <alignment horizontal="left" vertical="top" wrapText="1"/>
    </xf>
    <xf numFmtId="0" fontId="18" fillId="0" borderId="8" xfId="1" applyFont="1" applyFill="1" applyBorder="1" applyAlignment="1" applyProtection="1">
      <alignment horizontal="left" vertical="top" wrapText="1"/>
    </xf>
    <xf numFmtId="0" fontId="18" fillId="2" borderId="7" xfId="1" quotePrefix="1" applyFont="1" applyFill="1" applyBorder="1" applyAlignment="1" applyProtection="1">
      <alignment horizontal="left" vertical="top" wrapText="1"/>
    </xf>
    <xf numFmtId="0" fontId="18" fillId="2" borderId="8" xfId="1" quotePrefix="1" applyFont="1" applyFill="1" applyBorder="1" applyAlignment="1" applyProtection="1">
      <alignment horizontal="left" vertical="top" wrapText="1"/>
    </xf>
    <xf numFmtId="0" fontId="18" fillId="2" borderId="6" xfId="1" applyFont="1" applyFill="1" applyBorder="1" applyAlignment="1" applyProtection="1">
      <alignment horizontal="left" vertical="top"/>
    </xf>
    <xf numFmtId="0" fontId="18" fillId="2" borderId="8" xfId="1" applyFont="1" applyFill="1" applyBorder="1" applyAlignment="1" applyProtection="1">
      <alignment horizontal="left" vertical="top"/>
    </xf>
    <xf numFmtId="0" fontId="18" fillId="2" borderId="6" xfId="1" applyFont="1" applyFill="1" applyBorder="1" applyAlignment="1" applyProtection="1">
      <alignment horizontal="left" vertical="top" wrapText="1"/>
    </xf>
    <xf numFmtId="0" fontId="18" fillId="2" borderId="6" xfId="1" quotePrefix="1" applyFont="1" applyFill="1" applyBorder="1" applyAlignment="1" applyProtection="1">
      <alignment horizontal="left" vertical="center" wrapText="1"/>
    </xf>
    <xf numFmtId="0" fontId="18" fillId="2" borderId="7" xfId="1" quotePrefix="1" applyFont="1" applyFill="1" applyBorder="1" applyAlignment="1" applyProtection="1">
      <alignment horizontal="left" vertical="center" wrapText="1"/>
    </xf>
    <xf numFmtId="0" fontId="18" fillId="2" borderId="8" xfId="1" quotePrefix="1" applyFont="1" applyFill="1" applyBorder="1" applyAlignment="1" applyProtection="1">
      <alignment horizontal="left" vertical="center" wrapText="1"/>
    </xf>
    <xf numFmtId="0" fontId="18" fillId="2" borderId="1" xfId="1" applyFont="1" applyFill="1" applyBorder="1" applyAlignment="1" applyProtection="1">
      <alignment horizontal="left" vertical="center"/>
    </xf>
    <xf numFmtId="0" fontId="18" fillId="2" borderId="6" xfId="1" applyFont="1" applyFill="1" applyBorder="1" applyAlignment="1" applyProtection="1">
      <alignment horizontal="left" vertical="center"/>
    </xf>
    <xf numFmtId="0" fontId="18" fillId="2" borderId="8" xfId="1" applyFont="1" applyFill="1" applyBorder="1" applyAlignment="1" applyProtection="1">
      <alignment horizontal="left" vertical="center"/>
    </xf>
    <xf numFmtId="0" fontId="18" fillId="2" borderId="7" xfId="1" applyFont="1" applyFill="1" applyBorder="1" applyAlignment="1" applyProtection="1">
      <alignment horizontal="left" vertical="center"/>
    </xf>
    <xf numFmtId="0" fontId="24" fillId="0" borderId="1" xfId="3" applyFont="1" applyBorder="1" applyAlignment="1">
      <alignment horizontal="center" vertical="center" wrapText="1"/>
    </xf>
    <xf numFmtId="0" fontId="25" fillId="0" borderId="10" xfId="0" applyFont="1" applyBorder="1" applyAlignment="1">
      <alignment horizontal="center" vertical="center"/>
    </xf>
    <xf numFmtId="0" fontId="25" fillId="0" borderId="11" xfId="0" applyFont="1" applyBorder="1" applyAlignment="1">
      <alignment horizontal="center" vertical="center"/>
    </xf>
    <xf numFmtId="0" fontId="25" fillId="0" borderId="0" xfId="0" applyFont="1" applyBorder="1" applyAlignment="1">
      <alignment horizontal="center" vertical="center"/>
    </xf>
    <xf numFmtId="0" fontId="25" fillId="0" borderId="3" xfId="0" applyFont="1" applyBorder="1" applyAlignment="1">
      <alignment horizontal="center" vertical="center"/>
    </xf>
    <xf numFmtId="0" fontId="25" fillId="0" borderId="12" xfId="0" applyFont="1" applyBorder="1" applyAlignment="1">
      <alignment horizontal="center" vertical="center"/>
    </xf>
    <xf numFmtId="0" fontId="25" fillId="0" borderId="13" xfId="0" applyFont="1" applyBorder="1" applyAlignment="1">
      <alignment horizontal="center" vertical="center"/>
    </xf>
    <xf numFmtId="0" fontId="26" fillId="3" borderId="6" xfId="0" applyFont="1" applyFill="1" applyBorder="1" applyAlignment="1">
      <alignment horizontal="center" vertical="center" wrapText="1"/>
    </xf>
    <xf numFmtId="0" fontId="26" fillId="3" borderId="7" xfId="0" applyFont="1" applyFill="1" applyBorder="1" applyAlignment="1">
      <alignment horizontal="center" vertical="center" wrapText="1"/>
    </xf>
    <xf numFmtId="0" fontId="26" fillId="3" borderId="8" xfId="0" applyFont="1" applyFill="1" applyBorder="1" applyAlignment="1">
      <alignment horizontal="center" vertical="center" wrapText="1"/>
    </xf>
    <xf numFmtId="0" fontId="26" fillId="8" borderId="6" xfId="0" applyFont="1" applyFill="1" applyBorder="1" applyAlignment="1">
      <alignment horizontal="center" vertical="center" wrapText="1"/>
    </xf>
    <xf numFmtId="0" fontId="26" fillId="8" borderId="7" xfId="0" applyFont="1" applyFill="1" applyBorder="1" applyAlignment="1">
      <alignment horizontal="center" vertical="center" wrapText="1"/>
    </xf>
    <xf numFmtId="0" fontId="26" fillId="8" borderId="8" xfId="0" applyFont="1" applyFill="1" applyBorder="1" applyAlignment="1">
      <alignment horizontal="center" vertical="center" wrapText="1"/>
    </xf>
    <xf numFmtId="0" fontId="26" fillId="6" borderId="7" xfId="0" applyFont="1" applyFill="1" applyBorder="1" applyAlignment="1">
      <alignment horizontal="center" vertical="center" wrapText="1"/>
    </xf>
    <xf numFmtId="0" fontId="26" fillId="6" borderId="8" xfId="0" applyFont="1" applyFill="1" applyBorder="1" applyAlignment="1">
      <alignment horizontal="center" vertical="center" wrapText="1"/>
    </xf>
    <xf numFmtId="0" fontId="26" fillId="7" borderId="7" xfId="0" applyFont="1" applyFill="1" applyBorder="1" applyAlignment="1">
      <alignment horizontal="center" vertical="center" wrapText="1"/>
    </xf>
    <xf numFmtId="0" fontId="26" fillId="7" borderId="8" xfId="0" applyFont="1" applyFill="1" applyBorder="1" applyAlignment="1">
      <alignment horizontal="center" vertical="center" wrapText="1"/>
    </xf>
    <xf numFmtId="0" fontId="26" fillId="0" borderId="6" xfId="0" applyFont="1" applyBorder="1" applyAlignment="1">
      <alignment horizontal="center" vertical="center"/>
    </xf>
    <xf numFmtId="0" fontId="26" fillId="0" borderId="8" xfId="0" applyFont="1" applyBorder="1" applyAlignment="1">
      <alignment horizontal="center" vertical="center"/>
    </xf>
    <xf numFmtId="0" fontId="26" fillId="0" borderId="1" xfId="0" applyFont="1" applyBorder="1" applyAlignment="1">
      <alignment horizontal="center"/>
    </xf>
    <xf numFmtId="0" fontId="26" fillId="0" borderId="0" xfId="0" applyFont="1" applyAlignment="1">
      <alignment horizontal="center"/>
    </xf>
    <xf numFmtId="0" fontId="27" fillId="0" borderId="0" xfId="0" applyFont="1" applyAlignment="1">
      <alignment horizontal="center"/>
    </xf>
    <xf numFmtId="0" fontId="26" fillId="0" borderId="14" xfId="0" applyFont="1" applyBorder="1" applyAlignment="1">
      <alignment horizontal="center"/>
    </xf>
    <xf numFmtId="0" fontId="26" fillId="0" borderId="5" xfId="0" applyFont="1" applyBorder="1" applyAlignment="1">
      <alignment horizontal="center"/>
    </xf>
    <xf numFmtId="0" fontId="26" fillId="0" borderId="11" xfId="0" applyFont="1" applyBorder="1" applyAlignment="1">
      <alignment horizontal="center" vertical="center"/>
    </xf>
    <xf numFmtId="0" fontId="26" fillId="0" borderId="13" xfId="0" applyFont="1" applyBorder="1" applyAlignment="1">
      <alignment horizontal="center" vertical="center"/>
    </xf>
    <xf numFmtId="9" fontId="18" fillId="0" borderId="1" xfId="0" quotePrefix="1" applyNumberFormat="1" applyFont="1" applyFill="1" applyBorder="1" applyAlignment="1">
      <alignment vertical="center"/>
    </xf>
  </cellXfs>
  <cellStyles count="10">
    <cellStyle name="Comma [0] 2" xfId="4"/>
    <cellStyle name="Currency [0] 2" xfId="5"/>
    <cellStyle name="Hyperlink" xfId="1" builtinId="8"/>
    <cellStyle name="IBM(401K)" xfId="6"/>
    <cellStyle name="J401K" xfId="7"/>
    <cellStyle name="Normal" xfId="0" builtinId="0"/>
    <cellStyle name="Normal 2" xfId="2"/>
    <cellStyle name="Normal 2 2" xfId="3"/>
    <cellStyle name="Normal_Lich trien khai AMG" xfId="9"/>
    <cellStyle name="標準_299_アカウント管理(画面イメージ：)" xfId="8"/>
  </cellStyles>
  <dxfs count="50">
    <dxf>
      <font>
        <b val="0"/>
        <condense val="0"/>
        <extend val="0"/>
        <sz val="11"/>
        <color indexed="8"/>
      </font>
      <fill>
        <patternFill patternType="solid">
          <fgColor indexed="35"/>
          <bgColor indexed="15"/>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35"/>
          <bgColor indexed="15"/>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35"/>
          <bgColor indexed="15"/>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35"/>
          <bgColor indexed="15"/>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35"/>
          <bgColor indexed="15"/>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35"/>
          <bgColor indexed="15"/>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35"/>
          <bgColor indexed="15"/>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35"/>
          <bgColor indexed="15"/>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35"/>
          <bgColor indexed="15"/>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35"/>
          <bgColor indexed="15"/>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35"/>
          <bgColor indexed="15"/>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35"/>
          <bgColor indexed="15"/>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35"/>
          <bgColor indexed="15"/>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35"/>
          <bgColor indexed="15"/>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35"/>
          <bgColor indexed="15"/>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35"/>
          <bgColor indexed="15"/>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35"/>
          <bgColor indexed="15"/>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35"/>
          <bgColor indexed="15"/>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35"/>
          <bgColor indexed="15"/>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35"/>
          <bgColor indexed="15"/>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35"/>
          <bgColor indexed="15"/>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35"/>
          <bgColor indexed="15"/>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35"/>
          <bgColor indexed="15"/>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35"/>
          <bgColor indexed="15"/>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35"/>
          <bgColor indexed="15"/>
        </patternFill>
      </fill>
    </dxf>
    <dxf>
      <font>
        <b val="0"/>
        <condense val="0"/>
        <extend val="0"/>
        <sz val="11"/>
        <color indexed="8"/>
      </font>
      <fill>
        <patternFill patternType="solid">
          <fgColor indexed="31"/>
          <bgColor indexed="2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6.v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977</xdr:colOff>
      <xdr:row>0</xdr:row>
      <xdr:rowOff>61060</xdr:rowOff>
    </xdr:from>
    <xdr:to>
      <xdr:col>2</xdr:col>
      <xdr:colOff>378558</xdr:colOff>
      <xdr:row>2</xdr:row>
      <xdr:rowOff>170962</xdr:rowOff>
    </xdr:to>
    <xdr:pic>
      <xdr:nvPicPr>
        <xdr:cNvPr id="2" name="Picture 659" descr="Logo 4">
          <a:extLst>
            <a:ext uri="{FF2B5EF4-FFF2-40B4-BE49-F238E27FC236}">
              <a16:creationId xmlns:a16="http://schemas.microsoft.com/office/drawing/2014/main" xmlns="" id="{00000000-0008-0000-0000-000002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343877" y="61060"/>
          <a:ext cx="939556" cy="509952"/>
        </a:xfrm>
        <a:prstGeom prst="rect">
          <a:avLst/>
        </a:prstGeom>
        <a:noFill/>
        <a:ln w="9525">
          <a:noFill/>
          <a:miter lim="800000"/>
          <a:headEnd/>
          <a:tailEnd/>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IBM00\Project\@project\Royal\Template\form.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フォーム"/>
      <sheetName val="ﾃﾞｰﾀﾌﾛｰﾀﾞｲｱｸﾞﾗﾑ"/>
      <sheetName val="ｳｨﾝﾄﾞｳ一覧"/>
      <sheetName val="ｳｨﾝﾄﾞｳ遷移図"/>
      <sheetName val="ｳｨﾝﾄﾞｳﾚｲｱｳﾄ"/>
      <sheetName val="ｳｨﾝﾄﾞｳｺﾝﾄﾛｰﾙ"/>
      <sheetName val="帳票一覧"/>
      <sheetName val="帳票ﾚｲｱｳﾄ"/>
      <sheetName val="帳票ﾃﾞｰﾀ記述"/>
      <sheetName val="処理記述"/>
      <sheetName val="DDICT"/>
      <sheetName val="TBLIST"/>
      <sheetName val="TBLﾚｲｱｳﾄ"/>
      <sheetName val="ファイル一覧"/>
      <sheetName val="ファイルレイアウト"/>
      <sheetName val="外部ｺｰﾄﾞ"/>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1.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vmlDrawing" Target="../drawings/vmlDrawing5.vml"/><Relationship Id="rId1" Type="http://schemas.openxmlformats.org/officeDocument/2006/relationships/printerSettings" Target="../printerSettings/printerSettings4.bin"/><Relationship Id="rId4" Type="http://schemas.openxmlformats.org/officeDocument/2006/relationships/comments" Target="../comments4.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H33"/>
  <sheetViews>
    <sheetView view="pageBreakPreview" zoomScale="85" zoomScaleSheetLayoutView="85" workbookViewId="0">
      <selection activeCell="E7" sqref="E7"/>
    </sheetView>
  </sheetViews>
  <sheetFormatPr defaultRowHeight="12.75"/>
  <cols>
    <col min="1" max="3" width="3.7109375" style="8" customWidth="1"/>
    <col min="4" max="4" width="3.28515625" style="8" customWidth="1"/>
    <col min="5" max="5" width="28.28515625" style="8" customWidth="1"/>
    <col min="6" max="6" width="35.85546875" style="8" customWidth="1"/>
    <col min="7" max="7" width="69" style="8" bestFit="1" customWidth="1"/>
    <col min="8" max="8" width="39.7109375" style="8" bestFit="1" customWidth="1"/>
    <col min="9" max="16384" width="9.140625" style="8"/>
  </cols>
  <sheetData>
    <row r="1" spans="2:8" ht="14.25">
      <c r="B1" s="86" t="s">
        <v>4</v>
      </c>
      <c r="C1" s="86"/>
      <c r="D1" s="86"/>
      <c r="E1" s="86"/>
      <c r="F1" s="86"/>
      <c r="G1" s="86"/>
      <c r="H1" s="86"/>
    </row>
    <row r="2" spans="2:8" ht="14.25">
      <c r="B2" s="15"/>
      <c r="C2" s="15"/>
      <c r="D2" s="15"/>
      <c r="E2" s="15"/>
      <c r="F2" s="15"/>
      <c r="G2" s="15"/>
      <c r="H2" s="15"/>
    </row>
    <row r="3" spans="2:8">
      <c r="B3" s="11" t="s">
        <v>32</v>
      </c>
    </row>
    <row r="4" spans="2:8" ht="15.75">
      <c r="E4" s="24" t="s">
        <v>35</v>
      </c>
      <c r="F4" s="24" t="s">
        <v>34</v>
      </c>
      <c r="G4" s="24" t="s">
        <v>1</v>
      </c>
    </row>
    <row r="5" spans="2:8" ht="31.5">
      <c r="E5" s="18" t="s">
        <v>22</v>
      </c>
      <c r="F5" s="19" t="s">
        <v>37</v>
      </c>
      <c r="G5" s="19"/>
    </row>
    <row r="6" spans="2:8" ht="31.5">
      <c r="E6" s="18" t="s">
        <v>21</v>
      </c>
      <c r="F6" s="19" t="s">
        <v>36</v>
      </c>
      <c r="G6" s="19"/>
    </row>
    <row r="7" spans="2:8" ht="15.75">
      <c r="E7" s="18" t="s">
        <v>38</v>
      </c>
      <c r="F7" s="19" t="s">
        <v>39</v>
      </c>
      <c r="G7" s="19"/>
    </row>
    <row r="8" spans="2:8" ht="47.25">
      <c r="E8" s="18" t="s">
        <v>14</v>
      </c>
      <c r="F8" s="19" t="s">
        <v>40</v>
      </c>
      <c r="G8" s="19"/>
    </row>
    <row r="9" spans="2:8" ht="47.25">
      <c r="E9" s="20" t="s">
        <v>12</v>
      </c>
      <c r="F9" s="21" t="s">
        <v>41</v>
      </c>
      <c r="G9" s="21" t="s">
        <v>42</v>
      </c>
    </row>
    <row r="10" spans="2:8" ht="31.5">
      <c r="E10" s="20" t="s">
        <v>9</v>
      </c>
      <c r="F10" s="21" t="s">
        <v>43</v>
      </c>
      <c r="G10" s="21" t="s">
        <v>44</v>
      </c>
    </row>
    <row r="11" spans="2:8" ht="31.5">
      <c r="E11" s="20" t="s">
        <v>13</v>
      </c>
      <c r="F11" s="21" t="s">
        <v>45</v>
      </c>
      <c r="G11" s="21" t="s">
        <v>46</v>
      </c>
    </row>
    <row r="12" spans="2:8" ht="31.5">
      <c r="E12" s="18" t="s">
        <v>8</v>
      </c>
      <c r="F12" s="19" t="s">
        <v>47</v>
      </c>
      <c r="G12" s="19"/>
    </row>
    <row r="13" spans="2:8" ht="15.75">
      <c r="E13" s="18" t="s">
        <v>15</v>
      </c>
      <c r="F13" s="19" t="s">
        <v>48</v>
      </c>
      <c r="G13" s="19"/>
    </row>
    <row r="14" spans="2:8" ht="15.75">
      <c r="E14" s="18" t="s">
        <v>16</v>
      </c>
      <c r="F14" s="19" t="s">
        <v>49</v>
      </c>
      <c r="G14" s="19"/>
    </row>
    <row r="15" spans="2:8" ht="15.75">
      <c r="E15" s="18" t="s">
        <v>17</v>
      </c>
      <c r="F15" s="19" t="s">
        <v>50</v>
      </c>
      <c r="G15" s="19"/>
    </row>
    <row r="16" spans="2:8" ht="15.75">
      <c r="E16" s="18" t="s">
        <v>18</v>
      </c>
      <c r="F16" s="19" t="s">
        <v>51</v>
      </c>
      <c r="G16" s="19"/>
    </row>
    <row r="17" spans="2:8" ht="15.75">
      <c r="E17" s="18" t="s">
        <v>19</v>
      </c>
      <c r="F17" s="19" t="s">
        <v>52</v>
      </c>
      <c r="G17" s="19"/>
    </row>
    <row r="18" spans="2:8" ht="15.75">
      <c r="B18" s="15"/>
      <c r="C18" s="15"/>
      <c r="D18" s="15"/>
      <c r="E18" s="18" t="s">
        <v>20</v>
      </c>
      <c r="F18" s="19" t="s">
        <v>53</v>
      </c>
      <c r="G18" s="19"/>
    </row>
    <row r="19" spans="2:8" ht="14.25">
      <c r="B19" s="15"/>
      <c r="C19" s="15"/>
      <c r="D19" s="15"/>
      <c r="E19" s="15"/>
      <c r="F19" s="15"/>
      <c r="G19" s="15"/>
      <c r="H19" s="15"/>
    </row>
    <row r="23" spans="2:8">
      <c r="B23" s="11" t="s">
        <v>33</v>
      </c>
    </row>
    <row r="24" spans="2:8">
      <c r="B24" s="11"/>
      <c r="C24" s="12" t="s">
        <v>5</v>
      </c>
    </row>
    <row r="25" spans="2:8" ht="15.75">
      <c r="E25" s="24" t="s">
        <v>24</v>
      </c>
      <c r="F25" s="24" t="s">
        <v>30</v>
      </c>
      <c r="G25" s="24" t="s">
        <v>2</v>
      </c>
      <c r="H25" s="24" t="s">
        <v>1</v>
      </c>
    </row>
    <row r="26" spans="2:8" ht="15.75">
      <c r="E26" s="87" t="s">
        <v>23</v>
      </c>
      <c r="F26" s="87" t="s">
        <v>31</v>
      </c>
      <c r="G26" s="13" t="s">
        <v>26</v>
      </c>
      <c r="H26" s="13" t="s">
        <v>3</v>
      </c>
    </row>
    <row r="27" spans="2:8" ht="15.75">
      <c r="E27" s="88"/>
      <c r="F27" s="88"/>
      <c r="G27" s="13" t="s">
        <v>27</v>
      </c>
      <c r="H27" s="13"/>
    </row>
    <row r="28" spans="2:8" ht="15.75">
      <c r="E28" s="89"/>
      <c r="F28" s="89"/>
      <c r="G28" s="13" t="s">
        <v>28</v>
      </c>
      <c r="H28" s="13"/>
    </row>
    <row r="29" spans="2:8" ht="15.75">
      <c r="E29" s="17" t="s">
        <v>25</v>
      </c>
      <c r="F29" s="17" t="s">
        <v>31</v>
      </c>
      <c r="G29" s="13" t="s">
        <v>29</v>
      </c>
      <c r="H29" s="13" t="s">
        <v>6</v>
      </c>
    </row>
    <row r="31" spans="2:8" ht="14.25">
      <c r="B31" s="15"/>
      <c r="C31" s="15"/>
      <c r="D31" s="15"/>
      <c r="E31" s="22" t="s">
        <v>54</v>
      </c>
      <c r="F31" s="15"/>
      <c r="G31" s="15"/>
      <c r="H31" s="15"/>
    </row>
    <row r="32" spans="2:8" ht="14.25">
      <c r="B32" s="15"/>
      <c r="C32" s="15"/>
      <c r="D32" s="15"/>
      <c r="E32" s="22" t="s">
        <v>55</v>
      </c>
      <c r="F32" s="15"/>
      <c r="G32" s="15"/>
      <c r="H32" s="15"/>
    </row>
    <row r="33" spans="2:2" s="10" customFormat="1">
      <c r="B33" s="9"/>
    </row>
  </sheetData>
  <mergeCells count="3">
    <mergeCell ref="B1:H1"/>
    <mergeCell ref="E26:E28"/>
    <mergeCell ref="F26:F28"/>
  </mergeCells>
  <pageMargins left="0.7" right="0.7" top="0.75" bottom="0.75" header="0.3" footer="0.3"/>
  <pageSetup scale="47" orientation="portrait" horizontalDpi="300" r:id="rId1"/>
  <colBreaks count="2" manualBreakCount="2">
    <brk id="8" max="11" man="1"/>
    <brk id="12" max="61" man="1"/>
  </colBreaks>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55"/>
  <sheetViews>
    <sheetView view="pageBreakPreview" topLeftCell="A4" zoomScaleSheetLayoutView="100" workbookViewId="0">
      <selection activeCell="C5" sqref="C5"/>
    </sheetView>
  </sheetViews>
  <sheetFormatPr defaultRowHeight="12" customHeight="1"/>
  <cols>
    <col min="1" max="1" width="4.85546875" style="1" bestFit="1" customWidth="1"/>
    <col min="2" max="2" width="5.85546875" style="1" bestFit="1" customWidth="1"/>
    <col min="3" max="3" width="60.140625" style="1" customWidth="1"/>
    <col min="4" max="4" width="10.85546875" style="1" bestFit="1" customWidth="1"/>
    <col min="5" max="5" width="10.140625" style="1" bestFit="1" customWidth="1"/>
    <col min="6" max="6" width="11.5703125" style="1" bestFit="1" customWidth="1"/>
    <col min="7" max="7" width="36.5703125" style="1" customWidth="1"/>
    <col min="8" max="8" width="12.140625" style="1" customWidth="1"/>
    <col min="9" max="9" width="24" style="1" customWidth="1"/>
    <col min="10" max="15" width="12.7109375" style="1" customWidth="1"/>
    <col min="16" max="16384" width="9.140625" style="1"/>
  </cols>
  <sheetData>
    <row r="1" spans="1:15" ht="28.5" customHeight="1">
      <c r="A1" s="94" t="s">
        <v>10</v>
      </c>
      <c r="B1" s="94"/>
      <c r="C1" s="94"/>
      <c r="D1" s="94"/>
      <c r="E1" s="94"/>
      <c r="F1" s="94"/>
      <c r="G1" s="94"/>
      <c r="H1" s="94"/>
      <c r="I1" s="94"/>
      <c r="J1" s="94"/>
      <c r="K1" s="94"/>
      <c r="L1" s="94"/>
      <c r="M1" s="94"/>
      <c r="N1" s="94"/>
      <c r="O1" s="95"/>
    </row>
    <row r="2" spans="1:15" ht="33.75" customHeight="1">
      <c r="A2" s="23" t="s">
        <v>0</v>
      </c>
      <c r="B2" s="16" t="s">
        <v>22</v>
      </c>
      <c r="C2" s="16" t="s">
        <v>21</v>
      </c>
      <c r="D2" s="16" t="s">
        <v>11</v>
      </c>
      <c r="E2" s="16" t="s">
        <v>14</v>
      </c>
      <c r="F2" s="14" t="s">
        <v>12</v>
      </c>
      <c r="G2" s="14" t="s">
        <v>9</v>
      </c>
      <c r="H2" s="14" t="s">
        <v>13</v>
      </c>
      <c r="I2" s="16" t="s">
        <v>8</v>
      </c>
      <c r="J2" s="16" t="s">
        <v>15</v>
      </c>
      <c r="K2" s="16" t="s">
        <v>16</v>
      </c>
      <c r="L2" s="16" t="s">
        <v>17</v>
      </c>
      <c r="M2" s="16" t="s">
        <v>18</v>
      </c>
      <c r="N2" s="16" t="s">
        <v>19</v>
      </c>
      <c r="O2" s="16" t="s">
        <v>20</v>
      </c>
    </row>
    <row r="3" spans="1:15" ht="30">
      <c r="A3" s="6">
        <f>ROW()-2</f>
        <v>1</v>
      </c>
      <c r="B3" s="6">
        <v>1</v>
      </c>
      <c r="C3" s="26" t="s">
        <v>56</v>
      </c>
      <c r="D3" s="27"/>
      <c r="E3" s="27"/>
      <c r="F3" s="27"/>
      <c r="G3" s="30" t="s">
        <v>117</v>
      </c>
      <c r="H3" s="27"/>
      <c r="I3" s="32" t="s">
        <v>128</v>
      </c>
      <c r="J3" s="27"/>
      <c r="K3" s="27"/>
      <c r="L3" s="27"/>
      <c r="M3" s="27"/>
      <c r="N3" s="27"/>
      <c r="O3" s="27"/>
    </row>
    <row r="4" spans="1:15" ht="79.5" customHeight="1">
      <c r="A4" s="6">
        <f t="shared" ref="A4:A55" si="0">ROW()-2</f>
        <v>2</v>
      </c>
      <c r="B4" s="6">
        <v>2</v>
      </c>
      <c r="C4" s="26" t="s">
        <v>57</v>
      </c>
      <c r="D4" s="7"/>
      <c r="E4" s="7"/>
      <c r="F4" s="7"/>
      <c r="G4" s="91" t="s">
        <v>118</v>
      </c>
      <c r="H4" s="27"/>
      <c r="I4" s="32" t="s">
        <v>129</v>
      </c>
      <c r="J4" s="27"/>
      <c r="K4" s="27"/>
      <c r="L4" s="27"/>
      <c r="M4" s="27"/>
      <c r="N4" s="27"/>
      <c r="O4" s="27"/>
    </row>
    <row r="5" spans="1:15" ht="75.75" customHeight="1">
      <c r="A5" s="6">
        <f t="shared" si="0"/>
        <v>3</v>
      </c>
      <c r="B5" s="6">
        <v>3</v>
      </c>
      <c r="C5" s="65" t="s">
        <v>58</v>
      </c>
      <c r="D5" s="7"/>
      <c r="E5" s="7"/>
      <c r="F5" s="7"/>
      <c r="G5" s="100"/>
      <c r="H5" s="27"/>
      <c r="I5" s="32" t="s">
        <v>130</v>
      </c>
      <c r="J5" s="27"/>
      <c r="K5" s="27"/>
      <c r="L5" s="27"/>
      <c r="M5" s="27"/>
      <c r="N5" s="27"/>
      <c r="O5" s="27"/>
    </row>
    <row r="6" spans="1:15" ht="31.5">
      <c r="A6" s="6">
        <f t="shared" si="0"/>
        <v>4</v>
      </c>
      <c r="B6" s="6">
        <v>4</v>
      </c>
      <c r="C6" s="65" t="s">
        <v>59</v>
      </c>
      <c r="D6" s="7"/>
      <c r="E6" s="7"/>
      <c r="F6" s="7"/>
      <c r="G6" s="91" t="s">
        <v>110</v>
      </c>
      <c r="H6" s="27"/>
      <c r="I6" s="32" t="s">
        <v>128</v>
      </c>
      <c r="J6" s="27"/>
      <c r="K6" s="27"/>
      <c r="L6" s="27"/>
      <c r="M6" s="27"/>
      <c r="N6" s="27"/>
      <c r="O6" s="27"/>
    </row>
    <row r="7" spans="1:15" ht="47.25">
      <c r="A7" s="6">
        <f t="shared" si="0"/>
        <v>5</v>
      </c>
      <c r="B7" s="6">
        <v>5</v>
      </c>
      <c r="C7" s="65" t="s">
        <v>60</v>
      </c>
      <c r="D7" s="27"/>
      <c r="E7" s="27"/>
      <c r="F7" s="27"/>
      <c r="G7" s="99"/>
      <c r="H7" s="27"/>
      <c r="I7" s="32" t="s">
        <v>128</v>
      </c>
      <c r="J7" s="27"/>
      <c r="K7" s="27"/>
      <c r="L7" s="27"/>
      <c r="M7" s="27"/>
      <c r="N7" s="27"/>
      <c r="O7" s="27"/>
    </row>
    <row r="8" spans="1:15" ht="31.5">
      <c r="A8" s="6">
        <f t="shared" si="0"/>
        <v>6</v>
      </c>
      <c r="B8" s="6">
        <v>6</v>
      </c>
      <c r="C8" s="26" t="s">
        <v>61</v>
      </c>
      <c r="D8" s="7"/>
      <c r="E8" s="7"/>
      <c r="F8" s="7"/>
      <c r="G8" s="99"/>
      <c r="H8" s="27"/>
      <c r="I8" s="32" t="s">
        <v>128</v>
      </c>
      <c r="J8" s="27"/>
      <c r="K8" s="27"/>
      <c r="L8" s="27"/>
      <c r="M8" s="27"/>
      <c r="N8" s="27"/>
      <c r="O8" s="27"/>
    </row>
    <row r="9" spans="1:15" ht="15.75">
      <c r="A9" s="6">
        <f t="shared" si="0"/>
        <v>7</v>
      </c>
      <c r="B9" s="6">
        <v>7</v>
      </c>
      <c r="C9" s="65" t="s">
        <v>62</v>
      </c>
      <c r="D9" s="7"/>
      <c r="E9" s="7"/>
      <c r="F9" s="7"/>
      <c r="G9" s="99"/>
      <c r="H9" s="27"/>
      <c r="I9" s="32" t="s">
        <v>128</v>
      </c>
      <c r="J9" s="27"/>
      <c r="K9" s="27"/>
      <c r="L9" s="27"/>
      <c r="M9" s="27"/>
      <c r="N9" s="27"/>
      <c r="O9" s="27"/>
    </row>
    <row r="10" spans="1:15" ht="45">
      <c r="A10" s="6">
        <f t="shared" si="0"/>
        <v>8</v>
      </c>
      <c r="B10" s="6">
        <v>8</v>
      </c>
      <c r="C10" s="26" t="s">
        <v>63</v>
      </c>
      <c r="D10" s="7"/>
      <c r="E10" s="7"/>
      <c r="F10" s="7"/>
      <c r="G10" s="99"/>
      <c r="H10" s="27"/>
      <c r="I10" s="32" t="s">
        <v>131</v>
      </c>
      <c r="J10" s="27"/>
      <c r="K10" s="27"/>
      <c r="L10" s="27"/>
      <c r="M10" s="27"/>
      <c r="N10" s="27"/>
      <c r="O10" s="27"/>
    </row>
    <row r="11" spans="1:15" ht="31.5">
      <c r="A11" s="6">
        <f t="shared" si="0"/>
        <v>9</v>
      </c>
      <c r="B11" s="6">
        <v>9</v>
      </c>
      <c r="C11" s="66" t="s">
        <v>64</v>
      </c>
      <c r="D11" s="7"/>
      <c r="E11" s="7"/>
      <c r="F11" s="7"/>
      <c r="G11" s="99"/>
      <c r="H11" s="27"/>
      <c r="I11" s="32" t="s">
        <v>128</v>
      </c>
      <c r="J11" s="27"/>
      <c r="K11" s="27"/>
      <c r="L11" s="27"/>
      <c r="M11" s="27"/>
      <c r="N11" s="27"/>
      <c r="O11" s="27"/>
    </row>
    <row r="12" spans="1:15" ht="31.5">
      <c r="A12" s="6">
        <f t="shared" si="0"/>
        <v>10</v>
      </c>
      <c r="B12" s="6">
        <v>10</v>
      </c>
      <c r="C12" s="66" t="s">
        <v>65</v>
      </c>
      <c r="D12" s="7"/>
      <c r="E12" s="7"/>
      <c r="F12" s="7"/>
      <c r="G12" s="99"/>
      <c r="H12" s="27"/>
      <c r="I12" s="32" t="s">
        <v>128</v>
      </c>
      <c r="J12" s="27"/>
      <c r="K12" s="27"/>
      <c r="L12" s="27"/>
      <c r="M12" s="27"/>
      <c r="N12" s="27"/>
      <c r="O12" s="27"/>
    </row>
    <row r="13" spans="1:15" ht="15.75">
      <c r="A13" s="6">
        <f t="shared" si="0"/>
        <v>11</v>
      </c>
      <c r="B13" s="6">
        <v>12</v>
      </c>
      <c r="C13" s="26" t="s">
        <v>67</v>
      </c>
      <c r="D13" s="7"/>
      <c r="E13" s="7"/>
      <c r="F13" s="7"/>
      <c r="G13" s="99"/>
      <c r="H13" s="27"/>
      <c r="I13" s="32" t="s">
        <v>128</v>
      </c>
      <c r="J13" s="27"/>
      <c r="K13" s="27"/>
      <c r="L13" s="27"/>
      <c r="M13" s="27"/>
      <c r="N13" s="27"/>
      <c r="O13" s="27"/>
    </row>
    <row r="14" spans="1:15" ht="31.5">
      <c r="A14" s="6">
        <f t="shared" si="0"/>
        <v>12</v>
      </c>
      <c r="B14" s="6">
        <v>18</v>
      </c>
      <c r="C14" s="26" t="s">
        <v>74</v>
      </c>
      <c r="D14" s="7"/>
      <c r="E14" s="7"/>
      <c r="F14" s="7"/>
      <c r="G14" s="99"/>
      <c r="H14" s="27"/>
      <c r="I14" s="32" t="s">
        <v>128</v>
      </c>
      <c r="J14" s="27"/>
      <c r="K14" s="27"/>
      <c r="L14" s="27"/>
      <c r="M14" s="27"/>
      <c r="N14" s="27"/>
      <c r="O14" s="27"/>
    </row>
    <row r="15" spans="1:15" ht="30">
      <c r="A15" s="6">
        <f t="shared" si="0"/>
        <v>13</v>
      </c>
      <c r="B15" s="6">
        <v>29</v>
      </c>
      <c r="C15" s="26" t="s">
        <v>84</v>
      </c>
      <c r="D15" s="7"/>
      <c r="E15" s="7"/>
      <c r="F15" s="7"/>
      <c r="G15" s="100"/>
      <c r="H15" s="27"/>
      <c r="I15" s="32" t="s">
        <v>132</v>
      </c>
      <c r="J15" s="27"/>
      <c r="K15" s="27"/>
      <c r="L15" s="27"/>
      <c r="M15" s="27"/>
      <c r="N15" s="27"/>
      <c r="O15" s="27"/>
    </row>
    <row r="16" spans="1:15" ht="173.25">
      <c r="A16" s="6">
        <f>ROW()-2</f>
        <v>14</v>
      </c>
      <c r="B16" s="6">
        <v>11</v>
      </c>
      <c r="C16" s="26" t="s">
        <v>66</v>
      </c>
      <c r="D16" s="7"/>
      <c r="E16" s="7"/>
      <c r="F16" s="7"/>
      <c r="G16" s="91" t="s">
        <v>119</v>
      </c>
      <c r="H16" s="27"/>
      <c r="I16" s="32" t="s">
        <v>133</v>
      </c>
      <c r="J16" s="27"/>
      <c r="K16" s="27"/>
      <c r="L16" s="27"/>
      <c r="M16" s="27"/>
      <c r="N16" s="27"/>
      <c r="O16" s="27"/>
    </row>
    <row r="17" spans="1:15" ht="60">
      <c r="A17" s="6">
        <f t="shared" ref="A17:A19" si="1">ROW()-2</f>
        <v>15</v>
      </c>
      <c r="B17" s="6">
        <v>17</v>
      </c>
      <c r="C17" s="26" t="s">
        <v>73</v>
      </c>
      <c r="D17" s="7"/>
      <c r="E17" s="7"/>
      <c r="F17" s="7"/>
      <c r="G17" s="99"/>
      <c r="H17" s="27"/>
      <c r="I17" s="32" t="s">
        <v>134</v>
      </c>
      <c r="J17" s="27"/>
      <c r="K17" s="27"/>
      <c r="L17" s="27"/>
      <c r="M17" s="27"/>
      <c r="N17" s="27"/>
      <c r="O17" s="27"/>
    </row>
    <row r="18" spans="1:15" ht="75">
      <c r="A18" s="6">
        <f t="shared" si="1"/>
        <v>16</v>
      </c>
      <c r="B18" s="6">
        <v>22</v>
      </c>
      <c r="C18" s="26" t="s">
        <v>78</v>
      </c>
      <c r="D18" s="7"/>
      <c r="E18" s="7"/>
      <c r="F18" s="7"/>
      <c r="G18" s="100"/>
      <c r="H18" s="27"/>
      <c r="I18" s="32" t="s">
        <v>135</v>
      </c>
      <c r="J18" s="27"/>
      <c r="K18" s="27"/>
      <c r="L18" s="27"/>
      <c r="M18" s="27"/>
      <c r="N18" s="27"/>
      <c r="O18" s="27"/>
    </row>
    <row r="19" spans="1:15" ht="15.75">
      <c r="A19" s="6">
        <f t="shared" si="1"/>
        <v>17</v>
      </c>
      <c r="B19" s="6">
        <v>13</v>
      </c>
      <c r="C19" s="29" t="s">
        <v>68</v>
      </c>
      <c r="D19" s="7"/>
      <c r="E19" s="7"/>
      <c r="F19" s="7"/>
      <c r="G19" s="96" t="s">
        <v>111</v>
      </c>
      <c r="H19" s="27"/>
      <c r="I19" s="32" t="s">
        <v>128</v>
      </c>
      <c r="J19" s="27"/>
      <c r="K19" s="27"/>
      <c r="L19" s="27"/>
      <c r="M19" s="27"/>
      <c r="N19" s="27"/>
      <c r="O19" s="27"/>
    </row>
    <row r="20" spans="1:15" ht="15.75">
      <c r="A20" s="6">
        <f t="shared" si="0"/>
        <v>18</v>
      </c>
      <c r="B20" s="6">
        <v>14</v>
      </c>
      <c r="C20" s="29" t="s">
        <v>69</v>
      </c>
      <c r="D20" s="27"/>
      <c r="E20" s="27"/>
      <c r="F20" s="27"/>
      <c r="G20" s="97"/>
      <c r="H20" s="27"/>
      <c r="I20" s="32" t="s">
        <v>128</v>
      </c>
      <c r="J20" s="27"/>
      <c r="K20" s="27"/>
      <c r="L20" s="27"/>
      <c r="M20" s="27"/>
      <c r="N20" s="27"/>
      <c r="O20" s="27"/>
    </row>
    <row r="21" spans="1:15" ht="31.5">
      <c r="A21" s="6">
        <f t="shared" si="0"/>
        <v>19</v>
      </c>
      <c r="B21" s="6">
        <v>15</v>
      </c>
      <c r="C21" s="29" t="s">
        <v>70</v>
      </c>
      <c r="D21" s="7"/>
      <c r="E21" s="7"/>
      <c r="F21" s="7"/>
      <c r="G21" s="97"/>
      <c r="H21" s="27"/>
      <c r="I21" s="32" t="s">
        <v>136</v>
      </c>
      <c r="J21" s="27"/>
      <c r="K21" s="27"/>
      <c r="L21" s="27"/>
      <c r="M21" s="27"/>
      <c r="N21" s="27"/>
      <c r="O21" s="27"/>
    </row>
    <row r="22" spans="1:15" ht="31.5">
      <c r="A22" s="6">
        <f t="shared" si="0"/>
        <v>20</v>
      </c>
      <c r="B22" s="6">
        <v>20</v>
      </c>
      <c r="C22" s="29" t="s">
        <v>76</v>
      </c>
      <c r="D22" s="7"/>
      <c r="E22" s="7"/>
      <c r="F22" s="7"/>
      <c r="G22" s="98"/>
      <c r="H22" s="27"/>
      <c r="I22" s="32" t="s">
        <v>137</v>
      </c>
      <c r="J22" s="27"/>
      <c r="K22" s="27"/>
      <c r="L22" s="27"/>
      <c r="M22" s="27"/>
      <c r="N22" s="27"/>
      <c r="O22" s="27"/>
    </row>
    <row r="23" spans="1:15" ht="31.5">
      <c r="A23" s="6">
        <f t="shared" si="0"/>
        <v>21</v>
      </c>
      <c r="B23" s="6">
        <v>16</v>
      </c>
      <c r="C23" s="26" t="s">
        <v>71</v>
      </c>
      <c r="D23" s="7"/>
      <c r="E23" s="7"/>
      <c r="F23" s="7"/>
      <c r="G23" s="101" t="s">
        <v>72</v>
      </c>
      <c r="H23" s="27"/>
      <c r="I23" s="103" t="s">
        <v>128</v>
      </c>
      <c r="J23" s="27"/>
      <c r="K23" s="27"/>
      <c r="L23" s="27"/>
      <c r="M23" s="27"/>
      <c r="N23" s="27"/>
      <c r="O23" s="27"/>
    </row>
    <row r="24" spans="1:15" ht="15.75">
      <c r="A24" s="6">
        <f t="shared" si="0"/>
        <v>22</v>
      </c>
      <c r="B24" s="6">
        <v>19</v>
      </c>
      <c r="C24" s="26" t="s">
        <v>75</v>
      </c>
      <c r="D24" s="7"/>
      <c r="E24" s="7"/>
      <c r="F24" s="7"/>
      <c r="G24" s="102"/>
      <c r="H24" s="27"/>
      <c r="I24" s="93"/>
      <c r="J24" s="27"/>
      <c r="K24" s="27"/>
      <c r="L24" s="27"/>
      <c r="M24" s="27"/>
      <c r="N24" s="27"/>
      <c r="O24" s="27"/>
    </row>
    <row r="25" spans="1:15" ht="31.5">
      <c r="A25" s="6">
        <f t="shared" si="0"/>
        <v>23</v>
      </c>
      <c r="B25" s="6">
        <v>21</v>
      </c>
      <c r="C25" s="26" t="s">
        <v>77</v>
      </c>
      <c r="D25" s="7"/>
      <c r="E25" s="7"/>
      <c r="F25" s="7"/>
      <c r="G25" s="30" t="s">
        <v>120</v>
      </c>
      <c r="H25" s="27"/>
      <c r="I25" s="32" t="s">
        <v>128</v>
      </c>
      <c r="J25" s="27"/>
      <c r="K25" s="27"/>
      <c r="L25" s="27"/>
      <c r="M25" s="27"/>
      <c r="N25" s="27"/>
      <c r="O25" s="27"/>
    </row>
    <row r="26" spans="1:15" ht="110.25">
      <c r="A26" s="6">
        <f t="shared" si="0"/>
        <v>24</v>
      </c>
      <c r="B26" s="6">
        <v>23</v>
      </c>
      <c r="C26" s="26" t="s">
        <v>79</v>
      </c>
      <c r="D26" s="7"/>
      <c r="E26" s="7"/>
      <c r="F26" s="7"/>
      <c r="G26" s="36" t="s">
        <v>112</v>
      </c>
      <c r="H26" s="27"/>
      <c r="I26" s="32" t="s">
        <v>138</v>
      </c>
      <c r="J26" s="27"/>
      <c r="K26" s="27"/>
      <c r="L26" s="27"/>
      <c r="M26" s="27"/>
      <c r="N26" s="27"/>
      <c r="O26" s="27"/>
    </row>
    <row r="27" spans="1:15" ht="31.5" customHeight="1">
      <c r="A27" s="6">
        <f t="shared" si="0"/>
        <v>25</v>
      </c>
      <c r="B27" s="6">
        <v>24</v>
      </c>
      <c r="C27" s="31" t="s">
        <v>80</v>
      </c>
      <c r="D27" s="7"/>
      <c r="E27" s="7"/>
      <c r="F27" s="7"/>
      <c r="G27" s="96" t="s">
        <v>121</v>
      </c>
      <c r="H27" s="27"/>
      <c r="I27" s="32" t="s">
        <v>128</v>
      </c>
      <c r="J27" s="27"/>
      <c r="K27" s="27"/>
      <c r="L27" s="27"/>
      <c r="M27" s="27"/>
      <c r="N27" s="27"/>
      <c r="O27" s="27"/>
    </row>
    <row r="28" spans="1:15" ht="42" customHeight="1">
      <c r="A28" s="6">
        <f t="shared" si="0"/>
        <v>26</v>
      </c>
      <c r="B28" s="6">
        <v>25</v>
      </c>
      <c r="C28" s="31" t="s">
        <v>81</v>
      </c>
      <c r="D28" s="7"/>
      <c r="E28" s="7"/>
      <c r="F28" s="7"/>
      <c r="G28" s="97"/>
      <c r="H28" s="27"/>
      <c r="I28" s="32" t="s">
        <v>128</v>
      </c>
      <c r="J28" s="27"/>
      <c r="K28" s="27"/>
      <c r="L28" s="27"/>
      <c r="M28" s="27"/>
      <c r="N28" s="27"/>
      <c r="O28" s="27"/>
    </row>
    <row r="29" spans="1:15" ht="16.5">
      <c r="A29" s="6">
        <f t="shared" si="0"/>
        <v>27</v>
      </c>
      <c r="B29" s="6">
        <v>26</v>
      </c>
      <c r="C29" s="31" t="s">
        <v>82</v>
      </c>
      <c r="D29" s="7"/>
      <c r="E29" s="7"/>
      <c r="F29" s="7"/>
      <c r="G29" s="98"/>
      <c r="H29" s="27"/>
      <c r="I29" s="32" t="s">
        <v>128</v>
      </c>
      <c r="J29" s="27"/>
      <c r="K29" s="27"/>
      <c r="L29" s="27"/>
      <c r="M29" s="27"/>
      <c r="N29" s="27"/>
      <c r="O29" s="27"/>
    </row>
    <row r="30" spans="1:15" ht="31.5">
      <c r="A30" s="6">
        <f t="shared" si="0"/>
        <v>28</v>
      </c>
      <c r="B30" s="6">
        <v>27</v>
      </c>
      <c r="C30" s="26" t="s">
        <v>83</v>
      </c>
      <c r="D30" s="7"/>
      <c r="E30" s="7"/>
      <c r="F30" s="7"/>
      <c r="G30" s="28" t="s">
        <v>113</v>
      </c>
      <c r="H30" s="27"/>
      <c r="I30" s="32" t="s">
        <v>128</v>
      </c>
      <c r="J30" s="27"/>
      <c r="K30" s="27"/>
      <c r="L30" s="27"/>
      <c r="M30" s="27"/>
      <c r="N30" s="27"/>
      <c r="O30" s="27"/>
    </row>
    <row r="31" spans="1:15" ht="31.5">
      <c r="A31" s="6">
        <f t="shared" si="0"/>
        <v>29</v>
      </c>
      <c r="B31" s="6">
        <v>28</v>
      </c>
      <c r="C31" s="26" t="s">
        <v>114</v>
      </c>
      <c r="D31" s="7"/>
      <c r="E31" s="7"/>
      <c r="F31" s="7"/>
      <c r="G31" s="32" t="s">
        <v>122</v>
      </c>
      <c r="H31" s="27"/>
      <c r="I31" s="32" t="s">
        <v>128</v>
      </c>
      <c r="J31" s="27"/>
      <c r="K31" s="27"/>
      <c r="L31" s="27"/>
      <c r="M31" s="27"/>
      <c r="N31" s="27"/>
      <c r="O31" s="27"/>
    </row>
    <row r="32" spans="1:15" ht="31.5">
      <c r="A32" s="6">
        <f t="shared" si="0"/>
        <v>30</v>
      </c>
      <c r="B32" s="6">
        <v>33</v>
      </c>
      <c r="C32" s="33" t="s">
        <v>85</v>
      </c>
      <c r="D32" s="7"/>
      <c r="E32" s="7"/>
      <c r="F32" s="7"/>
      <c r="G32" s="90" t="s">
        <v>88</v>
      </c>
      <c r="H32" s="27"/>
      <c r="I32" s="32" t="s">
        <v>128</v>
      </c>
      <c r="J32" s="27"/>
      <c r="K32" s="27"/>
      <c r="L32" s="27"/>
      <c r="M32" s="27"/>
      <c r="N32" s="27"/>
      <c r="O32" s="27"/>
    </row>
    <row r="33" spans="1:15" ht="31.5">
      <c r="A33" s="6">
        <f t="shared" si="0"/>
        <v>31</v>
      </c>
      <c r="B33" s="6">
        <v>34</v>
      </c>
      <c r="C33" s="33" t="s">
        <v>86</v>
      </c>
      <c r="D33" s="7"/>
      <c r="E33" s="7"/>
      <c r="F33" s="7"/>
      <c r="G33" s="90"/>
      <c r="H33" s="27"/>
      <c r="I33" s="32" t="s">
        <v>128</v>
      </c>
      <c r="J33" s="27"/>
      <c r="K33" s="27"/>
      <c r="L33" s="27"/>
      <c r="M33" s="27"/>
      <c r="N33" s="27"/>
      <c r="O33" s="27"/>
    </row>
    <row r="34" spans="1:15" ht="30">
      <c r="A34" s="6">
        <f t="shared" si="0"/>
        <v>32</v>
      </c>
      <c r="B34" s="6">
        <v>35</v>
      </c>
      <c r="C34" s="29" t="s">
        <v>87</v>
      </c>
      <c r="D34" s="7"/>
      <c r="E34" s="7"/>
      <c r="F34" s="7"/>
      <c r="G34" s="34" t="s">
        <v>123</v>
      </c>
      <c r="H34" s="27"/>
      <c r="I34" s="32" t="s">
        <v>139</v>
      </c>
      <c r="J34" s="27"/>
      <c r="K34" s="27"/>
      <c r="L34" s="27"/>
      <c r="M34" s="27"/>
      <c r="N34" s="27"/>
      <c r="O34" s="27"/>
    </row>
    <row r="35" spans="1:15" ht="30">
      <c r="A35" s="6">
        <f t="shared" si="0"/>
        <v>33</v>
      </c>
      <c r="B35" s="6">
        <v>39</v>
      </c>
      <c r="C35" s="35" t="s">
        <v>89</v>
      </c>
      <c r="D35" s="7"/>
      <c r="E35" s="7"/>
      <c r="F35" s="7"/>
      <c r="G35" s="32" t="s">
        <v>124</v>
      </c>
      <c r="H35" s="27"/>
      <c r="I35" s="32" t="s">
        <v>128</v>
      </c>
      <c r="J35" s="27"/>
      <c r="K35" s="27"/>
      <c r="L35" s="27"/>
      <c r="M35" s="27"/>
      <c r="N35" s="27"/>
      <c r="O35" s="27"/>
    </row>
    <row r="36" spans="1:15" ht="30">
      <c r="A36" s="6">
        <f t="shared" si="0"/>
        <v>34</v>
      </c>
      <c r="B36" s="6">
        <v>40</v>
      </c>
      <c r="C36" s="37" t="s">
        <v>90</v>
      </c>
      <c r="D36" s="7"/>
      <c r="E36" s="7"/>
      <c r="F36" s="7"/>
      <c r="G36" s="39" t="s">
        <v>115</v>
      </c>
      <c r="H36" s="27"/>
      <c r="I36" s="32" t="s">
        <v>140</v>
      </c>
      <c r="J36" s="27"/>
      <c r="K36" s="27"/>
      <c r="L36" s="27"/>
      <c r="M36" s="27"/>
      <c r="N36" s="27"/>
      <c r="O36" s="27"/>
    </row>
    <row r="37" spans="1:15" ht="31.5">
      <c r="A37" s="6">
        <f t="shared" si="0"/>
        <v>35</v>
      </c>
      <c r="B37" s="6">
        <v>41</v>
      </c>
      <c r="C37" s="26" t="s">
        <v>91</v>
      </c>
      <c r="D37" s="7"/>
      <c r="E37" s="7"/>
      <c r="F37" s="7"/>
      <c r="G37" s="39" t="s">
        <v>127</v>
      </c>
      <c r="H37" s="27"/>
      <c r="I37" s="32" t="s">
        <v>128</v>
      </c>
      <c r="J37" s="27"/>
      <c r="K37" s="27"/>
      <c r="L37" s="27"/>
      <c r="M37" s="27"/>
      <c r="N37" s="27"/>
      <c r="O37" s="27"/>
    </row>
    <row r="38" spans="1:15" ht="47.25">
      <c r="A38" s="6">
        <f t="shared" si="0"/>
        <v>36</v>
      </c>
      <c r="B38" s="6">
        <v>42</v>
      </c>
      <c r="C38" s="26" t="s">
        <v>92</v>
      </c>
      <c r="D38" s="7"/>
      <c r="E38" s="7"/>
      <c r="F38" s="7"/>
      <c r="G38" s="32" t="s">
        <v>116</v>
      </c>
      <c r="H38" s="27"/>
      <c r="I38" s="32" t="s">
        <v>128</v>
      </c>
      <c r="J38" s="27"/>
      <c r="K38" s="27"/>
      <c r="L38" s="27"/>
      <c r="M38" s="27"/>
      <c r="N38" s="27"/>
      <c r="O38" s="27"/>
    </row>
    <row r="39" spans="1:15" ht="31.5">
      <c r="A39" s="6">
        <f t="shared" si="0"/>
        <v>37</v>
      </c>
      <c r="B39" s="6">
        <v>43</v>
      </c>
      <c r="C39" s="26" t="s">
        <v>93</v>
      </c>
      <c r="D39" s="7"/>
      <c r="E39" s="7"/>
      <c r="F39" s="38"/>
      <c r="G39" s="28" t="s">
        <v>113</v>
      </c>
      <c r="H39" s="27"/>
      <c r="I39" s="32" t="s">
        <v>128</v>
      </c>
      <c r="J39" s="27"/>
      <c r="K39" s="27"/>
      <c r="L39" s="27"/>
      <c r="M39" s="27"/>
      <c r="N39" s="27"/>
      <c r="O39" s="27"/>
    </row>
    <row r="40" spans="1:15" ht="30">
      <c r="A40" s="6">
        <f t="shared" si="0"/>
        <v>38</v>
      </c>
      <c r="B40" s="6">
        <v>45</v>
      </c>
      <c r="C40" s="26" t="s">
        <v>94</v>
      </c>
      <c r="D40" s="7"/>
      <c r="E40" s="7"/>
      <c r="F40" s="7"/>
      <c r="G40" s="91" t="s">
        <v>97</v>
      </c>
      <c r="H40" s="27"/>
      <c r="I40" s="32" t="s">
        <v>141</v>
      </c>
      <c r="J40" s="27"/>
      <c r="K40" s="27"/>
      <c r="L40" s="27"/>
      <c r="M40" s="27"/>
      <c r="N40" s="27"/>
      <c r="O40" s="27"/>
    </row>
    <row r="41" spans="1:15" ht="78.75">
      <c r="A41" s="6">
        <f t="shared" si="0"/>
        <v>39</v>
      </c>
      <c r="B41" s="6">
        <v>46</v>
      </c>
      <c r="C41" s="26" t="s">
        <v>95</v>
      </c>
      <c r="D41" s="7"/>
      <c r="E41" s="7"/>
      <c r="F41" s="7"/>
      <c r="G41" s="92"/>
      <c r="H41" s="27"/>
      <c r="I41" s="32" t="s">
        <v>142</v>
      </c>
      <c r="J41" s="27"/>
      <c r="K41" s="27"/>
      <c r="L41" s="27"/>
      <c r="M41" s="27"/>
      <c r="N41" s="27"/>
      <c r="O41" s="27"/>
    </row>
    <row r="42" spans="1:15" ht="63">
      <c r="A42" s="6">
        <f t="shared" si="0"/>
        <v>40</v>
      </c>
      <c r="B42" s="6">
        <v>47</v>
      </c>
      <c r="C42" s="26" t="s">
        <v>96</v>
      </c>
      <c r="D42" s="7"/>
      <c r="E42" s="7"/>
      <c r="F42" s="7"/>
      <c r="G42" s="93"/>
      <c r="H42" s="27"/>
      <c r="I42" s="32" t="s">
        <v>128</v>
      </c>
      <c r="J42" s="27"/>
      <c r="K42" s="27"/>
      <c r="L42" s="27"/>
      <c r="M42" s="27"/>
      <c r="N42" s="27"/>
      <c r="O42" s="27"/>
    </row>
    <row r="43" spans="1:15" ht="31.5">
      <c r="A43" s="6">
        <f t="shared" si="0"/>
        <v>41</v>
      </c>
      <c r="B43" s="6">
        <v>48</v>
      </c>
      <c r="C43" s="26" t="s">
        <v>98</v>
      </c>
      <c r="D43" s="7"/>
      <c r="E43" s="7"/>
      <c r="F43" s="7"/>
      <c r="G43" s="104" t="s">
        <v>111</v>
      </c>
      <c r="H43" s="27"/>
      <c r="I43" s="32" t="s">
        <v>128</v>
      </c>
      <c r="J43" s="27"/>
      <c r="K43" s="27"/>
      <c r="L43" s="27"/>
      <c r="M43" s="27"/>
      <c r="N43" s="27"/>
      <c r="O43" s="27"/>
    </row>
    <row r="44" spans="1:15" ht="75">
      <c r="A44" s="6">
        <f t="shared" si="0"/>
        <v>42</v>
      </c>
      <c r="B44" s="6">
        <v>49</v>
      </c>
      <c r="C44" s="26" t="s">
        <v>99</v>
      </c>
      <c r="D44" s="7"/>
      <c r="E44" s="7"/>
      <c r="F44" s="7"/>
      <c r="G44" s="105"/>
      <c r="H44" s="27"/>
      <c r="I44" s="32" t="s">
        <v>143</v>
      </c>
      <c r="J44" s="27"/>
      <c r="K44" s="27"/>
      <c r="L44" s="27"/>
      <c r="M44" s="27"/>
      <c r="N44" s="27"/>
      <c r="O44" s="27"/>
    </row>
    <row r="45" spans="1:15" ht="12" customHeight="1">
      <c r="A45" s="6">
        <f t="shared" si="0"/>
        <v>43</v>
      </c>
      <c r="B45" s="6">
        <v>50</v>
      </c>
      <c r="C45" s="26" t="s">
        <v>103</v>
      </c>
      <c r="D45" s="7"/>
      <c r="E45" s="7"/>
      <c r="F45" s="7"/>
      <c r="G45" s="105"/>
      <c r="H45" s="27"/>
      <c r="I45" s="32" t="s">
        <v>144</v>
      </c>
      <c r="J45" s="27"/>
      <c r="K45" s="27"/>
      <c r="L45" s="27"/>
      <c r="M45" s="27"/>
      <c r="N45" s="27"/>
      <c r="O45" s="27"/>
    </row>
    <row r="46" spans="1:15" ht="12" customHeight="1">
      <c r="A46" s="6">
        <f t="shared" si="0"/>
        <v>44</v>
      </c>
      <c r="B46" s="6">
        <v>51</v>
      </c>
      <c r="C46" s="26" t="s">
        <v>101</v>
      </c>
      <c r="D46" s="7"/>
      <c r="E46" s="7"/>
      <c r="F46" s="7"/>
      <c r="G46" s="106"/>
      <c r="H46" s="27"/>
      <c r="I46" s="32" t="s">
        <v>145</v>
      </c>
      <c r="J46" s="27"/>
      <c r="K46" s="27"/>
      <c r="L46" s="27"/>
      <c r="M46" s="27"/>
      <c r="N46" s="27"/>
      <c r="O46" s="27"/>
    </row>
    <row r="47" spans="1:15" ht="15.75">
      <c r="A47" s="6">
        <f t="shared" si="0"/>
        <v>45</v>
      </c>
      <c r="B47" s="6">
        <v>52</v>
      </c>
      <c r="C47" s="26" t="s">
        <v>100</v>
      </c>
      <c r="D47" s="7"/>
      <c r="E47" s="7"/>
      <c r="F47" s="7"/>
      <c r="G47" s="107" t="s">
        <v>125</v>
      </c>
      <c r="H47" s="27"/>
      <c r="I47" s="32" t="s">
        <v>146</v>
      </c>
      <c r="J47" s="27"/>
      <c r="K47" s="27"/>
      <c r="L47" s="27"/>
      <c r="M47" s="27"/>
      <c r="N47" s="27"/>
      <c r="O47" s="27"/>
    </row>
    <row r="48" spans="1:15" ht="15.75">
      <c r="A48" s="6">
        <f t="shared" si="0"/>
        <v>46</v>
      </c>
      <c r="B48" s="6">
        <v>53</v>
      </c>
      <c r="C48" s="26" t="s">
        <v>106</v>
      </c>
      <c r="D48" s="7"/>
      <c r="E48" s="7"/>
      <c r="F48" s="7"/>
      <c r="G48" s="107"/>
      <c r="H48" s="27"/>
      <c r="I48" s="32" t="s">
        <v>146</v>
      </c>
      <c r="J48" s="27"/>
      <c r="K48" s="27"/>
      <c r="L48" s="27"/>
      <c r="M48" s="27"/>
      <c r="N48" s="27"/>
      <c r="O48" s="27"/>
    </row>
    <row r="49" spans="1:15" ht="31.5">
      <c r="A49" s="6">
        <f t="shared" si="0"/>
        <v>47</v>
      </c>
      <c r="B49" s="6">
        <v>54</v>
      </c>
      <c r="C49" s="26" t="s">
        <v>102</v>
      </c>
      <c r="D49" s="7"/>
      <c r="E49" s="7"/>
      <c r="F49" s="7"/>
      <c r="G49" s="107" t="s">
        <v>125</v>
      </c>
      <c r="H49" s="27"/>
      <c r="I49" s="32" t="s">
        <v>146</v>
      </c>
      <c r="J49" s="27"/>
      <c r="K49" s="27"/>
      <c r="L49" s="27"/>
      <c r="M49" s="27"/>
      <c r="N49" s="27"/>
      <c r="O49" s="27"/>
    </row>
    <row r="50" spans="1:15" ht="31.5">
      <c r="A50" s="6">
        <f t="shared" si="0"/>
        <v>48</v>
      </c>
      <c r="B50" s="6">
        <v>55</v>
      </c>
      <c r="C50" s="26" t="s">
        <v>105</v>
      </c>
      <c r="D50" s="7"/>
      <c r="E50" s="7"/>
      <c r="F50" s="7"/>
      <c r="G50" s="107"/>
      <c r="H50" s="27"/>
      <c r="I50" s="32" t="s">
        <v>146</v>
      </c>
      <c r="J50" s="27"/>
      <c r="K50" s="27"/>
      <c r="L50" s="27"/>
      <c r="M50" s="27"/>
      <c r="N50" s="27"/>
      <c r="O50" s="27"/>
    </row>
    <row r="51" spans="1:15" ht="47.25">
      <c r="A51" s="6">
        <f t="shared" si="0"/>
        <v>49</v>
      </c>
      <c r="B51" s="6">
        <v>56</v>
      </c>
      <c r="C51" s="26" t="s">
        <v>104</v>
      </c>
      <c r="D51" s="7"/>
      <c r="E51" s="7"/>
      <c r="F51" s="7"/>
      <c r="G51" s="108" t="s">
        <v>126</v>
      </c>
      <c r="H51" s="27"/>
      <c r="I51" s="32" t="s">
        <v>147</v>
      </c>
      <c r="J51" s="27"/>
      <c r="K51" s="27"/>
      <c r="L51" s="27"/>
      <c r="M51" s="27"/>
      <c r="N51" s="27"/>
      <c r="O51" s="27"/>
    </row>
    <row r="52" spans="1:15" ht="31.5">
      <c r="A52" s="6">
        <f t="shared" si="0"/>
        <v>50</v>
      </c>
      <c r="B52" s="6">
        <v>57</v>
      </c>
      <c r="C52" s="26" t="s">
        <v>107</v>
      </c>
      <c r="D52" s="7"/>
      <c r="E52" s="7"/>
      <c r="F52" s="7"/>
      <c r="G52" s="109"/>
      <c r="H52" s="27"/>
      <c r="I52" s="32" t="s">
        <v>147</v>
      </c>
      <c r="J52" s="27"/>
      <c r="K52" s="27"/>
      <c r="L52" s="27"/>
      <c r="M52" s="27"/>
      <c r="N52" s="27"/>
      <c r="O52" s="27"/>
    </row>
    <row r="53" spans="1:15" ht="12" customHeight="1">
      <c r="A53" s="6">
        <f t="shared" si="0"/>
        <v>51</v>
      </c>
      <c r="B53" s="6">
        <v>58</v>
      </c>
      <c r="C53" s="25" t="s">
        <v>108</v>
      </c>
      <c r="D53" s="7"/>
      <c r="E53" s="7"/>
      <c r="F53" s="7"/>
      <c r="G53" s="110" t="s">
        <v>72</v>
      </c>
      <c r="H53" s="27"/>
      <c r="I53" s="32" t="s">
        <v>148</v>
      </c>
      <c r="J53" s="27"/>
      <c r="K53" s="27"/>
      <c r="L53" s="27"/>
      <c r="M53" s="27"/>
      <c r="N53" s="27"/>
      <c r="O53" s="27"/>
    </row>
    <row r="54" spans="1:15" ht="12" customHeight="1">
      <c r="A54" s="6">
        <f t="shared" si="0"/>
        <v>52</v>
      </c>
      <c r="B54" s="6">
        <v>61</v>
      </c>
      <c r="C54" s="26" t="s">
        <v>109</v>
      </c>
      <c r="D54" s="7"/>
      <c r="E54" s="7"/>
      <c r="F54" s="7"/>
      <c r="G54" s="109"/>
      <c r="H54" s="27"/>
      <c r="I54" s="32" t="s">
        <v>148</v>
      </c>
      <c r="J54" s="27"/>
      <c r="K54" s="27"/>
      <c r="L54" s="27"/>
      <c r="M54" s="27"/>
      <c r="N54" s="27"/>
      <c r="O54" s="27"/>
    </row>
    <row r="55" spans="1:15" ht="12" customHeight="1">
      <c r="A55" s="6">
        <f t="shared" si="0"/>
        <v>53</v>
      </c>
      <c r="B55" s="6"/>
      <c r="C55" s="26"/>
      <c r="D55" s="7"/>
      <c r="E55" s="7"/>
      <c r="F55" s="7"/>
      <c r="G55" s="28"/>
      <c r="H55" s="27"/>
      <c r="I55" s="27"/>
      <c r="J55" s="27"/>
      <c r="K55" s="27"/>
      <c r="L55" s="27"/>
      <c r="M55" s="27"/>
      <c r="N55" s="27"/>
      <c r="O55" s="27"/>
    </row>
  </sheetData>
  <mergeCells count="15">
    <mergeCell ref="G43:G46"/>
    <mergeCell ref="G47:G48"/>
    <mergeCell ref="G49:G50"/>
    <mergeCell ref="G51:G52"/>
    <mergeCell ref="G53:G54"/>
    <mergeCell ref="G32:G33"/>
    <mergeCell ref="G40:G42"/>
    <mergeCell ref="A1:O1"/>
    <mergeCell ref="G19:G22"/>
    <mergeCell ref="G16:G18"/>
    <mergeCell ref="G27:G29"/>
    <mergeCell ref="G4:G5"/>
    <mergeCell ref="G6:G15"/>
    <mergeCell ref="G23:G24"/>
    <mergeCell ref="I23:I24"/>
  </mergeCells>
  <conditionalFormatting sqref="C10">
    <cfRule type="expression" dxfId="49" priority="95" stopIfTrue="1">
      <formula>#REF!="Hoàn tất"</formula>
    </cfRule>
    <cfRule type="expression" dxfId="48" priority="96" stopIfTrue="1">
      <formula>#REF!="Tạm ngừng"</formula>
    </cfRule>
  </conditionalFormatting>
  <conditionalFormatting sqref="C24">
    <cfRule type="expression" dxfId="47" priority="87" stopIfTrue="1">
      <formula>#REF!="Hoàn tất"</formula>
    </cfRule>
    <cfRule type="expression" dxfId="46" priority="88" stopIfTrue="1">
      <formula>#REF!="Tạm ngừng"</formula>
    </cfRule>
  </conditionalFormatting>
  <conditionalFormatting sqref="C12">
    <cfRule type="expression" dxfId="45" priority="85" stopIfTrue="1">
      <formula>#REF!="Hoàn tất"</formula>
    </cfRule>
    <cfRule type="expression" dxfId="44" priority="86" stopIfTrue="1">
      <formula>#REF!="Tạm ngừng"</formula>
    </cfRule>
  </conditionalFormatting>
  <conditionalFormatting sqref="C11">
    <cfRule type="expression" dxfId="43" priority="103" stopIfTrue="1">
      <formula>#REF!="Hoàn tất"</formula>
    </cfRule>
    <cfRule type="expression" dxfId="42" priority="104" stopIfTrue="1">
      <formula>#REF!="Tạm ngừng"</formula>
    </cfRule>
  </conditionalFormatting>
  <conditionalFormatting sqref="C3:C4">
    <cfRule type="expression" dxfId="41" priority="101" stopIfTrue="1">
      <formula>#REF!="Hoàn tất"</formula>
    </cfRule>
    <cfRule type="expression" dxfId="40" priority="102" stopIfTrue="1">
      <formula>#REF!="Tạm ngừng"</formula>
    </cfRule>
  </conditionalFormatting>
  <conditionalFormatting sqref="C5:C9">
    <cfRule type="expression" dxfId="39" priority="99" stopIfTrue="1">
      <formula>#REF!="Hoàn tất"</formula>
    </cfRule>
    <cfRule type="expression" dxfId="38" priority="100" stopIfTrue="1">
      <formula>#REF!="Tạm ngừng"</formula>
    </cfRule>
  </conditionalFormatting>
  <conditionalFormatting sqref="C15">
    <cfRule type="expression" dxfId="37" priority="97" stopIfTrue="1">
      <formula>#REF!="Hoàn tất"</formula>
    </cfRule>
    <cfRule type="expression" dxfId="36" priority="98" stopIfTrue="1">
      <formula>#REF!="Tạm ngừng"</formula>
    </cfRule>
  </conditionalFormatting>
  <conditionalFormatting sqref="C38">
    <cfRule type="expression" dxfId="35" priority="81" stopIfTrue="1">
      <formula>#REF!="Hoàn tất"</formula>
    </cfRule>
    <cfRule type="expression" dxfId="34" priority="82" stopIfTrue="1">
      <formula>#REF!="Tạm ngừng"</formula>
    </cfRule>
  </conditionalFormatting>
  <conditionalFormatting sqref="C39">
    <cfRule type="expression" dxfId="33" priority="93" stopIfTrue="1">
      <formula>#REF!="Hoàn tất"</formula>
    </cfRule>
    <cfRule type="expression" dxfId="32" priority="94" stopIfTrue="1">
      <formula>#REF!="Tạm ngừng"</formula>
    </cfRule>
  </conditionalFormatting>
  <conditionalFormatting sqref="C16 C23 C18">
    <cfRule type="expression" dxfId="31" priority="91" stopIfTrue="1">
      <formula>#REF!="Hoàn tất"</formula>
    </cfRule>
    <cfRule type="expression" dxfId="30" priority="92" stopIfTrue="1">
      <formula>#REF!="Tạm ngừng"</formula>
    </cfRule>
  </conditionalFormatting>
  <conditionalFormatting sqref="C55">
    <cfRule type="expression" dxfId="29" priority="89" stopIfTrue="1">
      <formula>#REF!="Hoàn tất"</formula>
    </cfRule>
    <cfRule type="expression" dxfId="28" priority="90" stopIfTrue="1">
      <formula>#REF!="Tạm ngừng"</formula>
    </cfRule>
  </conditionalFormatting>
  <conditionalFormatting sqref="C26">
    <cfRule type="expression" dxfId="27" priority="57" stopIfTrue="1">
      <formula>#REF!="Hoàn tất"</formula>
    </cfRule>
    <cfRule type="expression" dxfId="26" priority="58" stopIfTrue="1">
      <formula>#REF!="Tạm ngừng"</formula>
    </cfRule>
  </conditionalFormatting>
  <conditionalFormatting sqref="C37">
    <cfRule type="expression" dxfId="25" priority="83" stopIfTrue="1">
      <formula>#REF!="Hoàn tất"</formula>
    </cfRule>
    <cfRule type="expression" dxfId="24" priority="84" stopIfTrue="1">
      <formula>#REF!="Tạm ngừng"</formula>
    </cfRule>
  </conditionalFormatting>
  <conditionalFormatting sqref="C13">
    <cfRule type="expression" dxfId="23" priority="55" stopIfTrue="1">
      <formula>#REF!="Hoàn tất"</formula>
    </cfRule>
    <cfRule type="expression" dxfId="22" priority="56" stopIfTrue="1">
      <formula>#REF!="Tạm ngừng"</formula>
    </cfRule>
  </conditionalFormatting>
  <conditionalFormatting sqref="C17">
    <cfRule type="expression" dxfId="21" priority="53" stopIfTrue="1">
      <formula>#REF!="Hoàn tất"</formula>
    </cfRule>
    <cfRule type="expression" dxfId="20" priority="54" stopIfTrue="1">
      <formula>#REF!="Tạm ngừng"</formula>
    </cfRule>
  </conditionalFormatting>
  <conditionalFormatting sqref="C30">
    <cfRule type="expression" dxfId="19" priority="65" stopIfTrue="1">
      <formula>#REF!="Hoàn tất"</formula>
    </cfRule>
    <cfRule type="expression" dxfId="18" priority="66" stopIfTrue="1">
      <formula>#REF!="Tạm ngừng"</formula>
    </cfRule>
  </conditionalFormatting>
  <conditionalFormatting sqref="C14">
    <cfRule type="expression" dxfId="17" priority="51" stopIfTrue="1">
      <formula>#REF!="Hoàn tất"</formula>
    </cfRule>
    <cfRule type="expression" dxfId="16" priority="52" stopIfTrue="1">
      <formula>#REF!="Tạm ngừng"</formula>
    </cfRule>
  </conditionalFormatting>
  <conditionalFormatting sqref="C31">
    <cfRule type="expression" dxfId="15" priority="71" stopIfTrue="1">
      <formula>#REF!="Hoàn tất"</formula>
    </cfRule>
    <cfRule type="expression" dxfId="14" priority="72" stopIfTrue="1">
      <formula>#REF!="Tạm ngừng"</formula>
    </cfRule>
  </conditionalFormatting>
  <conditionalFormatting sqref="C25">
    <cfRule type="expression" dxfId="13" priority="59" stopIfTrue="1">
      <formula>#REF!="Hoàn tất"</formula>
    </cfRule>
    <cfRule type="expression" dxfId="12" priority="60" stopIfTrue="1">
      <formula>#REF!="Tạm ngừng"</formula>
    </cfRule>
  </conditionalFormatting>
  <conditionalFormatting sqref="C40:C42">
    <cfRule type="expression" dxfId="11" priority="19" stopIfTrue="1">
      <formula>#REF!="Hoàn tất"</formula>
    </cfRule>
    <cfRule type="expression" dxfId="10" priority="20" stopIfTrue="1">
      <formula>#REF!="Tạm ngừng"</formula>
    </cfRule>
  </conditionalFormatting>
  <conditionalFormatting sqref="C50:C52 C45:C48">
    <cfRule type="expression" dxfId="9" priority="9" stopIfTrue="1">
      <formula>#REF!="Hoàn tất"</formula>
    </cfRule>
    <cfRule type="expression" dxfId="8" priority="10" stopIfTrue="1">
      <formula>#REF!="Tạm ngừng"</formula>
    </cfRule>
  </conditionalFormatting>
  <conditionalFormatting sqref="C54">
    <cfRule type="expression" dxfId="7" priority="7" stopIfTrue="1">
      <formula>#REF!="Hoàn tất"</formula>
    </cfRule>
    <cfRule type="expression" dxfId="6" priority="8" stopIfTrue="1">
      <formula>#REF!="Tạm ngừng"</formula>
    </cfRule>
  </conditionalFormatting>
  <conditionalFormatting sqref="C43:C44">
    <cfRule type="expression" dxfId="5" priority="5" stopIfTrue="1">
      <formula>#REF!="Hoàn tất"</formula>
    </cfRule>
    <cfRule type="expression" dxfId="4" priority="6" stopIfTrue="1">
      <formula>#REF!="Tạm ngừng"</formula>
    </cfRule>
  </conditionalFormatting>
  <conditionalFormatting sqref="C49">
    <cfRule type="expression" dxfId="3" priority="3" stopIfTrue="1">
      <formula>#REF!="Hoàn tất"</formula>
    </cfRule>
    <cfRule type="expression" dxfId="2" priority="4" stopIfTrue="1">
      <formula>#REF!="Tạm ngừng"</formula>
    </cfRule>
  </conditionalFormatting>
  <conditionalFormatting sqref="C53">
    <cfRule type="expression" dxfId="1" priority="1" stopIfTrue="1">
      <formula>#REF!="Hoàn tất"</formula>
    </cfRule>
    <cfRule type="expression" dxfId="0" priority="2" stopIfTrue="1">
      <formula>#REF!="Tạm ngừng"</formula>
    </cfRule>
  </conditionalFormatting>
  <dataValidations count="2">
    <dataValidation type="list" allowBlank="1" showInputMessage="1" showErrorMessage="1" sqref="F3:F55">
      <formula1>"Có,Không"</formula1>
    </dataValidation>
    <dataValidation type="list" allowBlank="1" showInputMessage="1" showErrorMessage="1" sqref="E3">
      <formula1>"1,2,3,4,5"</formula1>
    </dataValidation>
  </dataValidations>
  <pageMargins left="0.3" right="0.3" top="0.6" bottom="0.3" header="0.1" footer="0.1"/>
  <pageSetup paperSize="9" scale="56" orientation="landscape" r:id="rId1"/>
  <headerFooter>
    <oddHeader>&amp;R&amp;G</oddHeader>
    <oddFooter>&amp;L&amp;"Ta,Regular"&amp;10CONFIDENTIAL&amp;C&amp;"Tahoma,Regular"&amp;10&amp;P&amp;R&amp;"Tahoma,Regular"&amp;10© 2010 ASOFT JSC. All rights reserved.</oddFooter>
  </headerFooter>
  <rowBreaks count="1" manualBreakCount="1">
    <brk id="25" max="14" man="1"/>
  </rowBreaks>
  <legacyDrawing r:id="rId2"/>
  <legacyDrawingHF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tabColor rgb="FF92D050"/>
  </sheetPr>
  <dimension ref="A1:BK144"/>
  <sheetViews>
    <sheetView tabSelected="1" view="pageBreakPreview" zoomScale="80" zoomScaleNormal="80" zoomScaleSheetLayoutView="80" workbookViewId="0">
      <pane xSplit="2" ySplit="5" topLeftCell="C6" activePane="bottomRight" state="frozen"/>
      <selection pane="topRight" activeCell="C1" sqref="C1"/>
      <selection pane="bottomLeft" activeCell="A6" sqref="A6"/>
      <selection pane="bottomRight" activeCell="L9" sqref="L9"/>
    </sheetView>
  </sheetViews>
  <sheetFormatPr defaultRowHeight="12.75"/>
  <cols>
    <col min="1" max="1" width="5.140625" style="43" bestFit="1" customWidth="1"/>
    <col min="2" max="2" width="11.140625" style="43" customWidth="1"/>
    <col min="3" max="3" width="42.85546875" style="43" bestFit="1" customWidth="1"/>
    <col min="4" max="4" width="17.140625" style="43" hidden="1" customWidth="1"/>
    <col min="5" max="5" width="43.42578125" style="77" hidden="1" customWidth="1"/>
    <col min="6" max="6" width="21.140625" style="43" hidden="1" customWidth="1"/>
    <col min="7" max="7" width="36.5703125" style="43" hidden="1" customWidth="1"/>
    <col min="8" max="8" width="17.85546875" style="43" customWidth="1"/>
    <col min="9" max="11" width="17.42578125" style="43" customWidth="1"/>
    <col min="12" max="12" width="36.140625" style="43" customWidth="1"/>
    <col min="13" max="13" width="22.28515625" style="43" hidden="1" customWidth="1"/>
    <col min="14" max="14" width="23" style="43" hidden="1" customWidth="1"/>
    <col min="15" max="15" width="17.5703125" style="43" hidden="1" customWidth="1"/>
    <col min="16" max="16" width="17.42578125" style="43" hidden="1" customWidth="1"/>
    <col min="17" max="17" width="28" style="43" hidden="1" customWidth="1"/>
    <col min="18" max="18" width="19.5703125" style="8" customWidth="1"/>
    <col min="19" max="63" width="9.140625" style="8"/>
    <col min="64" max="16384" width="9.140625" style="43"/>
  </cols>
  <sheetData>
    <row r="1" spans="1:63" s="42" customFormat="1" ht="15.75" customHeight="1">
      <c r="A1" s="111"/>
      <c r="B1" s="111"/>
      <c r="C1" s="111"/>
      <c r="D1" s="67"/>
      <c r="E1" s="70"/>
      <c r="F1" s="67"/>
      <c r="G1" s="67"/>
      <c r="H1" s="112"/>
      <c r="I1" s="112"/>
      <c r="J1" s="112"/>
      <c r="K1" s="112"/>
      <c r="L1" s="112"/>
      <c r="M1" s="112"/>
      <c r="N1" s="112"/>
      <c r="O1" s="113"/>
      <c r="P1" s="40" t="s">
        <v>149</v>
      </c>
      <c r="Q1" s="40" t="s">
        <v>150</v>
      </c>
      <c r="R1" s="41"/>
      <c r="S1" s="41"/>
      <c r="T1" s="41"/>
      <c r="U1" s="41"/>
      <c r="V1" s="41"/>
      <c r="W1" s="41"/>
      <c r="X1" s="41"/>
      <c r="Y1" s="41"/>
      <c r="Z1" s="41"/>
      <c r="AA1" s="41"/>
      <c r="AB1" s="41"/>
      <c r="AC1" s="41"/>
      <c r="AD1" s="41"/>
      <c r="AE1" s="41"/>
      <c r="AF1" s="41"/>
      <c r="AG1" s="41"/>
      <c r="AH1" s="41"/>
      <c r="AI1" s="41"/>
      <c r="AJ1" s="41"/>
      <c r="AK1" s="41"/>
      <c r="AL1" s="41"/>
      <c r="AM1" s="41"/>
      <c r="AN1" s="41"/>
      <c r="AO1" s="41"/>
      <c r="AP1" s="41"/>
      <c r="AQ1" s="41"/>
      <c r="AR1" s="41"/>
      <c r="AS1" s="41"/>
      <c r="AT1" s="41"/>
      <c r="AU1" s="41"/>
      <c r="AV1" s="41"/>
      <c r="AW1" s="41"/>
      <c r="AX1" s="41"/>
      <c r="AY1" s="41"/>
      <c r="AZ1" s="41"/>
      <c r="BA1" s="41"/>
      <c r="BB1" s="41"/>
      <c r="BC1" s="41"/>
      <c r="BD1" s="41"/>
      <c r="BE1" s="41"/>
      <c r="BF1" s="41"/>
      <c r="BG1" s="41"/>
      <c r="BH1" s="41"/>
      <c r="BI1" s="41"/>
      <c r="BJ1" s="41"/>
      <c r="BK1" s="41"/>
    </row>
    <row r="2" spans="1:63" s="42" customFormat="1" ht="15.75" customHeight="1">
      <c r="A2" s="111"/>
      <c r="B2" s="111"/>
      <c r="C2" s="111"/>
      <c r="D2" s="68"/>
      <c r="E2" s="71"/>
      <c r="F2" s="68"/>
      <c r="G2" s="68"/>
      <c r="H2" s="114"/>
      <c r="I2" s="114"/>
      <c r="J2" s="114"/>
      <c r="K2" s="114"/>
      <c r="L2" s="114"/>
      <c r="M2" s="114"/>
      <c r="N2" s="114"/>
      <c r="O2" s="115"/>
      <c r="P2" s="40" t="s">
        <v>151</v>
      </c>
      <c r="Q2" s="40"/>
      <c r="R2" s="41"/>
      <c r="S2" s="41"/>
      <c r="T2" s="41"/>
      <c r="U2" s="41"/>
      <c r="V2" s="41"/>
      <c r="W2" s="41"/>
      <c r="X2" s="41"/>
      <c r="Y2" s="41"/>
      <c r="Z2" s="41"/>
      <c r="AA2" s="41"/>
      <c r="AB2" s="41"/>
      <c r="AC2" s="41"/>
      <c r="AD2" s="41"/>
      <c r="AE2" s="41"/>
      <c r="AF2" s="41"/>
      <c r="AG2" s="41"/>
      <c r="AH2" s="41"/>
      <c r="AI2" s="41"/>
      <c r="AJ2" s="41"/>
      <c r="AK2" s="41"/>
      <c r="AL2" s="41"/>
      <c r="AM2" s="41"/>
      <c r="AN2" s="41"/>
      <c r="AO2" s="41"/>
      <c r="AP2" s="41"/>
      <c r="AQ2" s="41"/>
      <c r="AR2" s="41"/>
      <c r="AS2" s="41"/>
      <c r="AT2" s="41"/>
      <c r="AU2" s="41"/>
      <c r="AV2" s="41"/>
      <c r="AW2" s="41"/>
      <c r="AX2" s="41"/>
      <c r="AY2" s="41"/>
      <c r="AZ2" s="41"/>
      <c r="BA2" s="41"/>
      <c r="BB2" s="41"/>
      <c r="BC2" s="41"/>
      <c r="BD2" s="41"/>
      <c r="BE2" s="41"/>
      <c r="BF2" s="41"/>
      <c r="BG2" s="41"/>
      <c r="BH2" s="41"/>
      <c r="BI2" s="41"/>
      <c r="BJ2" s="41"/>
      <c r="BK2" s="41"/>
    </row>
    <row r="3" spans="1:63" s="42" customFormat="1" ht="15.75" customHeight="1">
      <c r="A3" s="111"/>
      <c r="B3" s="111"/>
      <c r="C3" s="111"/>
      <c r="D3" s="69"/>
      <c r="E3" s="72"/>
      <c r="F3" s="69"/>
      <c r="G3" s="69"/>
      <c r="H3" s="116"/>
      <c r="I3" s="116"/>
      <c r="J3" s="116"/>
      <c r="K3" s="116"/>
      <c r="L3" s="116"/>
      <c r="M3" s="116"/>
      <c r="N3" s="116"/>
      <c r="O3" s="117"/>
      <c r="P3" s="40" t="s">
        <v>152</v>
      </c>
      <c r="Q3" s="40"/>
      <c r="R3" s="41"/>
      <c r="S3" s="41"/>
      <c r="T3" s="41"/>
      <c r="U3" s="41"/>
      <c r="V3" s="41"/>
      <c r="W3" s="41"/>
      <c r="X3" s="41"/>
      <c r="Y3" s="41"/>
      <c r="Z3" s="41"/>
      <c r="AA3" s="41"/>
      <c r="AB3" s="41"/>
      <c r="AC3" s="41"/>
      <c r="AD3" s="41"/>
      <c r="AE3" s="41"/>
      <c r="AF3" s="41"/>
      <c r="AG3" s="41"/>
      <c r="AH3" s="41"/>
      <c r="AI3" s="41"/>
      <c r="AJ3" s="41"/>
      <c r="AK3" s="41"/>
      <c r="AL3" s="41"/>
      <c r="AM3" s="41"/>
      <c r="AN3" s="41"/>
      <c r="AO3" s="41"/>
      <c r="AP3" s="41"/>
      <c r="AQ3" s="41"/>
      <c r="AR3" s="41"/>
      <c r="AS3" s="41"/>
      <c r="AT3" s="41"/>
      <c r="AU3" s="41"/>
      <c r="AV3" s="41"/>
      <c r="AW3" s="41"/>
      <c r="AX3" s="41"/>
      <c r="AY3" s="41"/>
      <c r="AZ3" s="41"/>
      <c r="BA3" s="41"/>
      <c r="BB3" s="41"/>
      <c r="BC3" s="41"/>
      <c r="BD3" s="41"/>
      <c r="BE3" s="41"/>
      <c r="BF3" s="41"/>
      <c r="BG3" s="41"/>
      <c r="BH3" s="41"/>
      <c r="BI3" s="41"/>
      <c r="BJ3" s="41"/>
      <c r="BK3" s="41"/>
    </row>
    <row r="4" spans="1:63" s="42" customFormat="1" ht="15.75" customHeight="1">
      <c r="A4" s="81"/>
      <c r="B4" s="81"/>
      <c r="C4" s="81"/>
      <c r="D4" s="69"/>
      <c r="E4" s="72"/>
      <c r="F4" s="69"/>
      <c r="G4" s="69"/>
      <c r="H4" s="82"/>
      <c r="I4" s="82"/>
      <c r="J4" s="85"/>
      <c r="K4" s="85"/>
      <c r="L4" s="85"/>
      <c r="M4" s="82"/>
      <c r="N4" s="82"/>
      <c r="O4" s="83"/>
      <c r="P4" s="40"/>
      <c r="Q4" s="40"/>
      <c r="R4" s="41"/>
      <c r="S4" s="41"/>
      <c r="T4" s="41"/>
      <c r="U4" s="41"/>
      <c r="V4" s="41"/>
      <c r="W4" s="41"/>
      <c r="X4" s="41"/>
      <c r="Y4" s="41"/>
      <c r="Z4" s="41"/>
      <c r="AA4" s="41"/>
      <c r="AB4" s="41"/>
      <c r="AC4" s="41"/>
      <c r="AD4" s="41"/>
      <c r="AE4" s="41"/>
      <c r="AF4" s="41"/>
      <c r="AG4" s="41"/>
      <c r="AH4" s="41"/>
      <c r="AI4" s="41"/>
      <c r="AJ4" s="41"/>
      <c r="AK4" s="41"/>
      <c r="AL4" s="41"/>
      <c r="AM4" s="41"/>
      <c r="AN4" s="41"/>
      <c r="AO4" s="41"/>
      <c r="AP4" s="41"/>
      <c r="AQ4" s="41"/>
      <c r="AR4" s="41"/>
      <c r="AS4" s="41"/>
      <c r="AT4" s="41"/>
      <c r="AU4" s="41"/>
      <c r="AV4" s="41"/>
      <c r="AW4" s="41"/>
      <c r="AX4" s="41"/>
      <c r="AY4" s="41"/>
      <c r="AZ4" s="41"/>
      <c r="BA4" s="41"/>
      <c r="BB4" s="41"/>
      <c r="BC4" s="41"/>
      <c r="BD4" s="41"/>
      <c r="BE4" s="41"/>
      <c r="BF4" s="41"/>
      <c r="BG4" s="41"/>
      <c r="BH4" s="41"/>
      <c r="BI4" s="41"/>
      <c r="BJ4" s="41"/>
      <c r="BK4" s="41"/>
    </row>
    <row r="5" spans="1:63" ht="52.5" customHeight="1">
      <c r="A5" s="44" t="s">
        <v>0</v>
      </c>
      <c r="B5" s="44" t="s">
        <v>153</v>
      </c>
      <c r="C5" s="44" t="s">
        <v>154</v>
      </c>
      <c r="D5" s="44" t="s">
        <v>234</v>
      </c>
      <c r="E5" s="73" t="s">
        <v>232</v>
      </c>
      <c r="F5" s="44" t="s">
        <v>231</v>
      </c>
      <c r="G5" s="44" t="s">
        <v>233</v>
      </c>
      <c r="H5" s="44" t="s">
        <v>155</v>
      </c>
      <c r="I5" s="44" t="s">
        <v>156</v>
      </c>
      <c r="J5" s="44" t="s">
        <v>174</v>
      </c>
      <c r="K5" s="44" t="s">
        <v>240</v>
      </c>
      <c r="L5" s="44" t="s">
        <v>241</v>
      </c>
      <c r="M5" s="44" t="s">
        <v>157</v>
      </c>
      <c r="N5" s="44" t="s">
        <v>158</v>
      </c>
      <c r="O5" s="44" t="s">
        <v>159</v>
      </c>
      <c r="P5" s="44" t="s">
        <v>160</v>
      </c>
      <c r="Q5" s="44" t="s">
        <v>1</v>
      </c>
    </row>
    <row r="6" spans="1:63" s="8" customFormat="1" ht="60">
      <c r="A6" s="62">
        <f>ROW()-5</f>
        <v>1</v>
      </c>
      <c r="B6" s="118" t="s">
        <v>174</v>
      </c>
      <c r="C6" s="52" t="s">
        <v>164</v>
      </c>
      <c r="D6" s="84">
        <v>3</v>
      </c>
      <c r="E6" s="74" t="s">
        <v>236</v>
      </c>
      <c r="F6" s="78">
        <v>0.1</v>
      </c>
      <c r="G6" s="78"/>
      <c r="H6" s="46" t="s">
        <v>229</v>
      </c>
      <c r="I6" s="46" t="s">
        <v>230</v>
      </c>
      <c r="J6" s="46">
        <v>3</v>
      </c>
      <c r="K6" s="137">
        <v>1</v>
      </c>
      <c r="L6" s="52" t="s">
        <v>245</v>
      </c>
      <c r="M6" s="63"/>
      <c r="N6" s="46">
        <v>8</v>
      </c>
      <c r="O6" s="46"/>
      <c r="P6" s="46"/>
      <c r="Q6" s="46"/>
    </row>
    <row r="7" spans="1:63" s="8" customFormat="1" ht="60">
      <c r="A7" s="45">
        <f t="shared" ref="A7:A32" si="0">ROW()-5</f>
        <v>2</v>
      </c>
      <c r="B7" s="119"/>
      <c r="C7" s="52" t="s">
        <v>129</v>
      </c>
      <c r="D7" s="84">
        <v>2</v>
      </c>
      <c r="E7" s="74" t="s">
        <v>238</v>
      </c>
      <c r="F7" s="78">
        <v>1</v>
      </c>
      <c r="G7" s="52"/>
      <c r="H7" s="46" t="s">
        <v>229</v>
      </c>
      <c r="I7" s="46" t="s">
        <v>230</v>
      </c>
      <c r="J7" s="46">
        <v>2</v>
      </c>
      <c r="K7" s="137">
        <v>1</v>
      </c>
      <c r="L7" s="52" t="s">
        <v>244</v>
      </c>
      <c r="M7" s="63"/>
      <c r="N7" s="46">
        <v>8</v>
      </c>
      <c r="O7" s="46"/>
      <c r="P7" s="46"/>
      <c r="Q7" s="46"/>
    </row>
    <row r="8" spans="1:63" s="8" customFormat="1" ht="60">
      <c r="A8" s="62">
        <f t="shared" si="0"/>
        <v>3</v>
      </c>
      <c r="B8" s="119"/>
      <c r="C8" s="52" t="s">
        <v>130</v>
      </c>
      <c r="D8" s="84">
        <v>3</v>
      </c>
      <c r="E8" s="74" t="s">
        <v>237</v>
      </c>
      <c r="F8" s="78">
        <v>0.2</v>
      </c>
      <c r="G8" s="78"/>
      <c r="H8" s="46" t="s">
        <v>229</v>
      </c>
      <c r="I8" s="46" t="s">
        <v>230</v>
      </c>
      <c r="J8" s="46">
        <v>3</v>
      </c>
      <c r="K8" s="137">
        <v>1</v>
      </c>
      <c r="L8" s="52" t="s">
        <v>246</v>
      </c>
      <c r="M8" s="63"/>
      <c r="N8" s="46">
        <v>8</v>
      </c>
      <c r="O8" s="46"/>
      <c r="P8" s="46"/>
      <c r="Q8" s="46"/>
    </row>
    <row r="9" spans="1:63" s="8" customFormat="1" ht="90">
      <c r="A9" s="62">
        <f t="shared" si="0"/>
        <v>4</v>
      </c>
      <c r="B9" s="119"/>
      <c r="C9" s="52" t="s">
        <v>165</v>
      </c>
      <c r="D9" s="84" t="s">
        <v>239</v>
      </c>
      <c r="E9" s="74" t="s">
        <v>235</v>
      </c>
      <c r="F9" s="78">
        <v>1</v>
      </c>
      <c r="G9" s="52"/>
      <c r="H9" s="46" t="s">
        <v>229</v>
      </c>
      <c r="I9" s="46" t="s">
        <v>230</v>
      </c>
      <c r="J9" s="46" t="s">
        <v>242</v>
      </c>
      <c r="K9" s="137">
        <v>1</v>
      </c>
      <c r="L9" s="52" t="s">
        <v>243</v>
      </c>
      <c r="M9" s="46"/>
      <c r="N9" s="46">
        <v>10</v>
      </c>
      <c r="O9" s="46"/>
      <c r="P9" s="46"/>
      <c r="Q9" s="46"/>
    </row>
    <row r="10" spans="1:63" s="8" customFormat="1" ht="15" hidden="1">
      <c r="A10" s="45">
        <f t="shared" si="0"/>
        <v>5</v>
      </c>
      <c r="B10" s="119"/>
      <c r="C10" s="51" t="s">
        <v>166</v>
      </c>
      <c r="D10" s="51"/>
      <c r="E10" s="51"/>
      <c r="F10" s="51"/>
      <c r="G10" s="51"/>
      <c r="H10" s="46" t="s">
        <v>228</v>
      </c>
      <c r="I10" s="46" t="s">
        <v>230</v>
      </c>
      <c r="J10" s="46"/>
      <c r="K10" s="46"/>
      <c r="L10" s="46"/>
      <c r="M10" s="46"/>
      <c r="N10" s="46"/>
      <c r="O10" s="46"/>
      <c r="P10" s="46"/>
      <c r="Q10" s="46"/>
    </row>
    <row r="11" spans="1:63" s="8" customFormat="1" ht="15">
      <c r="A11" s="45">
        <f t="shared" si="0"/>
        <v>6</v>
      </c>
      <c r="B11" s="119"/>
      <c r="C11" s="52" t="s">
        <v>167</v>
      </c>
      <c r="D11" s="52"/>
      <c r="E11" s="74"/>
      <c r="F11" s="78">
        <v>0</v>
      </c>
      <c r="G11" s="52"/>
      <c r="H11" s="46" t="s">
        <v>229</v>
      </c>
      <c r="I11" s="46" t="s">
        <v>230</v>
      </c>
      <c r="J11" s="46"/>
      <c r="K11" s="46"/>
      <c r="L11" s="46"/>
      <c r="M11" s="46"/>
      <c r="N11" s="46">
        <v>4</v>
      </c>
      <c r="O11" s="46"/>
      <c r="P11" s="46"/>
      <c r="Q11" s="46"/>
    </row>
    <row r="12" spans="1:63" s="8" customFormat="1" ht="30">
      <c r="A12" s="45">
        <f t="shared" si="0"/>
        <v>7</v>
      </c>
      <c r="B12" s="119"/>
      <c r="C12" s="52" t="s">
        <v>168</v>
      </c>
      <c r="D12" s="52"/>
      <c r="E12" s="74"/>
      <c r="F12" s="78">
        <v>0</v>
      </c>
      <c r="G12" s="52"/>
      <c r="H12" s="46" t="s">
        <v>229</v>
      </c>
      <c r="I12" s="46" t="s">
        <v>230</v>
      </c>
      <c r="J12" s="46"/>
      <c r="K12" s="46"/>
      <c r="L12" s="46"/>
      <c r="M12" s="46"/>
      <c r="N12" s="46">
        <v>4</v>
      </c>
      <c r="O12" s="46"/>
      <c r="P12" s="46"/>
      <c r="Q12" s="46"/>
    </row>
    <row r="13" spans="1:63" s="8" customFormat="1" ht="45">
      <c r="A13" s="62">
        <f t="shared" si="0"/>
        <v>8</v>
      </c>
      <c r="B13" s="119"/>
      <c r="C13" s="52" t="s">
        <v>169</v>
      </c>
      <c r="D13" s="52"/>
      <c r="E13" s="74"/>
      <c r="F13" s="78">
        <v>0</v>
      </c>
      <c r="G13" s="52"/>
      <c r="H13" s="46" t="s">
        <v>229</v>
      </c>
      <c r="I13" s="46" t="s">
        <v>230</v>
      </c>
      <c r="J13" s="46"/>
      <c r="K13" s="46"/>
      <c r="L13" s="46"/>
      <c r="M13" s="46"/>
      <c r="N13" s="46">
        <v>4</v>
      </c>
      <c r="O13" s="46"/>
      <c r="P13" s="46"/>
      <c r="Q13" s="52" t="s">
        <v>171</v>
      </c>
    </row>
    <row r="14" spans="1:63" s="8" customFormat="1" ht="45">
      <c r="A14" s="45">
        <f t="shared" si="0"/>
        <v>9</v>
      </c>
      <c r="B14" s="119"/>
      <c r="C14" s="51" t="s">
        <v>172</v>
      </c>
      <c r="D14" s="51"/>
      <c r="E14" s="75"/>
      <c r="F14" s="79">
        <v>0</v>
      </c>
      <c r="G14" s="51"/>
      <c r="H14" s="46" t="s">
        <v>229</v>
      </c>
      <c r="I14" s="46" t="s">
        <v>230</v>
      </c>
      <c r="J14" s="46"/>
      <c r="K14" s="46"/>
      <c r="L14" s="46"/>
      <c r="M14" s="46"/>
      <c r="N14" s="46">
        <v>8</v>
      </c>
      <c r="O14" s="46"/>
      <c r="P14" s="46"/>
      <c r="Q14" s="46"/>
    </row>
    <row r="15" spans="1:63" s="8" customFormat="1" ht="15">
      <c r="A15" s="62">
        <f t="shared" si="0"/>
        <v>10</v>
      </c>
      <c r="B15" s="120"/>
      <c r="C15" s="51" t="s">
        <v>173</v>
      </c>
      <c r="D15" s="51"/>
      <c r="E15" s="75"/>
      <c r="F15" s="79">
        <v>0</v>
      </c>
      <c r="G15" s="51"/>
      <c r="H15" s="46" t="s">
        <v>229</v>
      </c>
      <c r="I15" s="46" t="s">
        <v>230</v>
      </c>
      <c r="J15" s="46"/>
      <c r="K15" s="46"/>
      <c r="L15" s="46"/>
      <c r="M15" s="46"/>
      <c r="N15" s="46">
        <v>4</v>
      </c>
      <c r="O15" s="46"/>
      <c r="P15" s="46"/>
      <c r="Q15" s="46"/>
    </row>
    <row r="16" spans="1:63" s="8" customFormat="1" ht="30">
      <c r="A16" s="62">
        <f t="shared" si="0"/>
        <v>11</v>
      </c>
      <c r="B16" s="124" t="s">
        <v>175</v>
      </c>
      <c r="C16" s="51" t="s">
        <v>176</v>
      </c>
      <c r="D16" s="51"/>
      <c r="E16" s="75"/>
      <c r="F16" s="79">
        <v>0</v>
      </c>
      <c r="G16" s="51"/>
      <c r="H16" s="46" t="s">
        <v>229</v>
      </c>
      <c r="I16" s="46" t="s">
        <v>230</v>
      </c>
      <c r="J16" s="46"/>
      <c r="K16" s="46"/>
      <c r="L16" s="46"/>
      <c r="M16" s="46"/>
      <c r="N16" s="46">
        <v>8</v>
      </c>
      <c r="O16" s="46"/>
      <c r="P16" s="46"/>
      <c r="Q16" s="46"/>
    </row>
    <row r="17" spans="1:17" s="8" customFormat="1" ht="75">
      <c r="A17" s="45">
        <f t="shared" si="0"/>
        <v>12</v>
      </c>
      <c r="B17" s="124"/>
      <c r="C17" s="52" t="s">
        <v>177</v>
      </c>
      <c r="D17" s="51"/>
      <c r="E17" s="75"/>
      <c r="F17" s="79">
        <v>0</v>
      </c>
      <c r="G17" s="51"/>
      <c r="H17" s="46" t="s">
        <v>229</v>
      </c>
      <c r="I17" s="46" t="s">
        <v>230</v>
      </c>
      <c r="J17" s="46"/>
      <c r="K17" s="46"/>
      <c r="L17" s="46"/>
      <c r="M17" s="46"/>
      <c r="N17" s="46">
        <v>2</v>
      </c>
      <c r="O17" s="46"/>
      <c r="P17" s="46"/>
      <c r="Q17" s="52" t="s">
        <v>179</v>
      </c>
    </row>
    <row r="18" spans="1:17" s="8" customFormat="1" ht="15">
      <c r="A18" s="62">
        <f t="shared" si="0"/>
        <v>13</v>
      </c>
      <c r="B18" s="125"/>
      <c r="C18" s="52" t="s">
        <v>178</v>
      </c>
      <c r="D18" s="51"/>
      <c r="E18" s="75"/>
      <c r="F18" s="79">
        <v>0</v>
      </c>
      <c r="G18" s="51"/>
      <c r="H18" s="46" t="s">
        <v>229</v>
      </c>
      <c r="I18" s="46" t="s">
        <v>230</v>
      </c>
      <c r="J18" s="46"/>
      <c r="K18" s="46"/>
      <c r="L18" s="46"/>
      <c r="M18" s="46"/>
      <c r="N18" s="46">
        <v>8</v>
      </c>
      <c r="O18" s="46"/>
      <c r="P18" s="46"/>
      <c r="Q18" s="46"/>
    </row>
    <row r="19" spans="1:17" s="8" customFormat="1" ht="15" hidden="1" customHeight="1">
      <c r="A19" s="45">
        <f t="shared" si="0"/>
        <v>14</v>
      </c>
      <c r="B19" s="80" t="s">
        <v>180</v>
      </c>
      <c r="C19" s="51" t="s">
        <v>123</v>
      </c>
      <c r="D19" s="51"/>
      <c r="E19" s="51"/>
      <c r="F19" s="51"/>
      <c r="G19" s="51"/>
      <c r="H19" s="46" t="s">
        <v>228</v>
      </c>
      <c r="I19" s="46" t="s">
        <v>230</v>
      </c>
      <c r="J19" s="46"/>
      <c r="K19" s="46"/>
      <c r="L19" s="46"/>
      <c r="M19" s="46"/>
      <c r="N19" s="46"/>
      <c r="O19" s="46"/>
      <c r="P19" s="46"/>
      <c r="Q19" s="46"/>
    </row>
    <row r="20" spans="1:17" s="8" customFormat="1" ht="30">
      <c r="A20" s="45">
        <f t="shared" si="0"/>
        <v>15</v>
      </c>
      <c r="B20" s="126" t="s">
        <v>180</v>
      </c>
      <c r="C20" s="52" t="s">
        <v>124</v>
      </c>
      <c r="D20" s="51"/>
      <c r="E20" s="75"/>
      <c r="F20" s="79">
        <v>0</v>
      </c>
      <c r="G20" s="51"/>
      <c r="H20" s="46" t="s">
        <v>229</v>
      </c>
      <c r="I20" s="46" t="s">
        <v>230</v>
      </c>
      <c r="J20" s="46"/>
      <c r="K20" s="46"/>
      <c r="L20" s="46"/>
      <c r="M20" s="46"/>
      <c r="N20" s="46">
        <v>1</v>
      </c>
      <c r="O20" s="46"/>
      <c r="P20" s="46"/>
      <c r="Q20" s="52"/>
    </row>
    <row r="21" spans="1:17" s="8" customFormat="1" ht="30">
      <c r="A21" s="45">
        <f t="shared" si="0"/>
        <v>16</v>
      </c>
      <c r="B21" s="126"/>
      <c r="C21" s="52" t="s">
        <v>115</v>
      </c>
      <c r="D21" s="51"/>
      <c r="E21" s="75"/>
      <c r="F21" s="79">
        <v>0</v>
      </c>
      <c r="G21" s="51"/>
      <c r="H21" s="46" t="s">
        <v>229</v>
      </c>
      <c r="I21" s="46" t="s">
        <v>230</v>
      </c>
      <c r="J21" s="46"/>
      <c r="K21" s="46"/>
      <c r="L21" s="46"/>
      <c r="M21" s="46"/>
      <c r="N21" s="46">
        <v>2</v>
      </c>
      <c r="O21" s="46"/>
      <c r="P21" s="46"/>
      <c r="Q21" s="46"/>
    </row>
    <row r="22" spans="1:17" s="8" customFormat="1" ht="30">
      <c r="A22" s="45">
        <f t="shared" si="0"/>
        <v>17</v>
      </c>
      <c r="B22" s="126"/>
      <c r="C22" s="52" t="s">
        <v>127</v>
      </c>
      <c r="D22" s="51"/>
      <c r="E22" s="75"/>
      <c r="F22" s="79">
        <v>0</v>
      </c>
      <c r="G22" s="51"/>
      <c r="H22" s="46" t="s">
        <v>229</v>
      </c>
      <c r="I22" s="46" t="s">
        <v>230</v>
      </c>
      <c r="J22" s="46"/>
      <c r="K22" s="46"/>
      <c r="L22" s="46"/>
      <c r="M22" s="52"/>
      <c r="N22" s="46">
        <v>8</v>
      </c>
      <c r="O22" s="46"/>
      <c r="P22" s="46"/>
      <c r="Q22" s="46"/>
    </row>
    <row r="23" spans="1:17" s="8" customFormat="1" ht="31.5" customHeight="1">
      <c r="A23" s="45">
        <f t="shared" si="0"/>
        <v>18</v>
      </c>
      <c r="B23" s="126"/>
      <c r="C23" s="52" t="s">
        <v>116</v>
      </c>
      <c r="D23" s="51"/>
      <c r="E23" s="75"/>
      <c r="F23" s="79">
        <v>0</v>
      </c>
      <c r="G23" s="51"/>
      <c r="H23" s="46" t="s">
        <v>229</v>
      </c>
      <c r="I23" s="46" t="s">
        <v>230</v>
      </c>
      <c r="J23" s="46"/>
      <c r="K23" s="46"/>
      <c r="L23" s="46"/>
      <c r="M23" s="46"/>
      <c r="N23" s="46">
        <v>4</v>
      </c>
      <c r="O23" s="46"/>
      <c r="P23" s="46"/>
      <c r="Q23" s="46"/>
    </row>
    <row r="24" spans="1:17" s="8" customFormat="1" ht="15">
      <c r="A24" s="62">
        <f t="shared" si="0"/>
        <v>19</v>
      </c>
      <c r="B24" s="126"/>
      <c r="C24" s="52" t="s">
        <v>181</v>
      </c>
      <c r="D24" s="51"/>
      <c r="E24" s="75"/>
      <c r="F24" s="79">
        <v>0</v>
      </c>
      <c r="G24" s="51"/>
      <c r="H24" s="46" t="s">
        <v>229</v>
      </c>
      <c r="I24" s="46" t="s">
        <v>230</v>
      </c>
      <c r="J24" s="46"/>
      <c r="K24" s="46"/>
      <c r="L24" s="46"/>
      <c r="M24" s="46"/>
      <c r="N24" s="46">
        <v>8</v>
      </c>
      <c r="O24" s="46"/>
      <c r="P24" s="46"/>
      <c r="Q24" s="46"/>
    </row>
    <row r="25" spans="1:17" s="8" customFormat="1" ht="30">
      <c r="A25" s="45">
        <f t="shared" si="0"/>
        <v>20</v>
      </c>
      <c r="B25" s="126"/>
      <c r="C25" s="52" t="s">
        <v>142</v>
      </c>
      <c r="D25" s="51"/>
      <c r="E25" s="75"/>
      <c r="F25" s="79">
        <v>0</v>
      </c>
      <c r="G25" s="51"/>
      <c r="H25" s="46" t="s">
        <v>229</v>
      </c>
      <c r="I25" s="46" t="s">
        <v>230</v>
      </c>
      <c r="J25" s="46"/>
      <c r="K25" s="46"/>
      <c r="L25" s="46"/>
      <c r="M25" s="46"/>
      <c r="N25" s="46">
        <v>6</v>
      </c>
      <c r="O25" s="46"/>
      <c r="P25" s="46"/>
      <c r="Q25" s="46"/>
    </row>
    <row r="26" spans="1:17" s="8" customFormat="1" ht="30">
      <c r="A26" s="45">
        <f t="shared" si="0"/>
        <v>21</v>
      </c>
      <c r="B26" s="127"/>
      <c r="C26" s="52" t="s">
        <v>182</v>
      </c>
      <c r="D26" s="51"/>
      <c r="E26" s="75"/>
      <c r="F26" s="79">
        <v>0</v>
      </c>
      <c r="G26" s="51"/>
      <c r="H26" s="46" t="s">
        <v>229</v>
      </c>
      <c r="I26" s="46" t="s">
        <v>230</v>
      </c>
      <c r="J26" s="46"/>
      <c r="K26" s="46"/>
      <c r="L26" s="46"/>
      <c r="M26" s="46"/>
      <c r="N26" s="46">
        <v>1</v>
      </c>
      <c r="O26" s="46"/>
      <c r="P26" s="46"/>
      <c r="Q26" s="46"/>
    </row>
    <row r="27" spans="1:17" s="8" customFormat="1" ht="60">
      <c r="A27" s="45">
        <f t="shared" si="0"/>
        <v>22</v>
      </c>
      <c r="B27" s="121" t="s">
        <v>31</v>
      </c>
      <c r="C27" s="52" t="s">
        <v>183</v>
      </c>
      <c r="D27" s="51"/>
      <c r="E27" s="75"/>
      <c r="F27" s="79">
        <v>0</v>
      </c>
      <c r="G27" s="51"/>
      <c r="H27" s="46" t="s">
        <v>229</v>
      </c>
      <c r="I27" s="46" t="s">
        <v>230</v>
      </c>
      <c r="J27" s="46"/>
      <c r="K27" s="46"/>
      <c r="L27" s="46"/>
      <c r="M27" s="46"/>
      <c r="N27" s="46">
        <v>8</v>
      </c>
      <c r="O27" s="46"/>
      <c r="P27" s="46"/>
      <c r="Q27" s="46"/>
    </row>
    <row r="28" spans="1:17" s="8" customFormat="1" ht="30">
      <c r="A28" s="45">
        <f t="shared" si="0"/>
        <v>23</v>
      </c>
      <c r="B28" s="122"/>
      <c r="C28" s="51" t="s">
        <v>184</v>
      </c>
      <c r="D28" s="51"/>
      <c r="E28" s="75"/>
      <c r="F28" s="79">
        <v>0</v>
      </c>
      <c r="G28" s="51"/>
      <c r="H28" s="46" t="s">
        <v>229</v>
      </c>
      <c r="I28" s="46" t="s">
        <v>230</v>
      </c>
      <c r="J28" s="46"/>
      <c r="K28" s="46"/>
      <c r="L28" s="46"/>
      <c r="M28" s="46"/>
      <c r="N28" s="46">
        <v>8</v>
      </c>
      <c r="O28" s="46"/>
      <c r="P28" s="46"/>
      <c r="Q28" s="52"/>
    </row>
    <row r="29" spans="1:17" s="8" customFormat="1" ht="30">
      <c r="A29" s="62">
        <f t="shared" si="0"/>
        <v>24</v>
      </c>
      <c r="B29" s="122"/>
      <c r="C29" s="51" t="s">
        <v>108</v>
      </c>
      <c r="D29" s="51"/>
      <c r="E29" s="75"/>
      <c r="F29" s="79">
        <v>0</v>
      </c>
      <c r="G29" s="51"/>
      <c r="H29" s="46" t="s">
        <v>229</v>
      </c>
      <c r="I29" s="46" t="s">
        <v>230</v>
      </c>
      <c r="J29" s="46"/>
      <c r="K29" s="46"/>
      <c r="L29" s="46"/>
      <c r="M29" s="46"/>
      <c r="N29" s="46">
        <v>8</v>
      </c>
      <c r="O29" s="46"/>
      <c r="P29" s="46"/>
      <c r="Q29" s="61" t="s">
        <v>226</v>
      </c>
    </row>
    <row r="30" spans="1:17" s="8" customFormat="1" ht="30">
      <c r="A30" s="45">
        <f t="shared" si="0"/>
        <v>25</v>
      </c>
      <c r="B30" s="122"/>
      <c r="C30" s="51" t="s">
        <v>109</v>
      </c>
      <c r="D30" s="51"/>
      <c r="E30" s="75"/>
      <c r="F30" s="79">
        <v>0</v>
      </c>
      <c r="G30" s="51"/>
      <c r="H30" s="46" t="s">
        <v>229</v>
      </c>
      <c r="I30" s="46" t="s">
        <v>230</v>
      </c>
      <c r="J30" s="46"/>
      <c r="K30" s="46"/>
      <c r="L30" s="46"/>
      <c r="M30" s="46"/>
      <c r="N30" s="46">
        <v>8</v>
      </c>
      <c r="O30" s="46"/>
      <c r="P30" s="46"/>
      <c r="Q30" s="60" t="s">
        <v>227</v>
      </c>
    </row>
    <row r="31" spans="1:17" s="8" customFormat="1" ht="45">
      <c r="A31" s="45">
        <f t="shared" si="0"/>
        <v>26</v>
      </c>
      <c r="B31" s="122"/>
      <c r="C31" s="51" t="s">
        <v>170</v>
      </c>
      <c r="D31" s="51"/>
      <c r="E31" s="75"/>
      <c r="F31" s="79">
        <v>0</v>
      </c>
      <c r="G31" s="51"/>
      <c r="H31" s="46" t="s">
        <v>229</v>
      </c>
      <c r="I31" s="46" t="s">
        <v>230</v>
      </c>
      <c r="J31" s="46"/>
      <c r="K31" s="46"/>
      <c r="L31" s="46"/>
      <c r="M31" s="46"/>
      <c r="N31" s="46">
        <v>8</v>
      </c>
      <c r="O31" s="46"/>
      <c r="P31" s="46"/>
      <c r="Q31" s="61"/>
    </row>
    <row r="32" spans="1:17" s="8" customFormat="1" ht="30">
      <c r="A32" s="62">
        <f t="shared" si="0"/>
        <v>27</v>
      </c>
      <c r="B32" s="123"/>
      <c r="C32" s="51" t="s">
        <v>75</v>
      </c>
      <c r="D32" s="51"/>
      <c r="E32" s="75"/>
      <c r="F32" s="79">
        <v>0</v>
      </c>
      <c r="G32" s="51"/>
      <c r="H32" s="46" t="s">
        <v>229</v>
      </c>
      <c r="I32" s="46" t="s">
        <v>230</v>
      </c>
      <c r="J32" s="46"/>
      <c r="K32" s="46"/>
      <c r="L32" s="46"/>
      <c r="M32" s="46"/>
      <c r="N32" s="46">
        <v>8</v>
      </c>
      <c r="O32" s="46"/>
      <c r="P32" s="46"/>
      <c r="Q32" s="60"/>
    </row>
    <row r="33" spans="3:16" s="8" customFormat="1">
      <c r="C33" s="47"/>
      <c r="D33" s="47"/>
      <c r="E33" s="47"/>
      <c r="F33" s="47"/>
      <c r="G33" s="47"/>
      <c r="N33" s="48">
        <f>SUM(N6:N32)</f>
        <v>154</v>
      </c>
      <c r="O33" s="48">
        <f>SUM(O6:O32)</f>
        <v>0</v>
      </c>
      <c r="P33" s="48">
        <f>SUM(P6:P32)</f>
        <v>0</v>
      </c>
    </row>
    <row r="34" spans="3:16" s="8" customFormat="1">
      <c r="M34" s="49" t="s">
        <v>161</v>
      </c>
      <c r="N34" s="48">
        <f>N33+O33+P33</f>
        <v>154</v>
      </c>
      <c r="O34" s="48" t="s">
        <v>162</v>
      </c>
      <c r="P34" s="48"/>
    </row>
    <row r="35" spans="3:16" s="8" customFormat="1">
      <c r="N35" s="50">
        <f>N34/8/20</f>
        <v>0.96250000000000002</v>
      </c>
      <c r="O35" s="48" t="s">
        <v>163</v>
      </c>
      <c r="P35" s="48"/>
    </row>
    <row r="36" spans="3:16" s="8" customFormat="1">
      <c r="N36" s="8">
        <f>N35/3</f>
        <v>0.32083333333333336</v>
      </c>
    </row>
    <row r="37" spans="3:16" s="8" customFormat="1">
      <c r="N37" s="8">
        <f>N36*50%</f>
        <v>0.16041666666666668</v>
      </c>
    </row>
    <row r="38" spans="3:16" s="8" customFormat="1">
      <c r="N38" s="8">
        <f>N36+N37</f>
        <v>0.48125000000000007</v>
      </c>
    </row>
    <row r="39" spans="3:16" s="8" customFormat="1">
      <c r="E39" s="76"/>
      <c r="M39" s="64"/>
      <c r="N39" s="64"/>
    </row>
    <row r="40" spans="3:16" s="8" customFormat="1">
      <c r="E40" s="76"/>
    </row>
    <row r="41" spans="3:16" s="8" customFormat="1">
      <c r="E41" s="76"/>
    </row>
    <row r="42" spans="3:16" s="8" customFormat="1">
      <c r="E42" s="76"/>
    </row>
    <row r="43" spans="3:16" s="8" customFormat="1">
      <c r="E43" s="76"/>
    </row>
    <row r="44" spans="3:16" s="8" customFormat="1">
      <c r="E44" s="76"/>
    </row>
    <row r="45" spans="3:16" s="8" customFormat="1">
      <c r="E45" s="76"/>
    </row>
    <row r="46" spans="3:16" s="8" customFormat="1">
      <c r="E46" s="76"/>
    </row>
    <row r="47" spans="3:16" s="8" customFormat="1">
      <c r="E47" s="76"/>
    </row>
    <row r="48" spans="3:16" s="8" customFormat="1">
      <c r="E48" s="76"/>
    </row>
    <row r="49" spans="5:5" s="8" customFormat="1">
      <c r="E49" s="76"/>
    </row>
    <row r="50" spans="5:5" s="8" customFormat="1">
      <c r="E50" s="76"/>
    </row>
    <row r="51" spans="5:5" s="8" customFormat="1">
      <c r="E51" s="76"/>
    </row>
    <row r="52" spans="5:5" s="8" customFormat="1">
      <c r="E52" s="76"/>
    </row>
    <row r="53" spans="5:5" s="8" customFormat="1">
      <c r="E53" s="76"/>
    </row>
    <row r="54" spans="5:5" s="8" customFormat="1">
      <c r="E54" s="76"/>
    </row>
    <row r="55" spans="5:5" s="8" customFormat="1">
      <c r="E55" s="76"/>
    </row>
    <row r="56" spans="5:5" s="8" customFormat="1">
      <c r="E56" s="76"/>
    </row>
    <row r="57" spans="5:5" s="8" customFormat="1">
      <c r="E57" s="76"/>
    </row>
    <row r="58" spans="5:5" s="8" customFormat="1">
      <c r="E58" s="76"/>
    </row>
    <row r="59" spans="5:5" s="8" customFormat="1">
      <c r="E59" s="76"/>
    </row>
    <row r="60" spans="5:5" s="8" customFormat="1">
      <c r="E60" s="76"/>
    </row>
    <row r="61" spans="5:5" s="8" customFormat="1">
      <c r="E61" s="76"/>
    </row>
    <row r="62" spans="5:5" s="8" customFormat="1">
      <c r="E62" s="76"/>
    </row>
    <row r="63" spans="5:5" s="8" customFormat="1">
      <c r="E63" s="76"/>
    </row>
    <row r="64" spans="5:5" s="8" customFormat="1">
      <c r="E64" s="76"/>
    </row>
    <row r="65" spans="5:5" s="8" customFormat="1">
      <c r="E65" s="76"/>
    </row>
    <row r="66" spans="5:5" s="8" customFormat="1">
      <c r="E66" s="76"/>
    </row>
    <row r="67" spans="5:5" s="8" customFormat="1">
      <c r="E67" s="76"/>
    </row>
    <row r="68" spans="5:5" s="8" customFormat="1">
      <c r="E68" s="76"/>
    </row>
    <row r="69" spans="5:5" s="8" customFormat="1">
      <c r="E69" s="76"/>
    </row>
    <row r="70" spans="5:5" s="8" customFormat="1">
      <c r="E70" s="76"/>
    </row>
    <row r="71" spans="5:5" s="8" customFormat="1">
      <c r="E71" s="76"/>
    </row>
    <row r="72" spans="5:5" s="8" customFormat="1">
      <c r="E72" s="76"/>
    </row>
    <row r="73" spans="5:5" s="8" customFormat="1">
      <c r="E73" s="76"/>
    </row>
    <row r="74" spans="5:5" s="8" customFormat="1">
      <c r="E74" s="76"/>
    </row>
    <row r="75" spans="5:5" s="8" customFormat="1">
      <c r="E75" s="76"/>
    </row>
    <row r="76" spans="5:5" s="8" customFormat="1">
      <c r="E76" s="76"/>
    </row>
    <row r="77" spans="5:5" s="8" customFormat="1">
      <c r="E77" s="76"/>
    </row>
    <row r="78" spans="5:5" s="8" customFormat="1">
      <c r="E78" s="76"/>
    </row>
    <row r="79" spans="5:5" s="8" customFormat="1">
      <c r="E79" s="76"/>
    </row>
    <row r="80" spans="5:5" s="8" customFormat="1">
      <c r="E80" s="76"/>
    </row>
    <row r="81" spans="5:5" s="8" customFormat="1">
      <c r="E81" s="76"/>
    </row>
    <row r="82" spans="5:5" s="8" customFormat="1">
      <c r="E82" s="76"/>
    </row>
    <row r="83" spans="5:5" s="8" customFormat="1">
      <c r="E83" s="76"/>
    </row>
    <row r="84" spans="5:5" s="8" customFormat="1">
      <c r="E84" s="76"/>
    </row>
    <row r="85" spans="5:5" s="8" customFormat="1">
      <c r="E85" s="76"/>
    </row>
    <row r="86" spans="5:5" s="8" customFormat="1">
      <c r="E86" s="76"/>
    </row>
    <row r="87" spans="5:5" s="8" customFormat="1">
      <c r="E87" s="76"/>
    </row>
    <row r="88" spans="5:5" s="8" customFormat="1">
      <c r="E88" s="76"/>
    </row>
    <row r="89" spans="5:5" s="8" customFormat="1">
      <c r="E89" s="76"/>
    </row>
    <row r="90" spans="5:5" s="8" customFormat="1">
      <c r="E90" s="76"/>
    </row>
    <row r="91" spans="5:5" s="8" customFormat="1">
      <c r="E91" s="76"/>
    </row>
    <row r="92" spans="5:5" s="8" customFormat="1">
      <c r="E92" s="76"/>
    </row>
    <row r="93" spans="5:5" s="8" customFormat="1">
      <c r="E93" s="76"/>
    </row>
    <row r="94" spans="5:5" s="8" customFormat="1">
      <c r="E94" s="76"/>
    </row>
    <row r="95" spans="5:5" s="8" customFormat="1">
      <c r="E95" s="76"/>
    </row>
    <row r="96" spans="5:5" s="8" customFormat="1">
      <c r="E96" s="76"/>
    </row>
    <row r="97" spans="5:5" s="8" customFormat="1">
      <c r="E97" s="76"/>
    </row>
    <row r="98" spans="5:5" s="8" customFormat="1">
      <c r="E98" s="76"/>
    </row>
    <row r="99" spans="5:5" s="8" customFormat="1">
      <c r="E99" s="76"/>
    </row>
    <row r="100" spans="5:5" s="8" customFormat="1">
      <c r="E100" s="76"/>
    </row>
    <row r="101" spans="5:5" s="8" customFormat="1">
      <c r="E101" s="76"/>
    </row>
    <row r="102" spans="5:5" s="8" customFormat="1">
      <c r="E102" s="76"/>
    </row>
    <row r="103" spans="5:5" s="8" customFormat="1">
      <c r="E103" s="76"/>
    </row>
    <row r="104" spans="5:5" s="8" customFormat="1">
      <c r="E104" s="76"/>
    </row>
    <row r="105" spans="5:5" s="8" customFormat="1">
      <c r="E105" s="76"/>
    </row>
    <row r="106" spans="5:5" s="8" customFormat="1">
      <c r="E106" s="76"/>
    </row>
    <row r="107" spans="5:5" s="8" customFormat="1">
      <c r="E107" s="76"/>
    </row>
    <row r="108" spans="5:5" s="8" customFormat="1">
      <c r="E108" s="76"/>
    </row>
    <row r="109" spans="5:5" s="8" customFormat="1">
      <c r="E109" s="76"/>
    </row>
    <row r="110" spans="5:5" s="8" customFormat="1">
      <c r="E110" s="76"/>
    </row>
    <row r="111" spans="5:5" s="8" customFormat="1">
      <c r="E111" s="76"/>
    </row>
    <row r="112" spans="5:5" s="8" customFormat="1">
      <c r="E112" s="76"/>
    </row>
    <row r="113" spans="5:5" s="8" customFormat="1">
      <c r="E113" s="76"/>
    </row>
    <row r="114" spans="5:5" s="8" customFormat="1">
      <c r="E114" s="76"/>
    </row>
    <row r="115" spans="5:5" s="8" customFormat="1">
      <c r="E115" s="76"/>
    </row>
    <row r="116" spans="5:5" s="8" customFormat="1">
      <c r="E116" s="76"/>
    </row>
    <row r="117" spans="5:5" s="8" customFormat="1">
      <c r="E117" s="76"/>
    </row>
    <row r="118" spans="5:5" s="8" customFormat="1">
      <c r="E118" s="76"/>
    </row>
    <row r="119" spans="5:5" s="8" customFormat="1">
      <c r="E119" s="76"/>
    </row>
    <row r="120" spans="5:5" s="8" customFormat="1">
      <c r="E120" s="76"/>
    </row>
    <row r="121" spans="5:5" s="8" customFormat="1">
      <c r="E121" s="76"/>
    </row>
    <row r="122" spans="5:5" s="8" customFormat="1">
      <c r="E122" s="76"/>
    </row>
    <row r="123" spans="5:5" s="8" customFormat="1">
      <c r="E123" s="76"/>
    </row>
    <row r="124" spans="5:5" s="8" customFormat="1">
      <c r="E124" s="76"/>
    </row>
    <row r="125" spans="5:5" s="8" customFormat="1">
      <c r="E125" s="76"/>
    </row>
    <row r="126" spans="5:5" s="8" customFormat="1">
      <c r="E126" s="76"/>
    </row>
    <row r="127" spans="5:5" s="8" customFormat="1">
      <c r="E127" s="76"/>
    </row>
    <row r="128" spans="5:5" s="8" customFormat="1">
      <c r="E128" s="76"/>
    </row>
    <row r="129" spans="5:5" s="8" customFormat="1">
      <c r="E129" s="76"/>
    </row>
    <row r="130" spans="5:5" s="8" customFormat="1">
      <c r="E130" s="76"/>
    </row>
    <row r="131" spans="5:5" s="8" customFormat="1">
      <c r="E131" s="76"/>
    </row>
    <row r="132" spans="5:5" s="8" customFormat="1">
      <c r="E132" s="76"/>
    </row>
    <row r="133" spans="5:5" s="8" customFormat="1">
      <c r="E133" s="76"/>
    </row>
    <row r="134" spans="5:5" s="8" customFormat="1">
      <c r="E134" s="76"/>
    </row>
    <row r="135" spans="5:5" s="8" customFormat="1">
      <c r="E135" s="76"/>
    </row>
    <row r="136" spans="5:5" s="8" customFormat="1">
      <c r="E136" s="76"/>
    </row>
    <row r="137" spans="5:5" s="8" customFormat="1">
      <c r="E137" s="76"/>
    </row>
    <row r="138" spans="5:5" s="8" customFormat="1">
      <c r="E138" s="76"/>
    </row>
    <row r="139" spans="5:5" s="8" customFormat="1">
      <c r="E139" s="76"/>
    </row>
    <row r="140" spans="5:5" s="8" customFormat="1">
      <c r="E140" s="76"/>
    </row>
    <row r="141" spans="5:5" s="8" customFormat="1">
      <c r="E141" s="76"/>
    </row>
    <row r="142" spans="5:5" s="8" customFormat="1">
      <c r="E142" s="76"/>
    </row>
    <row r="143" spans="5:5" s="8" customFormat="1">
      <c r="E143" s="76"/>
    </row>
    <row r="144" spans="5:5" s="8" customFormat="1">
      <c r="E144" s="76"/>
    </row>
  </sheetData>
  <autoFilter ref="A5:Q38">
    <filterColumn colId="7">
      <filters>
        <filter val="Tấn Đạt"/>
      </filters>
    </filterColumn>
  </autoFilter>
  <mergeCells count="6">
    <mergeCell ref="A1:C3"/>
    <mergeCell ref="H1:O3"/>
    <mergeCell ref="B6:B15"/>
    <mergeCell ref="B27:B32"/>
    <mergeCell ref="B16:B18"/>
    <mergeCell ref="B20:B26"/>
  </mergeCells>
  <hyperlinks>
    <hyperlink ref="Q30" location="'Báo cáo chiến dịch'!A1" display="Báo cáo chiến dịch"/>
    <hyperlink ref="Q29" location="'So sánh cơ hội nhiều kỳ'!A1" display="'So sánh cơ hội nhiều kỳ'!A1"/>
  </hyperlinks>
  <pageMargins left="0.7" right="0.7" top="0.75" bottom="0.75" header="0.3" footer="0.3"/>
  <pageSetup scale="22" orientation="portrait"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6"/>
  <sheetViews>
    <sheetView view="pageBreakPreview" zoomScaleSheetLayoutView="100" workbookViewId="0">
      <selection activeCell="B19" sqref="B19"/>
    </sheetView>
  </sheetViews>
  <sheetFormatPr defaultRowHeight="12" customHeight="1"/>
  <cols>
    <col min="1" max="1" width="3.85546875" style="1" customWidth="1"/>
    <col min="2" max="2" width="53.85546875" style="1" customWidth="1"/>
    <col min="3" max="3" width="43.42578125" style="1" customWidth="1"/>
    <col min="4" max="4" width="35.28515625" style="1" customWidth="1"/>
    <col min="5" max="5" width="23" style="1" customWidth="1"/>
    <col min="6" max="6" width="9.28515625" style="1" customWidth="1"/>
    <col min="7" max="10" width="12.7109375" style="1" customWidth="1"/>
    <col min="11" max="16384" width="9.140625" style="1"/>
  </cols>
  <sheetData>
    <row r="1" spans="1:10" ht="28.5" customHeight="1">
      <c r="A1" s="2" t="s">
        <v>7</v>
      </c>
      <c r="B1" s="3"/>
      <c r="C1" s="3"/>
      <c r="D1" s="3"/>
      <c r="E1" s="3"/>
      <c r="F1" s="3"/>
      <c r="G1" s="3"/>
      <c r="H1" s="3"/>
      <c r="I1" s="3"/>
      <c r="J1" s="4"/>
    </row>
    <row r="2" spans="1:10" ht="12" customHeight="1">
      <c r="A2" s="5"/>
      <c r="B2" s="3"/>
      <c r="C2" s="3"/>
      <c r="D2" s="3"/>
      <c r="E2" s="3"/>
      <c r="F2" s="3"/>
      <c r="G2" s="3"/>
      <c r="H2" s="3"/>
      <c r="I2" s="3"/>
      <c r="J2" s="4"/>
    </row>
    <row r="3" spans="1:10" ht="38.25" customHeight="1">
      <c r="A3" s="5"/>
      <c r="B3" s="23" t="s">
        <v>23</v>
      </c>
      <c r="C3" s="23" t="s">
        <v>24</v>
      </c>
      <c r="D3" s="23" t="s">
        <v>25</v>
      </c>
      <c r="E3" s="3"/>
      <c r="F3" s="3"/>
      <c r="G3" s="3"/>
      <c r="H3" s="3"/>
      <c r="J3" s="4"/>
    </row>
    <row r="4" spans="1:10" ht="15.75">
      <c r="A4" s="5"/>
      <c r="B4" s="7"/>
      <c r="C4" s="13"/>
      <c r="D4" s="13"/>
      <c r="E4" s="3"/>
      <c r="F4" s="3"/>
      <c r="G4" s="3"/>
      <c r="H4" s="3"/>
      <c r="J4" s="4"/>
    </row>
    <row r="5" spans="1:10" ht="15.75">
      <c r="A5" s="5"/>
      <c r="B5" s="7"/>
      <c r="C5" s="7"/>
      <c r="D5" s="7"/>
      <c r="E5" s="3"/>
      <c r="F5" s="3"/>
      <c r="G5" s="3"/>
      <c r="H5" s="3"/>
      <c r="J5" s="4"/>
    </row>
    <row r="6" spans="1:10" ht="15.75">
      <c r="A6" s="5"/>
      <c r="B6" s="7"/>
      <c r="C6" s="7"/>
      <c r="D6" s="7"/>
      <c r="E6" s="3"/>
      <c r="F6" s="3"/>
      <c r="G6" s="3"/>
      <c r="H6" s="3"/>
      <c r="J6" s="4"/>
    </row>
    <row r="7" spans="1:10" ht="15.75">
      <c r="A7" s="5"/>
      <c r="B7" s="7"/>
      <c r="C7" s="7"/>
      <c r="D7" s="7"/>
      <c r="E7" s="3"/>
      <c r="F7" s="3"/>
      <c r="G7" s="3"/>
      <c r="H7" s="3"/>
      <c r="J7" s="4"/>
    </row>
    <row r="8" spans="1:10" ht="12" customHeight="1">
      <c r="A8" s="5"/>
      <c r="B8" s="3"/>
      <c r="C8" s="3"/>
      <c r="D8" s="3"/>
      <c r="E8" s="3"/>
      <c r="F8" s="3"/>
      <c r="G8" s="3"/>
      <c r="H8" s="3"/>
      <c r="I8" s="3"/>
      <c r="J8" s="4"/>
    </row>
    <row r="9" spans="1:10" ht="12" customHeight="1">
      <c r="A9" s="5"/>
      <c r="B9" s="3"/>
      <c r="C9" s="3"/>
      <c r="D9" s="3"/>
      <c r="E9" s="3"/>
      <c r="F9" s="3"/>
      <c r="G9" s="3"/>
      <c r="H9" s="3"/>
      <c r="I9" s="3"/>
      <c r="J9" s="4"/>
    </row>
    <row r="10" spans="1:10" ht="12" customHeight="1">
      <c r="A10" s="5"/>
      <c r="B10" s="3"/>
      <c r="C10" s="3"/>
      <c r="D10" s="3"/>
      <c r="E10" s="3"/>
      <c r="F10" s="3"/>
      <c r="G10" s="3"/>
      <c r="H10" s="3"/>
      <c r="I10" s="3"/>
      <c r="J10" s="4"/>
    </row>
    <row r="11" spans="1:10" ht="12" customHeight="1">
      <c r="A11" s="5"/>
      <c r="B11" s="3"/>
      <c r="C11" s="3"/>
      <c r="D11" s="3"/>
      <c r="E11" s="3"/>
      <c r="F11" s="3"/>
      <c r="G11" s="3"/>
      <c r="H11" s="3"/>
      <c r="I11" s="3"/>
      <c r="J11" s="4"/>
    </row>
    <row r="12" spans="1:10" ht="12" customHeight="1">
      <c r="A12" s="5"/>
      <c r="B12" s="3"/>
      <c r="C12" s="3"/>
      <c r="D12" s="3"/>
      <c r="E12" s="3"/>
      <c r="F12" s="3"/>
      <c r="G12" s="3"/>
      <c r="H12" s="3"/>
      <c r="I12" s="3"/>
      <c r="J12" s="4"/>
    </row>
    <row r="13" spans="1:10" ht="12" customHeight="1">
      <c r="A13" s="5"/>
      <c r="B13" s="3"/>
      <c r="C13" s="3"/>
      <c r="D13" s="3"/>
      <c r="E13" s="3"/>
      <c r="F13" s="3"/>
      <c r="G13" s="3"/>
      <c r="H13" s="3"/>
      <c r="I13" s="3"/>
      <c r="J13" s="4"/>
    </row>
    <row r="14" spans="1:10" ht="12" customHeight="1">
      <c r="A14" s="5"/>
      <c r="B14" s="3"/>
      <c r="C14" s="3"/>
      <c r="D14" s="3"/>
      <c r="E14" s="3"/>
      <c r="F14" s="3"/>
      <c r="G14" s="3"/>
      <c r="H14" s="3"/>
      <c r="I14" s="3"/>
      <c r="J14" s="4"/>
    </row>
    <row r="15" spans="1:10" ht="12" customHeight="1">
      <c r="A15" s="5"/>
      <c r="B15" s="3"/>
      <c r="C15" s="3"/>
      <c r="D15" s="3"/>
      <c r="E15" s="3"/>
      <c r="F15" s="3"/>
      <c r="G15" s="3"/>
      <c r="H15" s="3"/>
      <c r="I15" s="3"/>
      <c r="J15" s="4"/>
    </row>
    <row r="16" spans="1:10" ht="12" customHeight="1">
      <c r="A16" s="5"/>
      <c r="B16" s="3"/>
      <c r="C16" s="3"/>
      <c r="D16" s="3"/>
      <c r="E16" s="3"/>
      <c r="F16" s="3"/>
      <c r="G16" s="3"/>
      <c r="H16" s="3"/>
      <c r="I16" s="3"/>
      <c r="J16" s="4"/>
    </row>
  </sheetData>
  <pageMargins left="0.3" right="0.3" top="0.6" bottom="0.3" header="0.1" footer="0.1"/>
  <pageSetup paperSize="9" scale="62" orientation="landscape" r:id="rId1"/>
  <headerFooter>
    <oddHeader>&amp;R&amp;G</oddHeader>
    <oddFooter>&amp;L&amp;"Ta,Regular"&amp;10CONFIDENTIAL&amp;C&amp;"Tahoma,Regular"&amp;10&amp;P&amp;R&amp;"Tahoma,Regular"&amp;10© 2010 ASOFT JSC. All rights reserved.</oddFooter>
  </headerFooter>
  <legacyDrawing r:id="rId2"/>
  <legacyDrawingHF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7"/>
  <sheetViews>
    <sheetView view="pageBreakPreview" zoomScaleNormal="100" zoomScaleSheetLayoutView="100" workbookViewId="0"/>
  </sheetViews>
  <sheetFormatPr defaultRowHeight="15"/>
  <cols>
    <col min="1" max="1" width="5.42578125" style="53" customWidth="1"/>
    <col min="2" max="2" width="14.5703125" style="53" customWidth="1"/>
    <col min="3" max="14" width="9.140625" style="53"/>
    <col min="15" max="15" width="13.28515625" style="53" customWidth="1"/>
    <col min="16" max="16384" width="9.140625" style="53"/>
  </cols>
  <sheetData>
    <row r="1" spans="1:15">
      <c r="F1" s="54" t="s">
        <v>185</v>
      </c>
    </row>
    <row r="2" spans="1:15">
      <c r="F2" s="53" t="s">
        <v>186</v>
      </c>
      <c r="H2" s="53" t="s">
        <v>187</v>
      </c>
    </row>
    <row r="4" spans="1:15" s="54" customFormat="1" ht="14.25">
      <c r="A4" s="128" t="s">
        <v>188</v>
      </c>
      <c r="B4" s="128" t="s">
        <v>189</v>
      </c>
      <c r="C4" s="130" t="s">
        <v>190</v>
      </c>
      <c r="D4" s="130"/>
      <c r="E4" s="130"/>
      <c r="F4" s="130"/>
      <c r="G4" s="130"/>
      <c r="H4" s="130"/>
      <c r="I4" s="130"/>
      <c r="J4" s="130"/>
      <c r="K4" s="130"/>
      <c r="L4" s="130"/>
      <c r="M4" s="130"/>
      <c r="N4" s="130"/>
      <c r="O4" s="130"/>
    </row>
    <row r="5" spans="1:15" s="54" customFormat="1" ht="14.25">
      <c r="A5" s="129"/>
      <c r="B5" s="129"/>
      <c r="C5" s="55" t="s">
        <v>191</v>
      </c>
      <c r="D5" s="55" t="s">
        <v>192</v>
      </c>
      <c r="E5" s="55" t="s">
        <v>193</v>
      </c>
      <c r="F5" s="55" t="s">
        <v>194</v>
      </c>
      <c r="G5" s="55" t="s">
        <v>195</v>
      </c>
      <c r="H5" s="55" t="s">
        <v>196</v>
      </c>
      <c r="I5" s="55" t="s">
        <v>197</v>
      </c>
      <c r="J5" s="55" t="s">
        <v>198</v>
      </c>
      <c r="K5" s="55" t="s">
        <v>199</v>
      </c>
      <c r="L5" s="55" t="s">
        <v>200</v>
      </c>
      <c r="M5" s="55" t="s">
        <v>201</v>
      </c>
      <c r="N5" s="55" t="s">
        <v>202</v>
      </c>
      <c r="O5" s="55" t="s">
        <v>203</v>
      </c>
    </row>
    <row r="6" spans="1:15">
      <c r="A6" s="56">
        <v>1</v>
      </c>
      <c r="B6" s="56" t="s">
        <v>204</v>
      </c>
      <c r="C6" s="56"/>
      <c r="D6" s="56"/>
      <c r="E6" s="56"/>
      <c r="F6" s="56"/>
      <c r="G6" s="56"/>
      <c r="H6" s="56"/>
      <c r="I6" s="56"/>
      <c r="J6" s="56"/>
      <c r="K6" s="56"/>
      <c r="L6" s="56"/>
      <c r="M6" s="56"/>
      <c r="N6" s="56"/>
      <c r="O6" s="56"/>
    </row>
    <row r="7" spans="1:15">
      <c r="A7" s="56"/>
      <c r="B7" s="56" t="s">
        <v>205</v>
      </c>
      <c r="C7" s="56"/>
      <c r="D7" s="56"/>
      <c r="E7" s="56"/>
      <c r="F7" s="56"/>
      <c r="G7" s="56"/>
      <c r="H7" s="56"/>
      <c r="I7" s="56"/>
      <c r="J7" s="56"/>
      <c r="K7" s="56"/>
      <c r="L7" s="56"/>
      <c r="M7" s="56"/>
      <c r="N7" s="56"/>
      <c r="O7" s="56">
        <f t="shared" ref="O7:O14" si="0">SUM(C7:N7)</f>
        <v>0</v>
      </c>
    </row>
    <row r="8" spans="1:15">
      <c r="A8" s="56"/>
      <c r="B8" s="56" t="s">
        <v>206</v>
      </c>
      <c r="C8" s="56"/>
      <c r="D8" s="56"/>
      <c r="E8" s="56"/>
      <c r="F8" s="56"/>
      <c r="G8" s="56"/>
      <c r="H8" s="56"/>
      <c r="I8" s="56"/>
      <c r="J8" s="56"/>
      <c r="K8" s="56"/>
      <c r="L8" s="56"/>
      <c r="M8" s="56"/>
      <c r="N8" s="56"/>
      <c r="O8" s="56">
        <f t="shared" si="0"/>
        <v>0</v>
      </c>
    </row>
    <row r="9" spans="1:15">
      <c r="A9" s="56">
        <v>2</v>
      </c>
      <c r="B9" s="56" t="s">
        <v>207</v>
      </c>
      <c r="C9" s="56"/>
      <c r="D9" s="56"/>
      <c r="E9" s="56"/>
      <c r="F9" s="56"/>
      <c r="G9" s="56"/>
      <c r="H9" s="56"/>
      <c r="I9" s="56"/>
      <c r="J9" s="56"/>
      <c r="K9" s="56"/>
      <c r="L9" s="56"/>
      <c r="M9" s="56"/>
      <c r="N9" s="56"/>
      <c r="O9" s="56"/>
    </row>
    <row r="10" spans="1:15">
      <c r="A10" s="56"/>
      <c r="B10" s="56" t="s">
        <v>205</v>
      </c>
      <c r="C10" s="56"/>
      <c r="D10" s="56"/>
      <c r="E10" s="56"/>
      <c r="F10" s="56"/>
      <c r="G10" s="56"/>
      <c r="H10" s="56"/>
      <c r="I10" s="56"/>
      <c r="J10" s="56"/>
      <c r="K10" s="56"/>
      <c r="L10" s="56"/>
      <c r="M10" s="56"/>
      <c r="N10" s="56"/>
      <c r="O10" s="56">
        <f t="shared" si="0"/>
        <v>0</v>
      </c>
    </row>
    <row r="11" spans="1:15">
      <c r="A11" s="56"/>
      <c r="B11" s="56" t="s">
        <v>206</v>
      </c>
      <c r="C11" s="56"/>
      <c r="D11" s="56"/>
      <c r="E11" s="56"/>
      <c r="F11" s="56"/>
      <c r="G11" s="56"/>
      <c r="H11" s="56"/>
      <c r="I11" s="56"/>
      <c r="J11" s="56"/>
      <c r="K11" s="56"/>
      <c r="L11" s="56"/>
      <c r="M11" s="56"/>
      <c r="N11" s="56"/>
      <c r="O11" s="56">
        <f t="shared" si="0"/>
        <v>0</v>
      </c>
    </row>
    <row r="12" spans="1:15">
      <c r="A12" s="56">
        <v>3</v>
      </c>
      <c r="B12" s="56" t="s">
        <v>208</v>
      </c>
      <c r="C12" s="56"/>
      <c r="D12" s="56"/>
      <c r="E12" s="56"/>
      <c r="F12" s="56"/>
      <c r="G12" s="56"/>
      <c r="H12" s="56"/>
      <c r="I12" s="56"/>
      <c r="J12" s="56"/>
      <c r="K12" s="56"/>
      <c r="L12" s="56"/>
      <c r="M12" s="56"/>
      <c r="N12" s="56"/>
      <c r="O12" s="56"/>
    </row>
    <row r="13" spans="1:15">
      <c r="A13" s="56"/>
      <c r="B13" s="56" t="s">
        <v>205</v>
      </c>
      <c r="C13" s="56"/>
      <c r="D13" s="56"/>
      <c r="E13" s="56"/>
      <c r="F13" s="56"/>
      <c r="G13" s="56"/>
      <c r="H13" s="56"/>
      <c r="I13" s="56"/>
      <c r="J13" s="56"/>
      <c r="K13" s="56"/>
      <c r="L13" s="56"/>
      <c r="M13" s="56"/>
      <c r="N13" s="56"/>
      <c r="O13" s="56">
        <f t="shared" si="0"/>
        <v>0</v>
      </c>
    </row>
    <row r="14" spans="1:15">
      <c r="A14" s="56"/>
      <c r="B14" s="56" t="s">
        <v>206</v>
      </c>
      <c r="C14" s="56"/>
      <c r="D14" s="56"/>
      <c r="E14" s="56"/>
      <c r="F14" s="56"/>
      <c r="G14" s="56"/>
      <c r="H14" s="56"/>
      <c r="I14" s="56"/>
      <c r="J14" s="56"/>
      <c r="K14" s="56"/>
      <c r="L14" s="56"/>
      <c r="M14" s="56"/>
      <c r="N14" s="56"/>
      <c r="O14" s="56">
        <f t="shared" si="0"/>
        <v>0</v>
      </c>
    </row>
    <row r="15" spans="1:15" s="58" customFormat="1">
      <c r="A15" s="56"/>
      <c r="B15" s="57" t="s">
        <v>209</v>
      </c>
      <c r="C15" s="57"/>
      <c r="D15" s="57"/>
      <c r="E15" s="57"/>
      <c r="F15" s="57"/>
      <c r="G15" s="57"/>
      <c r="H15" s="57"/>
      <c r="I15" s="57"/>
      <c r="J15" s="57"/>
      <c r="K15" s="57"/>
      <c r="L15" s="57"/>
      <c r="M15" s="57"/>
      <c r="N15" s="57"/>
      <c r="O15" s="56"/>
    </row>
    <row r="16" spans="1:15">
      <c r="A16" s="56"/>
      <c r="B16" s="56" t="s">
        <v>205</v>
      </c>
      <c r="C16" s="56">
        <f>SUM(C7,C10,C13)</f>
        <v>0</v>
      </c>
      <c r="D16" s="56">
        <f t="shared" ref="D16:O17" si="1">SUM(D7,D10,D13)</f>
        <v>0</v>
      </c>
      <c r="E16" s="56">
        <f t="shared" si="1"/>
        <v>0</v>
      </c>
      <c r="F16" s="56">
        <f t="shared" si="1"/>
        <v>0</v>
      </c>
      <c r="G16" s="56">
        <f t="shared" si="1"/>
        <v>0</v>
      </c>
      <c r="H16" s="56">
        <f t="shared" si="1"/>
        <v>0</v>
      </c>
      <c r="I16" s="56">
        <f t="shared" si="1"/>
        <v>0</v>
      </c>
      <c r="J16" s="56">
        <f t="shared" si="1"/>
        <v>0</v>
      </c>
      <c r="K16" s="56">
        <f t="shared" si="1"/>
        <v>0</v>
      </c>
      <c r="L16" s="56">
        <f t="shared" si="1"/>
        <v>0</v>
      </c>
      <c r="M16" s="56">
        <f t="shared" si="1"/>
        <v>0</v>
      </c>
      <c r="N16" s="56">
        <f t="shared" si="1"/>
        <v>0</v>
      </c>
      <c r="O16" s="56">
        <f t="shared" si="1"/>
        <v>0</v>
      </c>
    </row>
    <row r="17" spans="1:15">
      <c r="A17" s="56"/>
      <c r="B17" s="56" t="s">
        <v>206</v>
      </c>
      <c r="C17" s="56">
        <f>SUM(C8,C11,C14)</f>
        <v>0</v>
      </c>
      <c r="D17" s="56">
        <f t="shared" si="1"/>
        <v>0</v>
      </c>
      <c r="E17" s="56">
        <f t="shared" si="1"/>
        <v>0</v>
      </c>
      <c r="F17" s="56">
        <f t="shared" si="1"/>
        <v>0</v>
      </c>
      <c r="G17" s="56">
        <f t="shared" si="1"/>
        <v>0</v>
      </c>
      <c r="H17" s="56">
        <f t="shared" si="1"/>
        <v>0</v>
      </c>
      <c r="I17" s="56">
        <f t="shared" si="1"/>
        <v>0</v>
      </c>
      <c r="J17" s="56">
        <f t="shared" si="1"/>
        <v>0</v>
      </c>
      <c r="K17" s="56">
        <f t="shared" si="1"/>
        <v>0</v>
      </c>
      <c r="L17" s="56">
        <f t="shared" si="1"/>
        <v>0</v>
      </c>
      <c r="M17" s="56">
        <f t="shared" si="1"/>
        <v>0</v>
      </c>
      <c r="N17" s="56">
        <f t="shared" si="1"/>
        <v>0</v>
      </c>
      <c r="O17" s="56">
        <f t="shared" si="1"/>
        <v>0</v>
      </c>
    </row>
  </sheetData>
  <mergeCells count="3">
    <mergeCell ref="A4:A5"/>
    <mergeCell ref="B4:B5"/>
    <mergeCell ref="C4:O4"/>
  </mergeCells>
  <pageMargins left="0.7" right="0.7" top="0.75" bottom="0.75" header="0.3" footer="0.3"/>
  <pageSetup scale="63"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7"/>
  <sheetViews>
    <sheetView view="pageBreakPreview" zoomScale="145" zoomScaleNormal="100" zoomScaleSheetLayoutView="145" workbookViewId="0">
      <selection activeCell="G10" sqref="G10"/>
    </sheetView>
  </sheetViews>
  <sheetFormatPr defaultRowHeight="15"/>
  <cols>
    <col min="1" max="1" width="5.42578125" style="53" customWidth="1"/>
    <col min="2" max="2" width="19.42578125" style="53" customWidth="1"/>
    <col min="3" max="6" width="9.140625" style="53"/>
    <col min="7" max="7" width="28.85546875" style="53" customWidth="1"/>
    <col min="8" max="16384" width="9.140625" style="53"/>
  </cols>
  <sheetData>
    <row r="1" spans="1:7">
      <c r="C1" s="131" t="s">
        <v>210</v>
      </c>
      <c r="D1" s="131"/>
      <c r="E1" s="131"/>
      <c r="F1" s="131"/>
      <c r="G1" s="131"/>
    </row>
    <row r="2" spans="1:7">
      <c r="C2" s="132" t="s">
        <v>211</v>
      </c>
      <c r="D2" s="132"/>
      <c r="E2" s="132"/>
      <c r="F2" s="132"/>
      <c r="G2" s="132"/>
    </row>
    <row r="4" spans="1:7" s="54" customFormat="1" ht="14.25">
      <c r="A4" s="128" t="s">
        <v>188</v>
      </c>
      <c r="B4" s="128" t="s">
        <v>189</v>
      </c>
      <c r="C4" s="130" t="s">
        <v>212</v>
      </c>
      <c r="D4" s="130"/>
      <c r="E4" s="130"/>
      <c r="F4" s="130"/>
      <c r="G4" s="130"/>
    </row>
    <row r="5" spans="1:7" s="54" customFormat="1" ht="14.25">
      <c r="A5" s="129"/>
      <c r="B5" s="129"/>
      <c r="C5" s="55" t="s">
        <v>213</v>
      </c>
      <c r="D5" s="55" t="s">
        <v>214</v>
      </c>
      <c r="E5" s="55" t="s">
        <v>215</v>
      </c>
      <c r="F5" s="55" t="s">
        <v>216</v>
      </c>
      <c r="G5" s="55" t="s">
        <v>203</v>
      </c>
    </row>
    <row r="6" spans="1:7">
      <c r="A6" s="56">
        <v>1</v>
      </c>
      <c r="B6" s="56" t="s">
        <v>204</v>
      </c>
      <c r="C6" s="56"/>
      <c r="D6" s="56"/>
      <c r="E6" s="56"/>
      <c r="F6" s="56"/>
      <c r="G6" s="56"/>
    </row>
    <row r="7" spans="1:7">
      <c r="A7" s="56"/>
      <c r="B7" s="56" t="s">
        <v>205</v>
      </c>
      <c r="C7" s="56"/>
      <c r="D7" s="56"/>
      <c r="E7" s="56"/>
      <c r="F7" s="56"/>
      <c r="G7" s="56">
        <f>SUM(C7:F7)</f>
        <v>0</v>
      </c>
    </row>
    <row r="8" spans="1:7">
      <c r="A8" s="56"/>
      <c r="B8" s="56" t="s">
        <v>206</v>
      </c>
      <c r="C8" s="56"/>
      <c r="D8" s="56"/>
      <c r="E8" s="56"/>
      <c r="F8" s="56"/>
      <c r="G8" s="56">
        <f>SUM(C8:F8)</f>
        <v>0</v>
      </c>
    </row>
    <row r="9" spans="1:7">
      <c r="A9" s="56">
        <v>2</v>
      </c>
      <c r="B9" s="56" t="s">
        <v>207</v>
      </c>
      <c r="C9" s="56"/>
      <c r="D9" s="56"/>
      <c r="E9" s="56"/>
      <c r="F9" s="56"/>
      <c r="G9" s="56"/>
    </row>
    <row r="10" spans="1:7">
      <c r="A10" s="56"/>
      <c r="B10" s="56" t="s">
        <v>205</v>
      </c>
      <c r="C10" s="56"/>
      <c r="D10" s="56"/>
      <c r="E10" s="56"/>
      <c r="F10" s="56"/>
      <c r="G10" s="56">
        <f>SUM(C10:F10)</f>
        <v>0</v>
      </c>
    </row>
    <row r="11" spans="1:7">
      <c r="A11" s="56"/>
      <c r="B11" s="56" t="s">
        <v>206</v>
      </c>
      <c r="C11" s="56"/>
      <c r="D11" s="56"/>
      <c r="E11" s="56"/>
      <c r="F11" s="56"/>
      <c r="G11" s="56">
        <f>SUM(C11:F11)</f>
        <v>0</v>
      </c>
    </row>
    <row r="12" spans="1:7">
      <c r="A12" s="56">
        <v>3</v>
      </c>
      <c r="B12" s="56" t="s">
        <v>208</v>
      </c>
      <c r="C12" s="56"/>
      <c r="D12" s="56"/>
      <c r="E12" s="56"/>
      <c r="F12" s="56"/>
      <c r="G12" s="56"/>
    </row>
    <row r="13" spans="1:7">
      <c r="A13" s="56"/>
      <c r="B13" s="56" t="s">
        <v>205</v>
      </c>
      <c r="C13" s="56"/>
      <c r="D13" s="56"/>
      <c r="E13" s="56"/>
      <c r="F13" s="56"/>
      <c r="G13" s="56">
        <f>SUM(C13:F13)</f>
        <v>0</v>
      </c>
    </row>
    <row r="14" spans="1:7">
      <c r="A14" s="56"/>
      <c r="B14" s="56" t="s">
        <v>206</v>
      </c>
      <c r="C14" s="56"/>
      <c r="D14" s="56"/>
      <c r="E14" s="56"/>
      <c r="F14" s="56"/>
      <c r="G14" s="56">
        <f>SUM(C14:F14)</f>
        <v>0</v>
      </c>
    </row>
    <row r="15" spans="1:7" s="58" customFormat="1">
      <c r="A15" s="56"/>
      <c r="B15" s="57" t="s">
        <v>209</v>
      </c>
      <c r="C15" s="57"/>
      <c r="D15" s="57"/>
      <c r="E15" s="57"/>
      <c r="F15" s="57"/>
      <c r="G15" s="56"/>
    </row>
    <row r="16" spans="1:7">
      <c r="A16" s="56"/>
      <c r="B16" s="56" t="s">
        <v>205</v>
      </c>
      <c r="C16" s="56">
        <f>SUM(C7,C10,C13)</f>
        <v>0</v>
      </c>
      <c r="D16" s="56">
        <f t="shared" ref="D16:G17" si="0">SUM(D7,D10,D13)</f>
        <v>0</v>
      </c>
      <c r="E16" s="56">
        <f t="shared" si="0"/>
        <v>0</v>
      </c>
      <c r="F16" s="56">
        <f t="shared" si="0"/>
        <v>0</v>
      </c>
      <c r="G16" s="56">
        <f t="shared" si="0"/>
        <v>0</v>
      </c>
    </row>
    <row r="17" spans="1:7">
      <c r="A17" s="56"/>
      <c r="B17" s="56" t="s">
        <v>206</v>
      </c>
      <c r="C17" s="56">
        <f>SUM(C8,C11,C14)</f>
        <v>0</v>
      </c>
      <c r="D17" s="56">
        <f t="shared" si="0"/>
        <v>0</v>
      </c>
      <c r="E17" s="56">
        <f t="shared" si="0"/>
        <v>0</v>
      </c>
      <c r="F17" s="56">
        <f t="shared" si="0"/>
        <v>0</v>
      </c>
      <c r="G17" s="56">
        <f t="shared" si="0"/>
        <v>0</v>
      </c>
    </row>
  </sheetData>
  <mergeCells count="5">
    <mergeCell ref="C1:G1"/>
    <mergeCell ref="C2:G2"/>
    <mergeCell ref="A4:A5"/>
    <mergeCell ref="B4:B5"/>
    <mergeCell ref="C4:G4"/>
  </mergeCells>
  <pageMargins left="0.7" right="0.7" top="0.75" bottom="0.75" header="0.3" footer="0.3"/>
  <pageSetup scale="63"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
  <sheetViews>
    <sheetView view="pageBreakPreview" zoomScale="130" zoomScaleNormal="100" zoomScaleSheetLayoutView="130" workbookViewId="0"/>
  </sheetViews>
  <sheetFormatPr defaultRowHeight="15"/>
  <cols>
    <col min="1" max="1" width="5.42578125" style="53" customWidth="1"/>
    <col min="2" max="2" width="14.5703125" style="53" customWidth="1"/>
    <col min="3" max="3" width="10.42578125" style="53" customWidth="1"/>
    <col min="4" max="4" width="9.140625" style="53"/>
    <col min="5" max="5" width="10.5703125" style="53" customWidth="1"/>
    <col min="6" max="6" width="9.140625" style="53"/>
    <col min="7" max="7" width="11.5703125" style="53" customWidth="1"/>
    <col min="8" max="8" width="9.140625" style="53"/>
    <col min="9" max="9" width="13.28515625" style="53" customWidth="1"/>
    <col min="10" max="16384" width="9.140625" style="53"/>
  </cols>
  <sheetData>
    <row r="1" spans="1:9">
      <c r="B1" s="131" t="s">
        <v>217</v>
      </c>
      <c r="C1" s="131"/>
      <c r="D1" s="131"/>
      <c r="E1" s="131"/>
      <c r="F1" s="131"/>
      <c r="G1" s="131"/>
      <c r="H1" s="131"/>
      <c r="I1" s="131"/>
    </row>
    <row r="2" spans="1:9">
      <c r="D2" s="53" t="s">
        <v>218</v>
      </c>
      <c r="F2" s="53" t="s">
        <v>219</v>
      </c>
    </row>
    <row r="4" spans="1:9" s="54" customFormat="1" ht="15" customHeight="1">
      <c r="A4" s="128" t="s">
        <v>188</v>
      </c>
      <c r="B4" s="128" t="s">
        <v>220</v>
      </c>
      <c r="C4" s="133" t="s">
        <v>221</v>
      </c>
      <c r="D4" s="134"/>
      <c r="E4" s="134" t="s">
        <v>222</v>
      </c>
      <c r="F4" s="134"/>
      <c r="G4" s="134" t="s">
        <v>223</v>
      </c>
      <c r="H4" s="134"/>
      <c r="I4" s="135" t="s">
        <v>1</v>
      </c>
    </row>
    <row r="5" spans="1:9" s="54" customFormat="1" ht="14.25">
      <c r="A5" s="129"/>
      <c r="B5" s="129"/>
      <c r="C5" s="55" t="s">
        <v>224</v>
      </c>
      <c r="D5" s="55" t="s">
        <v>225</v>
      </c>
      <c r="E5" s="55" t="s">
        <v>224</v>
      </c>
      <c r="F5" s="55" t="s">
        <v>225</v>
      </c>
      <c r="G5" s="55" t="s">
        <v>224</v>
      </c>
      <c r="H5" s="55" t="s">
        <v>225</v>
      </c>
      <c r="I5" s="136"/>
    </row>
    <row r="6" spans="1:9">
      <c r="A6" s="59">
        <v>1</v>
      </c>
      <c r="B6" s="56" t="s">
        <v>204</v>
      </c>
      <c r="C6" s="56"/>
      <c r="D6" s="56"/>
      <c r="E6" s="56"/>
      <c r="F6" s="56"/>
      <c r="G6" s="56"/>
      <c r="H6" s="56"/>
      <c r="I6" s="56"/>
    </row>
    <row r="7" spans="1:9">
      <c r="A7" s="59">
        <v>2</v>
      </c>
      <c r="B7" s="56" t="s">
        <v>207</v>
      </c>
      <c r="C7" s="56"/>
      <c r="D7" s="56"/>
      <c r="E7" s="56"/>
      <c r="F7" s="56"/>
      <c r="G7" s="56"/>
      <c r="H7" s="56"/>
      <c r="I7" s="56"/>
    </row>
    <row r="8" spans="1:9">
      <c r="A8" s="59">
        <v>3</v>
      </c>
      <c r="B8" s="56" t="s">
        <v>208</v>
      </c>
      <c r="C8" s="56"/>
      <c r="D8" s="56"/>
      <c r="E8" s="56"/>
      <c r="F8" s="56"/>
      <c r="G8" s="56"/>
      <c r="H8" s="56"/>
      <c r="I8" s="56"/>
    </row>
    <row r="9" spans="1:9" s="58" customFormat="1">
      <c r="A9" s="56"/>
      <c r="B9" s="57" t="s">
        <v>209</v>
      </c>
      <c r="C9" s="57">
        <f>SUM(C6:C8)</f>
        <v>0</v>
      </c>
      <c r="D9" s="57">
        <f t="shared" ref="D9:H9" si="0">SUM(D6:D8)</f>
        <v>0</v>
      </c>
      <c r="E9" s="57">
        <f t="shared" si="0"/>
        <v>0</v>
      </c>
      <c r="F9" s="57">
        <f t="shared" si="0"/>
        <v>0</v>
      </c>
      <c r="G9" s="57">
        <f t="shared" si="0"/>
        <v>0</v>
      </c>
      <c r="H9" s="57">
        <f t="shared" si="0"/>
        <v>0</v>
      </c>
      <c r="I9" s="56"/>
    </row>
  </sheetData>
  <mergeCells count="7">
    <mergeCell ref="B1:I1"/>
    <mergeCell ref="A4:A5"/>
    <mergeCell ref="B4:B5"/>
    <mergeCell ref="C4:D4"/>
    <mergeCell ref="E4:F4"/>
    <mergeCell ref="G4:H4"/>
    <mergeCell ref="I4:I5"/>
  </mergeCells>
  <pageMargins left="0.7" right="0.7" top="0.75" bottom="0.75" header="0.3" footer="0.3"/>
  <pageSetup scale="96"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4</vt:i4>
      </vt:variant>
    </vt:vector>
  </HeadingPairs>
  <TitlesOfParts>
    <vt:vector size="11" baseType="lpstr">
      <vt:lpstr>Trợ giúp</vt:lpstr>
      <vt:lpstr>Yêu cầu</vt:lpstr>
      <vt:lpstr>TaskList</vt:lpstr>
      <vt:lpstr>Mô tả</vt:lpstr>
      <vt:lpstr>So sánh cơ hội nhiều kỳ</vt:lpstr>
      <vt:lpstr>So sánh cơ hội nhiều tuần</vt:lpstr>
      <vt:lpstr>Báo cáo chiến dịch</vt:lpstr>
      <vt:lpstr>'Mô tả'!Print_Area</vt:lpstr>
      <vt:lpstr>TaskList!Print_Area</vt:lpstr>
      <vt:lpstr>'Trợ giúp'!Print_Area</vt:lpstr>
      <vt:lpstr>'Yêu cầu'!Print_Area</vt:lpstr>
    </vt:vector>
  </TitlesOfParts>
  <Company>gs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chihuy</dc:creator>
  <cp:lastModifiedBy>Đào Tấn Đạt</cp:lastModifiedBy>
  <dcterms:created xsi:type="dcterms:W3CDTF">2010-07-14T06:36:14Z</dcterms:created>
  <dcterms:modified xsi:type="dcterms:W3CDTF">2018-02-08T11:19:26Z</dcterms:modified>
</cp:coreProperties>
</file>