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1"/>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TaskList!$A$5:$Q$38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TaskList!$A$1:$Q$40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P33" i="9" l="1"/>
  <c r="O33" i="9"/>
  <c r="N33" i="9"/>
  <c r="A8" i="9"/>
  <c r="A7" i="9"/>
  <c r="N34" i="9" l="1"/>
  <c r="N35" i="9" s="1"/>
  <c r="N36" i="9" s="1"/>
  <c r="N37" i="9" s="1"/>
  <c r="N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<sst xmlns="http://schemas.openxmlformats.org/spreadsheetml/2006/main" count="403" uniqueCount="253">
  <si>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</si>
  <si>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</si>
  <si>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</si>
  <si>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</si>
  <si>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</si>
  <si>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</si>
  <si>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</si>
  <si>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</si>
  <si>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</si>
  <si>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</si>
  <si>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</si>
  <si>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</si>
  <si>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</si>
  <si>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</si>
  <si>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</si>
  <si>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</si>
  <si>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</si>
  <si>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</si>
  <si>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</si>
  <si>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</si>
  <si>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</si>
  <si>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</si>
  <si>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</si>
  <si>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</si>
  <si>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</si>
  <si>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</si>
  <si>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</si>
  <si>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</si>
  <si>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</si>
  <si>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</si>
  <si>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</si>
  <si>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</si>
  <si>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</si>
  <si>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</si>
  <si>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</si>
  <si>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</si>
  <si>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</si>
  <si>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</si>
  <si>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</si>
  <si>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</si>
  <si>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</si>
  <si>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</si>
  <si>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</si>
  <si>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</si>
  <si>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</si>
  <si>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</si>
  <si>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</si>
  <si>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</si>
  <si>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</si>
  <si>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</si>
  <si>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</si>
  <si>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</si>
  <si>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</si>
  <si>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</si>
  <si>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</si>
  <si>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</si>
  <si>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</si>
  <si>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</si>
  <si>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</si>
  <si>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</si>
  <si>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</si>
  <si>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</si>
  <si>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</si>
  <si>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</si>
  <si>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</si>
  <si>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</si>
  <si>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</si>
  <si>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</si>
  <si>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</si>
  <si>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</si>
  <si>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</si>
  <si>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</si>
  <si>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</si>
  <si>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</si>
  <si>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</si>
  <si>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</si>
  <si>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</si>
  <si>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</si>
  <si>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</si>
  <si>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</si>
  <si>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</si>
  <si>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</si>
  <si>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</si>
  <si>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</si>
  <si>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</si>
  <si>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</si>
  <si>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</si>
  <si>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</si>
  <si>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</si>
  <si>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</si>
  <si>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</si>
  <si>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</si>
  <si>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</si>
  <si>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</si>
  <si>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</si>
  <si>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</si>
  <si>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</si>
  <si>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</si>
  <si>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</si>
  <si>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</si>
  <si>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</si>
  <si>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</si>
  <si>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</si>
  <si>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</si>
  <si>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</si>
  <si>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</si>
  <si>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</si>
  <si>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</si>
  <si>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</si>
  <si>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</si>
  <si>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</si>
  <si>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</si>
  <si>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</si>
  <si>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</si>
  <si>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</si>
  <si>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</si>
  <si>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</si>
  <si>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</si>
  <si>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</si>
  <si>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</si>
  <si>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</si>
  <si>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</si>
  <si>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</si>
  <si>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</si>
  <si>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</si>
  <si>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</si>
  <si>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</si>
  <si>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</si>
  <si>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</si>
  <si>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</si>
  <si>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</si>
  <si>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</si>
  <si>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</si>
  <si>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</si>
  <si>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</si>
  <si>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</si>
  <si>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</si>
  <si>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</si>
  <si>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</si>
  <si>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</si>
  <si>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</si>
  <si>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</si>
  <si>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</si>
  <si>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</si>
  <si>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</si>
  <si>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</si>
  <si>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</si>
  <si>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</si>
  <si>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</si>
  <si>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</si>
  <si>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</si>
  <si>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</si>
  <si>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</si>
  <si>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</si>
  <si>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</si>
  <si>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</si>
  <si>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</si>
  <si>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</si>
  <si>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</si>
  <si>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</si>
  <si>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</si>
  <si>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</si>
  <si>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</si>
  <si>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</si>
  <si>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</si>
  <si>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</si>
  <si>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</si>
  <si>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</si>
  <si>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</si>
  <si>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</si>
  <si>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</si>
  <si>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</si>
  <si>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</si>
  <si>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</si>
  <si>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</si>
  <si>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</si>
  <si>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</si>
  <si>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</si>
  <si>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</si>
  <si>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</si>
  <si>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</si>
  <si>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</si>
  <si>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</si>
  <si>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</si>
  <si>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</si>
  <si>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</si>
  <si>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</si>
  <si>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</si>
  <si>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</si>
  <si>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</si>
  <si>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</si>
  <si>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</si>
  <si>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</si>
  <si>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</si>
  <si>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</si>
  <si>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</si>
  <si>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</si>
  <si>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</si>
  <si>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</si>
  <si>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</si>
  <si>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</si>
  <si>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</si>
  <si>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</si>
  <si>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</si>
  <si>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</si>
  <si>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</si>
  <si>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</si>
  <si>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</si>
  <si>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</si>
  <si>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</si>
  <si>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</si>
  <si>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</si>
  <si>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</si>
  <si>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</si>
  <si>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</si>
  <si>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</si>
  <si>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</si>
  <si>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</si>
  <si>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</si>
  <si>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</si>
  <si>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</si>
  <si>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</si>
  <si>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</si>
  <si>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</si>
  <si>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</si>
  <si>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</si>
  <si>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</si>
  <si>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</si>
  <si>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</si>
  <si>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</si>
  <si>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</si>
  <si>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</si>
  <si>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</si>
  <si>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</si>
  <si>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Bước tương ứng bên file Yêu cầu</t>
  </si>
  <si>
    <t>- Đã làm hoàn chỉnh
- Tài liệu liên quan:
CRMF2082_Xem chi tiết yêu cầu.[Version 5]                                                                                                                                                                                                                                                           CRMF2080_Danh mục yêu cầu [Version 3]
CRMF2081_Cập nhật yêu cầu [Version 4]
Folder Script DB</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</si>
  <si>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</si>
  <si>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</si>
  <si>
    <t xml:space="preserve">- Đã làm hoàn chỉnh
- Tài liệu liên quan:
CRMF2082_Xem chi tiết yêu cầu. [Version 6]
CRMF9002_Chọn liên hệ. [Version 5]                                                                                                                                                                                                                                                        </t>
  </si>
  <si>
    <t>4;5;7;9;10</t>
  </si>
  <si>
    <t>%hoàn thành</t>
  </si>
  <si>
    <t>ghi chú</t>
  </si>
  <si>
    <t>4;5;6;7;9;10;29</t>
  </si>
  <si>
    <t xml:space="preserve">CRMF2080_Ver3
CRMF2081_Ver4
CRMF2082_Ver5
CRMF2083_Ver1
</t>
  </si>
  <si>
    <t>CRMF2082_Ver6
CRMF9002_Ver5</t>
  </si>
  <si>
    <t>CRMF0011_Ver1
CRMF2081_Ver5
CRMF2082_Ver7
CRMT00000</t>
  </si>
  <si>
    <t>CRMF0011_Ver1
CRMT00000</t>
  </si>
  <si>
    <t>CRMF2080_Ver4
CRMP20803</t>
  </si>
  <si>
    <t xml:space="preserve">CRMF2061_Ver1
</t>
  </si>
  <si>
    <t>CRMF2082_Ver8</t>
  </si>
  <si>
    <t>CRMF2082_Ver9</t>
  </si>
  <si>
    <t>SOF2000_Ver9</t>
  </si>
  <si>
    <t>25;26;27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</si>
</sst>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1">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
      <sz val="9"/>
      <name val="Tahoma"/>
      <family val="2"/>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48">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18" fillId="2" borderId="1" xfId="1" quotePrefix="1" applyFont="1" applyFill="1" applyBorder="1" applyAlignment="1" applyProtection="1">
      <alignment vertical="top" wrapText="1"/>
    </xf>
    <xf numFmtId="0" fontId="7" fillId="2" borderId="1" xfId="0" applyFont="1" applyFill="1" applyBorder="1" applyAlignment="1">
      <alignment horizontal="center"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18" fillId="0" borderId="1" xfId="0" quotePrefix="1" applyFont="1" applyFill="1" applyBorder="1" applyAlignment="1">
      <alignment horizontal="left" vertical="center" wrapText="1"/>
    </xf>
    <xf numFmtId="0" fontId="25" fillId="0" borderId="12" xfId="0" applyFont="1" applyBorder="1" applyAlignment="1">
      <alignment horizontal="center" vertical="center"/>
    </xf>
    <xf numFmtId="9" fontId="18" fillId="0" borderId="1" xfId="0" quotePrefix="1" applyNumberFormat="1" applyFont="1" applyFill="1" applyBorder="1" applyAlignment="1">
      <alignment vertical="center"/>
    </xf>
    <xf numFmtId="0" fontId="30" fillId="2" borderId="1" xfId="0" applyFont="1" applyFill="1" applyBorder="1" applyAlignment="1">
      <alignment vertical="center" wrapText="1"/>
    </xf>
    <xf numFmtId="0" fontId="7" fillId="9" borderId="1" xfId="0" applyFont="1" applyFill="1" applyBorder="1"/>
    <xf numFmtId="0" fontId="16" fillId="6" borderId="1" xfId="0" quotePrefix="1" applyFont="1" applyFill="1" applyBorder="1" applyAlignment="1">
      <alignment vertical="center" wrapText="1"/>
    </xf>
    <xf numFmtId="0" fontId="20" fillId="6" borderId="1" xfId="0" quotePrefix="1" applyFont="1" applyFill="1" applyBorder="1" applyAlignment="1">
      <alignment vertical="center" wrapText="1"/>
    </xf>
    <xf numFmtId="0" fontId="7" fillId="6" borderId="1" xfId="0" applyFont="1" applyFill="1" applyBorder="1"/>
    <xf numFmtId="0" fontId="23" fillId="6" borderId="1" xfId="0" quotePrefix="1" applyFont="1" applyFill="1" applyBorder="1" applyAlignment="1">
      <alignment vertical="center" wrapText="1"/>
    </xf>
    <xf numFmtId="0" fontId="18" fillId="6" borderId="1" xfId="1" applyFont="1" applyFill="1" applyBorder="1" applyAlignment="1" applyProtection="1">
      <alignment horizontal="left" wrapText="1"/>
    </xf>
    <xf numFmtId="0" fontId="16" fillId="9" borderId="1" xfId="0" quotePrefix="1" applyFont="1" applyFill="1" applyBorder="1" applyAlignment="1">
      <alignment vertical="center" wrapText="1"/>
    </xf>
    <xf numFmtId="0" fontId="18" fillId="9" borderId="1" xfId="1" applyFont="1" applyFill="1" applyBorder="1" applyAlignment="1" applyProtection="1">
      <alignment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6" borderId="6" xfId="1" quotePrefix="1" applyFont="1" applyFill="1" applyBorder="1" applyAlignment="1" applyProtection="1">
      <alignment horizontal="left" vertical="top" wrapText="1"/>
    </xf>
    <xf numFmtId="0" fontId="18" fillId="6" borderId="7" xfId="1" applyFont="1" applyFill="1" applyBorder="1" applyAlignment="1" applyProtection="1">
      <alignment horizontal="left" vertical="top" wrapText="1"/>
    </xf>
    <xf numFmtId="0" fontId="18" fillId="6" borderId="8" xfId="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xf numFmtId="0" fontId="18" fillId="9" borderId="6" xfId="1" quotePrefix="1" applyFont="1" applyFill="1" applyBorder="1" applyAlignment="1" applyProtection="1">
      <alignment horizontal="left" vertical="top" wrapText="1"/>
    </xf>
    <xf numFmtId="0" fontId="18" fillId="9" borderId="7" xfId="1" applyFont="1" applyFill="1" applyBorder="1" applyAlignment="1" applyProtection="1">
      <alignment horizontal="left" vertical="top" wrapText="1"/>
    </xf>
    <xf numFmtId="0" fontId="18" fillId="9" borderId="8" xfId="1" applyFont="1" applyFill="1" applyBorder="1" applyAlignment="1" applyProtection="1">
      <alignment horizontal="left" vertical="top" wrapText="1"/>
    </xf>
    <xf numFmtId="0" fontId="22" fillId="6" borderId="1" xfId="9" applyFont="1" applyFill="1" applyBorder="1" applyAlignment="1">
      <alignment vertical="center" wrapText="1"/>
    </xf>
    <xf numFmtId="0" fontId="18" fillId="6" borderId="1" xfId="1" applyFont="1" applyFill="1" applyBorder="1" applyAlignment="1" applyProtection="1">
      <alignment wrapText="1"/>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90" t="s">
        <v>4</v>
      </c>
      <c r="C1" s="90"/>
      <c r="D1" s="90"/>
      <c r="E1" s="90"/>
      <c r="F1" s="90"/>
      <c r="G1" s="90"/>
      <c r="H1" s="90"/>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91" t="s">
        <v>23</v>
      </c>
      <c r="F26" s="91" t="s">
        <v>31</v>
      </c>
      <c r="G26" s="13" t="s">
        <v>26</v>
      </c>
      <c r="H26" s="13" t="s">
        <v>3</v>
      </c>
    </row>
    <row r="27" spans="2:8" ht="15.75">
      <c r="E27" s="92"/>
      <c r="F27" s="92"/>
      <c r="G27" s="13" t="s">
        <v>27</v>
      </c>
      <c r="H27" s="13"/>
    </row>
    <row r="28" spans="2:8" ht="15.75">
      <c r="E28" s="93"/>
      <c r="F28" s="93"/>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tabSelected="1" view="pageBreakPreview" topLeftCell="A34" zoomScaleSheetLayoutView="100" workbookViewId="0">
      <selection activeCell="C41" sqref="C41"/>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104" t="s">
        <v>10</v>
      </c>
      <c r="B1" s="104"/>
      <c r="C1" s="104"/>
      <c r="D1" s="104"/>
      <c r="E1" s="104"/>
      <c r="F1" s="104"/>
      <c r="G1" s="104"/>
      <c r="H1" s="104"/>
      <c r="I1" s="104"/>
      <c r="J1" s="104"/>
      <c r="K1" s="104"/>
      <c r="L1" s="104"/>
      <c r="M1" s="104"/>
      <c r="N1" s="104"/>
      <c r="O1" s="105"/>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1" t="s">
        <v>128</v>
      </c>
      <c r="J3" s="27"/>
      <c r="K3" s="27"/>
      <c r="L3" s="27"/>
      <c r="M3" s="27"/>
      <c r="N3" s="27"/>
      <c r="O3" s="27"/>
    </row>
    <row r="4" spans="1:15" ht="79.5" customHeight="1">
      <c r="A4" s="6">
        <f t="shared" ref="A4:A55" si="0">ROW()-2</f>
        <v>2</v>
      </c>
      <c r="B4" s="6">
        <v>2</v>
      </c>
      <c r="C4" s="83" t="s">
        <v>57</v>
      </c>
      <c r="D4" s="7"/>
      <c r="E4" s="7"/>
      <c r="F4" s="7"/>
      <c r="G4" s="102" t="s">
        <v>118</v>
      </c>
      <c r="H4" s="27"/>
      <c r="I4" s="31" t="s">
        <v>129</v>
      </c>
      <c r="J4" s="27"/>
      <c r="K4" s="27"/>
      <c r="L4" s="27"/>
      <c r="M4" s="27"/>
      <c r="N4" s="27"/>
      <c r="O4" s="27"/>
    </row>
    <row r="5" spans="1:15" ht="75.75" customHeight="1">
      <c r="A5" s="6">
        <f t="shared" si="0"/>
        <v>3</v>
      </c>
      <c r="B5" s="6">
        <v>3</v>
      </c>
      <c r="C5" s="83" t="s">
        <v>58</v>
      </c>
      <c r="D5" s="7"/>
      <c r="E5" s="7"/>
      <c r="F5" s="7"/>
      <c r="G5" s="110"/>
      <c r="H5" s="27"/>
      <c r="I5" s="31" t="s">
        <v>130</v>
      </c>
      <c r="J5" s="27"/>
      <c r="K5" s="27"/>
      <c r="L5" s="27"/>
      <c r="M5" s="27"/>
      <c r="N5" s="27"/>
      <c r="O5" s="27"/>
    </row>
    <row r="6" spans="1:15" ht="31.5">
      <c r="A6" s="6">
        <f t="shared" si="0"/>
        <v>4</v>
      </c>
      <c r="B6" s="6">
        <v>4</v>
      </c>
      <c r="C6" s="83" t="s">
        <v>59</v>
      </c>
      <c r="D6" s="7"/>
      <c r="E6" s="7"/>
      <c r="F6" s="7"/>
      <c r="G6" s="102" t="s">
        <v>110</v>
      </c>
      <c r="H6" s="27"/>
      <c r="I6" s="31" t="s">
        <v>128</v>
      </c>
      <c r="J6" s="27"/>
      <c r="K6" s="27"/>
      <c r="L6" s="27"/>
      <c r="M6" s="27"/>
      <c r="N6" s="27"/>
      <c r="O6" s="27"/>
    </row>
    <row r="7" spans="1:15" ht="47.25">
      <c r="A7" s="6">
        <f t="shared" si="0"/>
        <v>5</v>
      </c>
      <c r="B7" s="6">
        <v>5</v>
      </c>
      <c r="C7" s="83" t="s">
        <v>60</v>
      </c>
      <c r="D7" s="27"/>
      <c r="E7" s="27"/>
      <c r="F7" s="27"/>
      <c r="G7" s="109"/>
      <c r="H7" s="27"/>
      <c r="I7" s="31" t="s">
        <v>128</v>
      </c>
      <c r="J7" s="27"/>
      <c r="K7" s="27"/>
      <c r="L7" s="27"/>
      <c r="M7" s="27"/>
      <c r="N7" s="27"/>
      <c r="O7" s="27"/>
    </row>
    <row r="8" spans="1:15" ht="31.5">
      <c r="A8" s="6">
        <f t="shared" si="0"/>
        <v>6</v>
      </c>
      <c r="B8" s="6">
        <v>6</v>
      </c>
      <c r="C8" s="83" t="s">
        <v>61</v>
      </c>
      <c r="D8" s="7"/>
      <c r="E8" s="7"/>
      <c r="F8" s="7"/>
      <c r="G8" s="109"/>
      <c r="H8" s="27"/>
      <c r="I8" s="31" t="s">
        <v>128</v>
      </c>
      <c r="J8" s="27"/>
      <c r="K8" s="27"/>
      <c r="L8" s="27"/>
      <c r="M8" s="27"/>
      <c r="N8" s="27"/>
      <c r="O8" s="27"/>
    </row>
    <row r="9" spans="1:15" ht="15.75">
      <c r="A9" s="6">
        <f t="shared" si="0"/>
        <v>7</v>
      </c>
      <c r="B9" s="6">
        <v>7</v>
      </c>
      <c r="C9" s="83" t="s">
        <v>62</v>
      </c>
      <c r="D9" s="7"/>
      <c r="E9" s="7"/>
      <c r="F9" s="7"/>
      <c r="G9" s="109"/>
      <c r="H9" s="27"/>
      <c r="I9" s="31" t="s">
        <v>128</v>
      </c>
      <c r="J9" s="27"/>
      <c r="K9" s="27"/>
      <c r="L9" s="27"/>
      <c r="M9" s="27"/>
      <c r="N9" s="27"/>
      <c r="O9" s="27"/>
    </row>
    <row r="10" spans="1:15" ht="45">
      <c r="A10" s="6">
        <f t="shared" si="0"/>
        <v>8</v>
      </c>
      <c r="B10" s="6">
        <v>8</v>
      </c>
      <c r="C10" s="26" t="s">
        <v>63</v>
      </c>
      <c r="D10" s="7"/>
      <c r="E10" s="7"/>
      <c r="F10" s="7"/>
      <c r="G10" s="109"/>
      <c r="H10" s="27"/>
      <c r="I10" s="31" t="s">
        <v>131</v>
      </c>
      <c r="J10" s="27"/>
      <c r="K10" s="27"/>
      <c r="L10" s="27"/>
      <c r="M10" s="27"/>
      <c r="N10" s="27"/>
      <c r="O10" s="27"/>
    </row>
    <row r="11" spans="1:15" ht="31.5">
      <c r="A11" s="6">
        <f t="shared" si="0"/>
        <v>9</v>
      </c>
      <c r="B11" s="6">
        <v>9</v>
      </c>
      <c r="C11" s="83" t="s">
        <v>64</v>
      </c>
      <c r="D11" s="7"/>
      <c r="E11" s="7"/>
      <c r="F11" s="7"/>
      <c r="G11" s="109"/>
      <c r="H11" s="27"/>
      <c r="I11" s="31" t="s">
        <v>128</v>
      </c>
      <c r="J11" s="27"/>
      <c r="K11" s="27"/>
      <c r="L11" s="27"/>
      <c r="M11" s="27"/>
      <c r="N11" s="27"/>
      <c r="O11" s="27"/>
    </row>
    <row r="12" spans="1:15" ht="31.5">
      <c r="A12" s="6">
        <f t="shared" si="0"/>
        <v>10</v>
      </c>
      <c r="B12" s="6">
        <v>10</v>
      </c>
      <c r="C12" s="83" t="s">
        <v>65</v>
      </c>
      <c r="D12" s="7"/>
      <c r="E12" s="7"/>
      <c r="F12" s="7"/>
      <c r="G12" s="109"/>
      <c r="H12" s="27"/>
      <c r="I12" s="31" t="s">
        <v>128</v>
      </c>
      <c r="J12" s="27"/>
      <c r="K12" s="27"/>
      <c r="L12" s="27"/>
      <c r="M12" s="27"/>
      <c r="N12" s="27"/>
      <c r="O12" s="27"/>
    </row>
    <row r="13" spans="1:15" ht="15.75">
      <c r="A13" s="6">
        <f t="shared" si="0"/>
        <v>11</v>
      </c>
      <c r="B13" s="6">
        <v>12</v>
      </c>
      <c r="C13" s="26" t="s">
        <v>67</v>
      </c>
      <c r="D13" s="7"/>
      <c r="E13" s="7"/>
      <c r="F13" s="7"/>
      <c r="G13" s="109"/>
      <c r="H13" s="27"/>
      <c r="I13" s="31" t="s">
        <v>128</v>
      </c>
      <c r="J13" s="27"/>
      <c r="K13" s="27"/>
      <c r="L13" s="27"/>
      <c r="M13" s="27"/>
      <c r="N13" s="27"/>
      <c r="O13" s="27"/>
    </row>
    <row r="14" spans="1:15" ht="31.5">
      <c r="A14" s="6">
        <f t="shared" si="0"/>
        <v>12</v>
      </c>
      <c r="B14" s="6">
        <v>18</v>
      </c>
      <c r="C14" s="26" t="s">
        <v>74</v>
      </c>
      <c r="D14" s="7"/>
      <c r="E14" s="7"/>
      <c r="F14" s="7"/>
      <c r="G14" s="109"/>
      <c r="H14" s="27"/>
      <c r="I14" s="31" t="s">
        <v>128</v>
      </c>
      <c r="J14" s="27"/>
      <c r="K14" s="27"/>
      <c r="L14" s="27"/>
      <c r="M14" s="27"/>
      <c r="N14" s="27"/>
      <c r="O14" s="27"/>
    </row>
    <row r="15" spans="1:15" ht="30">
      <c r="A15" s="6">
        <f t="shared" si="0"/>
        <v>13</v>
      </c>
      <c r="B15" s="6">
        <v>29</v>
      </c>
      <c r="C15" s="83" t="s">
        <v>84</v>
      </c>
      <c r="D15" s="7"/>
      <c r="E15" s="7"/>
      <c r="F15" s="7"/>
      <c r="G15" s="110"/>
      <c r="H15" s="27"/>
      <c r="I15" s="31" t="s">
        <v>132</v>
      </c>
      <c r="J15" s="27"/>
      <c r="K15" s="27"/>
      <c r="L15" s="27"/>
      <c r="M15" s="27"/>
      <c r="N15" s="27"/>
      <c r="O15" s="27"/>
    </row>
    <row r="16" spans="1:15" ht="173.25">
      <c r="A16" s="6">
        <f>ROW()-2</f>
        <v>14</v>
      </c>
      <c r="B16" s="6">
        <v>11</v>
      </c>
      <c r="C16" s="83" t="s">
        <v>66</v>
      </c>
      <c r="D16" s="7"/>
      <c r="E16" s="7"/>
      <c r="F16" s="7"/>
      <c r="G16" s="102" t="s">
        <v>119</v>
      </c>
      <c r="H16" s="27"/>
      <c r="I16" s="31" t="s">
        <v>133</v>
      </c>
      <c r="J16" s="27"/>
      <c r="K16" s="27"/>
      <c r="L16" s="27"/>
      <c r="M16" s="27"/>
      <c r="N16" s="27"/>
      <c r="O16" s="27"/>
    </row>
    <row r="17" spans="1:15" ht="60">
      <c r="A17" s="6">
        <f t="shared" ref="A17:A19" si="1">ROW()-2</f>
        <v>15</v>
      </c>
      <c r="B17" s="6">
        <v>17</v>
      </c>
      <c r="C17" s="83" t="s">
        <v>73</v>
      </c>
      <c r="D17" s="7"/>
      <c r="E17" s="7"/>
      <c r="F17" s="7"/>
      <c r="G17" s="109"/>
      <c r="H17" s="27"/>
      <c r="I17" s="31" t="s">
        <v>134</v>
      </c>
      <c r="J17" s="27"/>
      <c r="K17" s="27"/>
      <c r="L17" s="27"/>
      <c r="M17" s="27"/>
      <c r="N17" s="27"/>
      <c r="O17" s="27"/>
    </row>
    <row r="18" spans="1:15" ht="75">
      <c r="A18" s="6">
        <f t="shared" si="1"/>
        <v>16</v>
      </c>
      <c r="B18" s="6">
        <v>22</v>
      </c>
      <c r="C18" s="83" t="s">
        <v>78</v>
      </c>
      <c r="D18" s="7"/>
      <c r="E18" s="7"/>
      <c r="F18" s="7"/>
      <c r="G18" s="110"/>
      <c r="H18" s="27"/>
      <c r="I18" s="31" t="s">
        <v>135</v>
      </c>
      <c r="J18" s="27"/>
      <c r="K18" s="27"/>
      <c r="L18" s="27"/>
      <c r="M18" s="27"/>
      <c r="N18" s="27"/>
      <c r="O18" s="27"/>
    </row>
    <row r="19" spans="1:15" ht="15.75">
      <c r="A19" s="6">
        <f t="shared" si="1"/>
        <v>17</v>
      </c>
      <c r="B19" s="6">
        <v>13</v>
      </c>
      <c r="C19" s="29" t="s">
        <v>68</v>
      </c>
      <c r="D19" s="7"/>
      <c r="E19" s="7"/>
      <c r="F19" s="7"/>
      <c r="G19" s="106" t="s">
        <v>111</v>
      </c>
      <c r="H19" s="27"/>
      <c r="I19" s="31" t="s">
        <v>128</v>
      </c>
      <c r="J19" s="27"/>
      <c r="K19" s="27"/>
      <c r="L19" s="27"/>
      <c r="M19" s="27"/>
      <c r="N19" s="27"/>
      <c r="O19" s="27"/>
    </row>
    <row r="20" spans="1:15" ht="15.75">
      <c r="A20" s="6">
        <f t="shared" si="0"/>
        <v>18</v>
      </c>
      <c r="B20" s="6">
        <v>14</v>
      </c>
      <c r="C20" s="29" t="s">
        <v>69</v>
      </c>
      <c r="D20" s="27"/>
      <c r="E20" s="27"/>
      <c r="F20" s="27"/>
      <c r="G20" s="107"/>
      <c r="H20" s="27"/>
      <c r="I20" s="31" t="s">
        <v>128</v>
      </c>
      <c r="J20" s="27"/>
      <c r="K20" s="27"/>
      <c r="L20" s="27"/>
      <c r="M20" s="27"/>
      <c r="N20" s="27"/>
      <c r="O20" s="27"/>
    </row>
    <row r="21" spans="1:15" ht="31.5">
      <c r="A21" s="6">
        <f t="shared" si="0"/>
        <v>19</v>
      </c>
      <c r="B21" s="6">
        <v>15</v>
      </c>
      <c r="C21" s="29" t="s">
        <v>70</v>
      </c>
      <c r="D21" s="7"/>
      <c r="E21" s="7"/>
      <c r="F21" s="7"/>
      <c r="G21" s="107"/>
      <c r="H21" s="27"/>
      <c r="I21" s="31" t="s">
        <v>136</v>
      </c>
      <c r="J21" s="27"/>
      <c r="K21" s="27"/>
      <c r="L21" s="27"/>
      <c r="M21" s="27"/>
      <c r="N21" s="27"/>
      <c r="O21" s="27"/>
    </row>
    <row r="22" spans="1:15" ht="31.5">
      <c r="A22" s="6">
        <f t="shared" si="0"/>
        <v>20</v>
      </c>
      <c r="B22" s="6">
        <v>20</v>
      </c>
      <c r="C22" s="29" t="s">
        <v>76</v>
      </c>
      <c r="D22" s="7"/>
      <c r="E22" s="7"/>
      <c r="F22" s="7"/>
      <c r="G22" s="108"/>
      <c r="H22" s="27"/>
      <c r="I22" s="31" t="s">
        <v>137</v>
      </c>
      <c r="J22" s="27"/>
      <c r="K22" s="27"/>
      <c r="L22" s="27"/>
      <c r="M22" s="27"/>
      <c r="N22" s="27"/>
      <c r="O22" s="27"/>
    </row>
    <row r="23" spans="1:15" ht="31.5">
      <c r="A23" s="6">
        <f t="shared" si="0"/>
        <v>21</v>
      </c>
      <c r="B23" s="6">
        <v>16</v>
      </c>
      <c r="C23" s="26" t="s">
        <v>71</v>
      </c>
      <c r="D23" s="7"/>
      <c r="E23" s="7"/>
      <c r="F23" s="7"/>
      <c r="G23" s="114" t="s">
        <v>72</v>
      </c>
      <c r="H23" s="27"/>
      <c r="I23" s="116" t="s">
        <v>128</v>
      </c>
      <c r="J23" s="27"/>
      <c r="K23" s="27"/>
      <c r="L23" s="27"/>
      <c r="M23" s="27"/>
      <c r="N23" s="27"/>
      <c r="O23" s="27"/>
    </row>
    <row r="24" spans="1:15" ht="15.75">
      <c r="A24" s="6">
        <f t="shared" si="0"/>
        <v>22</v>
      </c>
      <c r="B24" s="6">
        <v>19</v>
      </c>
      <c r="C24" s="26" t="s">
        <v>75</v>
      </c>
      <c r="D24" s="7"/>
      <c r="E24" s="7"/>
      <c r="F24" s="7"/>
      <c r="G24" s="115"/>
      <c r="H24" s="27"/>
      <c r="I24" s="103"/>
      <c r="J24" s="27"/>
      <c r="K24" s="27"/>
      <c r="L24" s="27"/>
      <c r="M24" s="27"/>
      <c r="N24" s="27"/>
      <c r="O24" s="27"/>
    </row>
    <row r="25" spans="1:15" ht="31.5">
      <c r="A25" s="6">
        <f t="shared" si="0"/>
        <v>23</v>
      </c>
      <c r="B25" s="6">
        <v>21</v>
      </c>
      <c r="C25" s="26" t="s">
        <v>77</v>
      </c>
      <c r="D25" s="7"/>
      <c r="E25" s="7"/>
      <c r="F25" s="7"/>
      <c r="G25" s="30" t="s">
        <v>120</v>
      </c>
      <c r="H25" s="27"/>
      <c r="I25" s="31" t="s">
        <v>128</v>
      </c>
      <c r="J25" s="27"/>
      <c r="K25" s="27"/>
      <c r="L25" s="27"/>
      <c r="M25" s="27"/>
      <c r="N25" s="27"/>
      <c r="O25" s="27"/>
    </row>
    <row r="26" spans="1:15" ht="110.25">
      <c r="A26" s="6">
        <f t="shared" si="0"/>
        <v>24</v>
      </c>
      <c r="B26" s="6">
        <v>23</v>
      </c>
      <c r="C26" s="83" t="s">
        <v>79</v>
      </c>
      <c r="D26" s="7"/>
      <c r="E26" s="7"/>
      <c r="F26" s="7"/>
      <c r="G26" s="34" t="s">
        <v>112</v>
      </c>
      <c r="H26" s="27"/>
      <c r="I26" s="31" t="s">
        <v>138</v>
      </c>
      <c r="J26" s="27"/>
      <c r="K26" s="27"/>
      <c r="L26" s="27"/>
      <c r="M26" s="27"/>
      <c r="N26" s="27"/>
      <c r="O26" s="27"/>
    </row>
    <row r="27" spans="1:15" ht="31.5" customHeight="1">
      <c r="A27" s="6">
        <f t="shared" si="0"/>
        <v>25</v>
      </c>
      <c r="B27" s="6">
        <v>24</v>
      </c>
      <c r="C27" s="84" t="s">
        <v>80</v>
      </c>
      <c r="D27" s="85"/>
      <c r="E27" s="85"/>
      <c r="F27" s="85"/>
      <c r="G27" s="111" t="s">
        <v>121</v>
      </c>
      <c r="H27" s="27"/>
      <c r="I27" s="31" t="s">
        <v>128</v>
      </c>
      <c r="J27" s="27"/>
      <c r="K27" s="27"/>
      <c r="L27" s="27"/>
      <c r="M27" s="27"/>
      <c r="N27" s="27"/>
      <c r="O27" s="27"/>
    </row>
    <row r="28" spans="1:15" ht="42" customHeight="1">
      <c r="A28" s="6">
        <f t="shared" si="0"/>
        <v>26</v>
      </c>
      <c r="B28" s="6">
        <v>25</v>
      </c>
      <c r="C28" s="84" t="s">
        <v>81</v>
      </c>
      <c r="D28" s="85"/>
      <c r="E28" s="85"/>
      <c r="F28" s="85"/>
      <c r="G28" s="112"/>
      <c r="H28" s="27"/>
      <c r="I28" s="31" t="s">
        <v>128</v>
      </c>
      <c r="J28" s="27"/>
      <c r="K28" s="27"/>
      <c r="L28" s="27"/>
      <c r="M28" s="27"/>
      <c r="N28" s="27"/>
      <c r="O28" s="27"/>
    </row>
    <row r="29" spans="1:15" ht="16.5">
      <c r="A29" s="6">
        <f t="shared" si="0"/>
        <v>27</v>
      </c>
      <c r="B29" s="6">
        <v>26</v>
      </c>
      <c r="C29" s="84" t="s">
        <v>82</v>
      </c>
      <c r="D29" s="85"/>
      <c r="E29" s="85"/>
      <c r="F29" s="85"/>
      <c r="G29" s="113"/>
      <c r="H29" s="27"/>
      <c r="I29" s="31" t="s">
        <v>128</v>
      </c>
      <c r="J29" s="27"/>
      <c r="K29" s="27"/>
      <c r="L29" s="27"/>
      <c r="M29" s="27"/>
      <c r="N29" s="27"/>
      <c r="O29" s="27"/>
    </row>
    <row r="30" spans="1:15" ht="31.5">
      <c r="A30" s="6">
        <f t="shared" si="0"/>
        <v>28</v>
      </c>
      <c r="B30" s="6">
        <v>27</v>
      </c>
      <c r="C30" s="26" t="s">
        <v>83</v>
      </c>
      <c r="D30" s="7"/>
      <c r="E30" s="7"/>
      <c r="F30" s="7"/>
      <c r="G30" s="28" t="s">
        <v>113</v>
      </c>
      <c r="H30" s="27"/>
      <c r="I30" s="31" t="s">
        <v>128</v>
      </c>
      <c r="J30" s="27"/>
      <c r="K30" s="27"/>
      <c r="L30" s="27"/>
      <c r="M30" s="27"/>
      <c r="N30" s="27"/>
      <c r="O30" s="27"/>
    </row>
    <row r="31" spans="1:15" ht="31.5">
      <c r="A31" s="6">
        <f t="shared" si="0"/>
        <v>29</v>
      </c>
      <c r="B31" s="6">
        <v>28</v>
      </c>
      <c r="C31" s="26" t="s">
        <v>114</v>
      </c>
      <c r="D31" s="7"/>
      <c r="E31" s="7"/>
      <c r="F31" s="7"/>
      <c r="G31" s="31" t="s">
        <v>122</v>
      </c>
      <c r="H31" s="27"/>
      <c r="I31" s="31" t="s">
        <v>128</v>
      </c>
      <c r="J31" s="27"/>
      <c r="K31" s="27"/>
      <c r="L31" s="27"/>
      <c r="M31" s="27"/>
      <c r="N31" s="27"/>
      <c r="O31" s="27"/>
    </row>
    <row r="32" spans="1:15" ht="31.5">
      <c r="A32" s="6">
        <f t="shared" si="0"/>
        <v>30</v>
      </c>
      <c r="B32" s="6">
        <v>33</v>
      </c>
      <c r="C32" s="32" t="s">
        <v>85</v>
      </c>
      <c r="D32" s="7"/>
      <c r="E32" s="7"/>
      <c r="F32" s="7"/>
      <c r="G32" s="101" t="s">
        <v>88</v>
      </c>
      <c r="H32" s="27"/>
      <c r="I32" s="31" t="s">
        <v>128</v>
      </c>
      <c r="J32" s="27"/>
      <c r="K32" s="27"/>
      <c r="L32" s="27"/>
      <c r="M32" s="27"/>
      <c r="N32" s="27"/>
      <c r="O32" s="27"/>
    </row>
    <row r="33" spans="1:15" ht="31.5">
      <c r="A33" s="6">
        <f t="shared" si="0"/>
        <v>31</v>
      </c>
      <c r="B33" s="6">
        <v>34</v>
      </c>
      <c r="C33" s="32" t="s">
        <v>86</v>
      </c>
      <c r="D33" s="7"/>
      <c r="E33" s="7"/>
      <c r="F33" s="7"/>
      <c r="G33" s="101"/>
      <c r="H33" s="27"/>
      <c r="I33" s="31" t="s">
        <v>128</v>
      </c>
      <c r="J33" s="27"/>
      <c r="K33" s="27"/>
      <c r="L33" s="27"/>
      <c r="M33" s="27"/>
      <c r="N33" s="27"/>
      <c r="O33" s="27"/>
    </row>
    <row r="34" spans="1:15" ht="30">
      <c r="A34" s="6">
        <f t="shared" si="0"/>
        <v>32</v>
      </c>
      <c r="B34" s="6">
        <v>35</v>
      </c>
      <c r="C34" s="29" t="s">
        <v>87</v>
      </c>
      <c r="D34" s="7"/>
      <c r="E34" s="7"/>
      <c r="F34" s="7"/>
      <c r="G34" s="33" t="s">
        <v>123</v>
      </c>
      <c r="H34" s="27"/>
      <c r="I34" s="31" t="s">
        <v>139</v>
      </c>
      <c r="J34" s="27"/>
      <c r="K34" s="27"/>
      <c r="L34" s="27"/>
      <c r="M34" s="27"/>
      <c r="N34" s="27"/>
      <c r="O34" s="27"/>
    </row>
    <row r="35" spans="1:15" ht="30">
      <c r="A35" s="6">
        <f t="shared" si="0"/>
        <v>33</v>
      </c>
      <c r="B35" s="6">
        <v>39</v>
      </c>
      <c r="C35" s="146" t="s">
        <v>89</v>
      </c>
      <c r="D35" s="85"/>
      <c r="E35" s="85"/>
      <c r="F35" s="85"/>
      <c r="G35" s="147" t="s">
        <v>124</v>
      </c>
      <c r="H35" s="27"/>
      <c r="I35" s="31" t="s">
        <v>128</v>
      </c>
      <c r="J35" s="27"/>
      <c r="K35" s="27"/>
      <c r="L35" s="27"/>
      <c r="M35" s="27"/>
      <c r="N35" s="27"/>
      <c r="O35" s="27"/>
    </row>
    <row r="36" spans="1:15" ht="30">
      <c r="A36" s="6">
        <f t="shared" si="0"/>
        <v>34</v>
      </c>
      <c r="B36" s="6">
        <v>40</v>
      </c>
      <c r="C36" s="86" t="s">
        <v>90</v>
      </c>
      <c r="D36" s="85"/>
      <c r="E36" s="85"/>
      <c r="F36" s="85"/>
      <c r="G36" s="87" t="s">
        <v>115</v>
      </c>
      <c r="H36" s="27"/>
      <c r="I36" s="31" t="s">
        <v>140</v>
      </c>
      <c r="J36" s="27"/>
      <c r="K36" s="27"/>
      <c r="L36" s="27"/>
      <c r="M36" s="27"/>
      <c r="N36" s="27"/>
      <c r="O36" s="27"/>
    </row>
    <row r="37" spans="1:15" ht="31.5">
      <c r="A37" s="6">
        <f t="shared" si="0"/>
        <v>35</v>
      </c>
      <c r="B37" s="6">
        <v>41</v>
      </c>
      <c r="C37" s="83" t="s">
        <v>91</v>
      </c>
      <c r="D37" s="85"/>
      <c r="E37" s="85"/>
      <c r="F37" s="85"/>
      <c r="G37" s="87" t="s">
        <v>127</v>
      </c>
      <c r="H37" s="27"/>
      <c r="I37" s="31" t="s">
        <v>128</v>
      </c>
      <c r="J37" s="27"/>
      <c r="K37" s="27"/>
      <c r="L37" s="27"/>
      <c r="M37" s="27"/>
      <c r="N37" s="27"/>
      <c r="O37" s="27"/>
    </row>
    <row r="38" spans="1:15" ht="47.25">
      <c r="A38" s="6">
        <f t="shared" si="0"/>
        <v>36</v>
      </c>
      <c r="B38" s="6">
        <v>42</v>
      </c>
      <c r="C38" s="88" t="s">
        <v>92</v>
      </c>
      <c r="D38" s="82"/>
      <c r="E38" s="82"/>
      <c r="F38" s="82"/>
      <c r="G38" s="89" t="s">
        <v>116</v>
      </c>
      <c r="H38" s="27"/>
      <c r="I38" s="31" t="s">
        <v>128</v>
      </c>
      <c r="J38" s="27"/>
      <c r="K38" s="27"/>
      <c r="L38" s="27"/>
      <c r="M38" s="27"/>
      <c r="N38" s="27"/>
      <c r="O38" s="27"/>
    </row>
    <row r="39" spans="1:15" ht="31.5">
      <c r="A39" s="6">
        <f t="shared" si="0"/>
        <v>37</v>
      </c>
      <c r="B39" s="6">
        <v>43</v>
      </c>
      <c r="C39" s="26" t="s">
        <v>93</v>
      </c>
      <c r="D39" s="7"/>
      <c r="E39" s="7"/>
      <c r="F39" s="35"/>
      <c r="G39" s="28" t="s">
        <v>113</v>
      </c>
      <c r="H39" s="27"/>
      <c r="I39" s="31" t="s">
        <v>128</v>
      </c>
      <c r="J39" s="27"/>
      <c r="K39" s="27"/>
      <c r="L39" s="27"/>
      <c r="M39" s="27"/>
      <c r="N39" s="27"/>
      <c r="O39" s="27"/>
    </row>
    <row r="40" spans="1:15" ht="30">
      <c r="A40" s="6">
        <f t="shared" si="0"/>
        <v>38</v>
      </c>
      <c r="B40" s="6">
        <v>45</v>
      </c>
      <c r="C40" s="88" t="s">
        <v>94</v>
      </c>
      <c r="D40" s="82"/>
      <c r="E40" s="82"/>
      <c r="F40" s="82"/>
      <c r="G40" s="143" t="s">
        <v>97</v>
      </c>
      <c r="H40" s="27"/>
      <c r="I40" s="31" t="s">
        <v>141</v>
      </c>
      <c r="J40" s="27"/>
      <c r="K40" s="27"/>
      <c r="L40" s="27"/>
      <c r="M40" s="27"/>
      <c r="N40" s="27"/>
      <c r="O40" s="27"/>
    </row>
    <row r="41" spans="1:15" ht="78.75">
      <c r="A41" s="6">
        <f t="shared" si="0"/>
        <v>39</v>
      </c>
      <c r="B41" s="6">
        <v>46</v>
      </c>
      <c r="C41" s="88" t="s">
        <v>95</v>
      </c>
      <c r="D41" s="82"/>
      <c r="E41" s="82"/>
      <c r="F41" s="82"/>
      <c r="G41" s="144"/>
      <c r="H41" s="27"/>
      <c r="I41" s="31" t="s">
        <v>142</v>
      </c>
      <c r="J41" s="27"/>
      <c r="K41" s="27"/>
      <c r="L41" s="27"/>
      <c r="M41" s="27"/>
      <c r="N41" s="27"/>
      <c r="O41" s="27"/>
    </row>
    <row r="42" spans="1:15" ht="63">
      <c r="A42" s="6">
        <f t="shared" si="0"/>
        <v>40</v>
      </c>
      <c r="B42" s="6">
        <v>47</v>
      </c>
      <c r="C42" s="88" t="s">
        <v>96</v>
      </c>
      <c r="D42" s="82"/>
      <c r="E42" s="82"/>
      <c r="F42" s="82"/>
      <c r="G42" s="145"/>
      <c r="H42" s="27"/>
      <c r="I42" s="31" t="s">
        <v>128</v>
      </c>
      <c r="J42" s="27"/>
      <c r="K42" s="27"/>
      <c r="L42" s="27"/>
      <c r="M42" s="27"/>
      <c r="N42" s="27"/>
      <c r="O42" s="27"/>
    </row>
    <row r="43" spans="1:15" ht="31.5">
      <c r="A43" s="6">
        <f t="shared" si="0"/>
        <v>41</v>
      </c>
      <c r="B43" s="6">
        <v>48</v>
      </c>
      <c r="C43" s="26" t="s">
        <v>98</v>
      </c>
      <c r="D43" s="7"/>
      <c r="E43" s="7"/>
      <c r="F43" s="7"/>
      <c r="G43" s="94" t="s">
        <v>111</v>
      </c>
      <c r="H43" s="27"/>
      <c r="I43" s="31" t="s">
        <v>128</v>
      </c>
      <c r="J43" s="27"/>
      <c r="K43" s="27"/>
      <c r="L43" s="27"/>
      <c r="M43" s="27"/>
      <c r="N43" s="27"/>
      <c r="O43" s="27"/>
    </row>
    <row r="44" spans="1:15" ht="75">
      <c r="A44" s="6">
        <f t="shared" si="0"/>
        <v>42</v>
      </c>
      <c r="B44" s="6">
        <v>49</v>
      </c>
      <c r="C44" s="26" t="s">
        <v>99</v>
      </c>
      <c r="D44" s="7"/>
      <c r="E44" s="7"/>
      <c r="F44" s="7"/>
      <c r="G44" s="95"/>
      <c r="H44" s="27"/>
      <c r="I44" s="31" t="s">
        <v>143</v>
      </c>
      <c r="J44" s="27"/>
      <c r="K44" s="27"/>
      <c r="L44" s="27"/>
      <c r="M44" s="27"/>
      <c r="N44" s="27"/>
      <c r="O44" s="27"/>
    </row>
    <row r="45" spans="1:15" ht="12" customHeight="1">
      <c r="A45" s="6">
        <f t="shared" si="0"/>
        <v>43</v>
      </c>
      <c r="B45" s="6">
        <v>50</v>
      </c>
      <c r="C45" s="26" t="s">
        <v>103</v>
      </c>
      <c r="D45" s="7"/>
      <c r="E45" s="7"/>
      <c r="F45" s="7"/>
      <c r="G45" s="95"/>
      <c r="H45" s="27"/>
      <c r="I45" s="31" t="s">
        <v>144</v>
      </c>
      <c r="J45" s="27"/>
      <c r="K45" s="27"/>
      <c r="L45" s="27"/>
      <c r="M45" s="27"/>
      <c r="N45" s="27"/>
      <c r="O45" s="27"/>
    </row>
    <row r="46" spans="1:15" ht="12" customHeight="1">
      <c r="A46" s="6">
        <f t="shared" si="0"/>
        <v>44</v>
      </c>
      <c r="B46" s="6">
        <v>51</v>
      </c>
      <c r="C46" s="26" t="s">
        <v>101</v>
      </c>
      <c r="D46" s="7"/>
      <c r="E46" s="7"/>
      <c r="F46" s="7"/>
      <c r="G46" s="96"/>
      <c r="H46" s="27"/>
      <c r="I46" s="31" t="s">
        <v>145</v>
      </c>
      <c r="J46" s="27"/>
      <c r="K46" s="27"/>
      <c r="L46" s="27"/>
      <c r="M46" s="27"/>
      <c r="N46" s="27"/>
      <c r="O46" s="27"/>
    </row>
    <row r="47" spans="1:15" ht="15.75">
      <c r="A47" s="6">
        <f t="shared" si="0"/>
        <v>45</v>
      </c>
      <c r="B47" s="6">
        <v>52</v>
      </c>
      <c r="C47" s="26" t="s">
        <v>100</v>
      </c>
      <c r="D47" s="7"/>
      <c r="E47" s="7"/>
      <c r="F47" s="7"/>
      <c r="G47" s="97" t="s">
        <v>125</v>
      </c>
      <c r="H47" s="27"/>
      <c r="I47" s="31" t="s">
        <v>146</v>
      </c>
      <c r="J47" s="27"/>
      <c r="K47" s="27"/>
      <c r="L47" s="27"/>
      <c r="M47" s="27"/>
      <c r="N47" s="27"/>
      <c r="O47" s="27"/>
    </row>
    <row r="48" spans="1:15" ht="15.75">
      <c r="A48" s="6">
        <f t="shared" si="0"/>
        <v>46</v>
      </c>
      <c r="B48" s="6">
        <v>53</v>
      </c>
      <c r="C48" s="26" t="s">
        <v>106</v>
      </c>
      <c r="D48" s="7"/>
      <c r="E48" s="7"/>
      <c r="F48" s="7"/>
      <c r="G48" s="97"/>
      <c r="H48" s="27"/>
      <c r="I48" s="31" t="s">
        <v>146</v>
      </c>
      <c r="J48" s="27"/>
      <c r="K48" s="27"/>
      <c r="L48" s="27"/>
      <c r="M48" s="27"/>
      <c r="N48" s="27"/>
      <c r="O48" s="27"/>
    </row>
    <row r="49" spans="1:15" ht="31.5">
      <c r="A49" s="6">
        <f t="shared" si="0"/>
        <v>47</v>
      </c>
      <c r="B49" s="6">
        <v>54</v>
      </c>
      <c r="C49" s="26" t="s">
        <v>102</v>
      </c>
      <c r="D49" s="7"/>
      <c r="E49" s="7"/>
      <c r="F49" s="7"/>
      <c r="G49" s="97" t="s">
        <v>125</v>
      </c>
      <c r="H49" s="27"/>
      <c r="I49" s="31" t="s">
        <v>146</v>
      </c>
      <c r="J49" s="27"/>
      <c r="K49" s="27"/>
      <c r="L49" s="27"/>
      <c r="M49" s="27"/>
      <c r="N49" s="27"/>
      <c r="O49" s="27"/>
    </row>
    <row r="50" spans="1:15" ht="31.5">
      <c r="A50" s="6">
        <f t="shared" si="0"/>
        <v>48</v>
      </c>
      <c r="B50" s="6">
        <v>55</v>
      </c>
      <c r="C50" s="26" t="s">
        <v>105</v>
      </c>
      <c r="D50" s="7"/>
      <c r="E50" s="7"/>
      <c r="F50" s="7"/>
      <c r="G50" s="97"/>
      <c r="H50" s="27"/>
      <c r="I50" s="31" t="s">
        <v>146</v>
      </c>
      <c r="J50" s="27"/>
      <c r="K50" s="27"/>
      <c r="L50" s="27"/>
      <c r="M50" s="27"/>
      <c r="N50" s="27"/>
      <c r="O50" s="27"/>
    </row>
    <row r="51" spans="1:15" ht="47.25">
      <c r="A51" s="6">
        <f t="shared" si="0"/>
        <v>49</v>
      </c>
      <c r="B51" s="6">
        <v>56</v>
      </c>
      <c r="C51" s="26" t="s">
        <v>104</v>
      </c>
      <c r="D51" s="7"/>
      <c r="E51" s="7"/>
      <c r="F51" s="7"/>
      <c r="G51" s="98" t="s">
        <v>126</v>
      </c>
      <c r="H51" s="27"/>
      <c r="I51" s="31" t="s">
        <v>147</v>
      </c>
      <c r="J51" s="27"/>
      <c r="K51" s="27"/>
      <c r="L51" s="27"/>
      <c r="M51" s="27"/>
      <c r="N51" s="27"/>
      <c r="O51" s="27"/>
    </row>
    <row r="52" spans="1:15" ht="31.5">
      <c r="A52" s="6">
        <f t="shared" si="0"/>
        <v>50</v>
      </c>
      <c r="B52" s="6">
        <v>57</v>
      </c>
      <c r="C52" s="26" t="s">
        <v>107</v>
      </c>
      <c r="D52" s="7"/>
      <c r="E52" s="7"/>
      <c r="F52" s="7"/>
      <c r="G52" s="99"/>
      <c r="H52" s="27"/>
      <c r="I52" s="31" t="s">
        <v>147</v>
      </c>
      <c r="J52" s="27"/>
      <c r="K52" s="27"/>
      <c r="L52" s="27"/>
      <c r="M52" s="27"/>
      <c r="N52" s="27"/>
      <c r="O52" s="27"/>
    </row>
    <row r="53" spans="1:15" ht="12" customHeight="1">
      <c r="A53" s="6">
        <f t="shared" si="0"/>
        <v>51</v>
      </c>
      <c r="B53" s="6">
        <v>58</v>
      </c>
      <c r="C53" s="25" t="s">
        <v>108</v>
      </c>
      <c r="D53" s="7"/>
      <c r="E53" s="7"/>
      <c r="F53" s="7"/>
      <c r="G53" s="100" t="s">
        <v>72</v>
      </c>
      <c r="H53" s="27"/>
      <c r="I53" s="31" t="s">
        <v>148</v>
      </c>
      <c r="J53" s="27"/>
      <c r="K53" s="27"/>
      <c r="L53" s="27"/>
      <c r="M53" s="27"/>
      <c r="N53" s="27"/>
      <c r="O53" s="27"/>
    </row>
    <row r="54" spans="1:15" ht="12" customHeight="1">
      <c r="A54" s="6">
        <f t="shared" si="0"/>
        <v>52</v>
      </c>
      <c r="B54" s="6">
        <v>61</v>
      </c>
      <c r="C54" s="26" t="s">
        <v>109</v>
      </c>
      <c r="D54" s="7"/>
      <c r="E54" s="7"/>
      <c r="F54" s="7"/>
      <c r="G54" s="99"/>
      <c r="H54" s="27"/>
      <c r="I54" s="31"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32:G33"/>
    <mergeCell ref="G40:G42"/>
    <mergeCell ref="A1:O1"/>
    <mergeCell ref="G19:G22"/>
    <mergeCell ref="G16:G18"/>
    <mergeCell ref="G27:G29"/>
    <mergeCell ref="G4:G5"/>
    <mergeCell ref="G6:G15"/>
    <mergeCell ref="G23:G24"/>
    <mergeCell ref="I23:I24"/>
    <mergeCell ref="G43:G46"/>
    <mergeCell ref="G47:G48"/>
    <mergeCell ref="G49:G50"/>
    <mergeCell ref="G51:G52"/>
    <mergeCell ref="G53:G5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K144"/>
  <sheetViews>
    <sheetView view="pageBreakPreview" zoomScale="80" zoomScaleNormal="80" zoomScaleSheetLayoutView="80" workbookViewId="0">
      <pane xSplit="2" ySplit="5" topLeftCell="C12" activePane="bottomRight" state="frozen"/>
      <selection pane="topRight" activeCell="C1" sqref="C1"/>
      <selection pane="bottomLeft" activeCell="A6" sqref="A6"/>
      <selection pane="bottomRight" activeCell="L16" sqref="L16"/>
    </sheetView>
  </sheetViews>
  <sheetFormatPr defaultRowHeight="12.75"/>
  <cols>
    <col min="1" max="1" width="5.140625" style="39" bestFit="1" customWidth="1"/>
    <col min="2" max="2" width="11.140625" style="39" customWidth="1"/>
    <col min="3" max="3" width="42.85546875" style="39" bestFit="1" customWidth="1"/>
    <col min="4" max="4" width="17.140625" style="39" hidden="1" customWidth="1"/>
    <col min="5" max="5" width="43.42578125" style="71" hidden="1" customWidth="1"/>
    <col min="6" max="6" width="21.140625" style="39" hidden="1" customWidth="1"/>
    <col min="7" max="7" width="36.5703125" style="39" hidden="1" customWidth="1"/>
    <col min="8" max="8" width="17.85546875" style="39" customWidth="1"/>
    <col min="9" max="11" width="17.42578125" style="39" customWidth="1"/>
    <col min="12" max="12" width="36.140625" style="39" customWidth="1"/>
    <col min="13" max="13" width="22.28515625" style="39" hidden="1" customWidth="1"/>
    <col min="14" max="14" width="23" style="39" hidden="1" customWidth="1"/>
    <col min="15" max="15" width="17.5703125" style="39" hidden="1" customWidth="1"/>
    <col min="16" max="16" width="17.42578125" style="39" hidden="1" customWidth="1"/>
    <col min="17" max="17" width="28" style="39" hidden="1" customWidth="1"/>
    <col min="18" max="18" width="19.5703125" style="8" customWidth="1"/>
    <col min="19" max="63" width="9.140625" style="8"/>
    <col min="64" max="16384" width="9.140625" style="39"/>
  </cols>
  <sheetData>
    <row r="1" spans="1:63" s="38" customFormat="1" ht="15.75" customHeight="1">
      <c r="A1" s="117"/>
      <c r="B1" s="117"/>
      <c r="C1" s="117"/>
      <c r="D1" s="61"/>
      <c r="E1" s="64"/>
      <c r="F1" s="61"/>
      <c r="G1" s="61"/>
      <c r="H1" s="118"/>
      <c r="I1" s="118"/>
      <c r="J1" s="118"/>
      <c r="K1" s="118"/>
      <c r="L1" s="118"/>
      <c r="M1" s="118"/>
      <c r="N1" s="118"/>
      <c r="O1" s="119"/>
      <c r="P1" s="36" t="s">
        <v>149</v>
      </c>
      <c r="Q1" s="36" t="s">
        <v>150</v>
      </c>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row>
    <row r="2" spans="1:63" s="38" customFormat="1" ht="15.75" customHeight="1">
      <c r="A2" s="117"/>
      <c r="B2" s="117"/>
      <c r="C2" s="117"/>
      <c r="D2" s="62"/>
      <c r="E2" s="65"/>
      <c r="F2" s="62"/>
      <c r="G2" s="62"/>
      <c r="H2" s="120"/>
      <c r="I2" s="120"/>
      <c r="J2" s="120"/>
      <c r="K2" s="120"/>
      <c r="L2" s="120"/>
      <c r="M2" s="120"/>
      <c r="N2" s="120"/>
      <c r="O2" s="121"/>
      <c r="P2" s="36" t="s">
        <v>151</v>
      </c>
      <c r="Q2" s="36"/>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row>
    <row r="3" spans="1:63" s="38" customFormat="1" ht="15.75" customHeight="1">
      <c r="A3" s="117"/>
      <c r="B3" s="117"/>
      <c r="C3" s="117"/>
      <c r="D3" s="63"/>
      <c r="E3" s="66"/>
      <c r="F3" s="63"/>
      <c r="G3" s="63"/>
      <c r="H3" s="122"/>
      <c r="I3" s="122"/>
      <c r="J3" s="122"/>
      <c r="K3" s="122"/>
      <c r="L3" s="122"/>
      <c r="M3" s="122"/>
      <c r="N3" s="122"/>
      <c r="O3" s="123"/>
      <c r="P3" s="36" t="s">
        <v>152</v>
      </c>
      <c r="Q3" s="36"/>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row>
    <row r="4" spans="1:63" s="38" customFormat="1" ht="15.75" customHeight="1">
      <c r="A4" s="75"/>
      <c r="B4" s="75"/>
      <c r="C4" s="75"/>
      <c r="D4" s="63"/>
      <c r="E4" s="66"/>
      <c r="F4" s="63"/>
      <c r="G4" s="63"/>
      <c r="H4" s="76"/>
      <c r="I4" s="76"/>
      <c r="J4" s="79"/>
      <c r="K4" s="79"/>
      <c r="L4" s="79"/>
      <c r="M4" s="76"/>
      <c r="N4" s="76"/>
      <c r="O4" s="77"/>
      <c r="P4" s="36"/>
      <c r="Q4" s="36"/>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row>
    <row r="5" spans="1:63" ht="52.5" customHeight="1">
      <c r="A5" s="40" t="s">
        <v>0</v>
      </c>
      <c r="B5" s="40" t="s">
        <v>153</v>
      </c>
      <c r="C5" s="40" t="s">
        <v>154</v>
      </c>
      <c r="D5" s="40" t="s">
        <v>234</v>
      </c>
      <c r="E5" s="67" t="s">
        <v>232</v>
      </c>
      <c r="F5" s="40" t="s">
        <v>231</v>
      </c>
      <c r="G5" s="40" t="s">
        <v>233</v>
      </c>
      <c r="H5" s="40" t="s">
        <v>155</v>
      </c>
      <c r="I5" s="40" t="s">
        <v>156</v>
      </c>
      <c r="J5" s="40" t="s">
        <v>174</v>
      </c>
      <c r="K5" s="40" t="s">
        <v>240</v>
      </c>
      <c r="L5" s="40" t="s">
        <v>241</v>
      </c>
      <c r="M5" s="40" t="s">
        <v>157</v>
      </c>
      <c r="N5" s="40" t="s">
        <v>158</v>
      </c>
      <c r="O5" s="40" t="s">
        <v>159</v>
      </c>
      <c r="P5" s="40" t="s">
        <v>160</v>
      </c>
      <c r="Q5" s="40" t="s">
        <v>1</v>
      </c>
    </row>
    <row r="6" spans="1:63" s="8" customFormat="1" ht="60">
      <c r="A6" s="58">
        <f>ROW()-5</f>
        <v>1</v>
      </c>
      <c r="B6" s="124" t="s">
        <v>174</v>
      </c>
      <c r="C6" s="48" t="s">
        <v>164</v>
      </c>
      <c r="D6" s="78">
        <v>3</v>
      </c>
      <c r="E6" s="68" t="s">
        <v>236</v>
      </c>
      <c r="F6" s="72">
        <v>0.1</v>
      </c>
      <c r="G6" s="72"/>
      <c r="H6" s="42" t="s">
        <v>229</v>
      </c>
      <c r="I6" s="42" t="s">
        <v>230</v>
      </c>
      <c r="J6" s="42">
        <v>3</v>
      </c>
      <c r="K6" s="80">
        <v>1</v>
      </c>
      <c r="L6" s="48" t="s">
        <v>245</v>
      </c>
      <c r="M6" s="59"/>
      <c r="N6" s="42">
        <v>8</v>
      </c>
      <c r="O6" s="42"/>
      <c r="P6" s="42"/>
      <c r="Q6" s="42"/>
    </row>
    <row r="7" spans="1:63" s="8" customFormat="1" ht="60">
      <c r="A7" s="41">
        <f t="shared" ref="A7:A32" si="0">ROW()-5</f>
        <v>2</v>
      </c>
      <c r="B7" s="125"/>
      <c r="C7" s="48" t="s">
        <v>129</v>
      </c>
      <c r="D7" s="78">
        <v>2</v>
      </c>
      <c r="E7" s="68" t="s">
        <v>238</v>
      </c>
      <c r="F7" s="72">
        <v>1</v>
      </c>
      <c r="G7" s="48"/>
      <c r="H7" s="42" t="s">
        <v>229</v>
      </c>
      <c r="I7" s="42" t="s">
        <v>230</v>
      </c>
      <c r="J7" s="42">
        <v>2</v>
      </c>
      <c r="K7" s="80">
        <v>1</v>
      </c>
      <c r="L7" s="48" t="s">
        <v>244</v>
      </c>
      <c r="M7" s="59"/>
      <c r="N7" s="42">
        <v>8</v>
      </c>
      <c r="O7" s="42"/>
      <c r="P7" s="42"/>
      <c r="Q7" s="42"/>
    </row>
    <row r="8" spans="1:63" s="8" customFormat="1" ht="60">
      <c r="A8" s="58">
        <f t="shared" si="0"/>
        <v>3</v>
      </c>
      <c r="B8" s="125"/>
      <c r="C8" s="48" t="s">
        <v>130</v>
      </c>
      <c r="D8" s="78">
        <v>3</v>
      </c>
      <c r="E8" s="68" t="s">
        <v>237</v>
      </c>
      <c r="F8" s="72">
        <v>0.2</v>
      </c>
      <c r="G8" s="72"/>
      <c r="H8" s="42" t="s">
        <v>229</v>
      </c>
      <c r="I8" s="42" t="s">
        <v>230</v>
      </c>
      <c r="J8" s="42">
        <v>3</v>
      </c>
      <c r="K8" s="80">
        <v>1</v>
      </c>
      <c r="L8" s="48" t="s">
        <v>246</v>
      </c>
      <c r="M8" s="59"/>
      <c r="N8" s="42">
        <v>8</v>
      </c>
      <c r="O8" s="42"/>
      <c r="P8" s="42"/>
      <c r="Q8" s="42"/>
    </row>
    <row r="9" spans="1:63" s="8" customFormat="1" ht="90">
      <c r="A9" s="58">
        <f t="shared" si="0"/>
        <v>4</v>
      </c>
      <c r="B9" s="125"/>
      <c r="C9" s="48" t="s">
        <v>165</v>
      </c>
      <c r="D9" s="78" t="s">
        <v>239</v>
      </c>
      <c r="E9" s="68" t="s">
        <v>235</v>
      </c>
      <c r="F9" s="72">
        <v>1</v>
      </c>
      <c r="G9" s="48"/>
      <c r="H9" s="42" t="s">
        <v>229</v>
      </c>
      <c r="I9" s="42" t="s">
        <v>230</v>
      </c>
      <c r="J9" s="42" t="s">
        <v>242</v>
      </c>
      <c r="K9" s="80">
        <v>1</v>
      </c>
      <c r="L9" s="48" t="s">
        <v>243</v>
      </c>
      <c r="M9" s="42"/>
      <c r="N9" s="42">
        <v>10</v>
      </c>
      <c r="O9" s="42"/>
      <c r="P9" s="42"/>
      <c r="Q9" s="42"/>
    </row>
    <row r="10" spans="1:63" s="8" customFormat="1" ht="15" hidden="1">
      <c r="A10" s="41">
        <f t="shared" si="0"/>
        <v>5</v>
      </c>
      <c r="B10" s="125"/>
      <c r="C10" s="47" t="s">
        <v>166</v>
      </c>
      <c r="D10" s="47"/>
      <c r="E10" s="47"/>
      <c r="F10" s="47"/>
      <c r="G10" s="47"/>
      <c r="H10" s="42" t="s">
        <v>228</v>
      </c>
      <c r="I10" s="42" t="s">
        <v>230</v>
      </c>
      <c r="J10" s="42"/>
      <c r="K10" s="42"/>
      <c r="L10" s="42"/>
      <c r="M10" s="42"/>
      <c r="N10" s="42"/>
      <c r="O10" s="42"/>
      <c r="P10" s="42"/>
      <c r="Q10" s="42"/>
    </row>
    <row r="11" spans="1:63" s="8" customFormat="1" ht="15">
      <c r="A11" s="41">
        <f t="shared" si="0"/>
        <v>6</v>
      </c>
      <c r="B11" s="125"/>
      <c r="C11" s="48" t="s">
        <v>167</v>
      </c>
      <c r="D11" s="48"/>
      <c r="E11" s="68"/>
      <c r="F11" s="72">
        <v>0</v>
      </c>
      <c r="G11" s="48"/>
      <c r="H11" s="42" t="s">
        <v>229</v>
      </c>
      <c r="I11" s="42" t="s">
        <v>230</v>
      </c>
      <c r="J11" s="42"/>
      <c r="K11" s="42"/>
      <c r="L11" s="42"/>
      <c r="M11" s="42"/>
      <c r="N11" s="42">
        <v>4</v>
      </c>
      <c r="O11" s="42"/>
      <c r="P11" s="42"/>
      <c r="Q11" s="42"/>
    </row>
    <row r="12" spans="1:63" s="8" customFormat="1" ht="30">
      <c r="A12" s="41">
        <f t="shared" si="0"/>
        <v>7</v>
      </c>
      <c r="B12" s="125"/>
      <c r="C12" s="48" t="s">
        <v>168</v>
      </c>
      <c r="D12" s="48"/>
      <c r="E12" s="68"/>
      <c r="F12" s="72">
        <v>0</v>
      </c>
      <c r="G12" s="48"/>
      <c r="H12" s="42" t="s">
        <v>229</v>
      </c>
      <c r="I12" s="42" t="s">
        <v>230</v>
      </c>
      <c r="J12" s="42">
        <v>24</v>
      </c>
      <c r="K12" s="80">
        <v>1</v>
      </c>
      <c r="L12" s="42" t="s">
        <v>250</v>
      </c>
      <c r="M12" s="42"/>
      <c r="N12" s="42">
        <v>4</v>
      </c>
      <c r="O12" s="42"/>
      <c r="P12" s="42"/>
      <c r="Q12" s="42"/>
    </row>
    <row r="13" spans="1:63" s="8" customFormat="1" ht="45">
      <c r="A13" s="58">
        <f t="shared" si="0"/>
        <v>8</v>
      </c>
      <c r="B13" s="125"/>
      <c r="C13" s="48" t="s">
        <v>169</v>
      </c>
      <c r="D13" s="48"/>
      <c r="E13" s="68"/>
      <c r="F13" s="72">
        <v>0</v>
      </c>
      <c r="G13" s="48"/>
      <c r="H13" s="42" t="s">
        <v>229</v>
      </c>
      <c r="I13" s="42" t="s">
        <v>230</v>
      </c>
      <c r="J13" s="42"/>
      <c r="K13" s="80">
        <v>1</v>
      </c>
      <c r="L13" s="81" t="s">
        <v>247</v>
      </c>
      <c r="M13" s="42"/>
      <c r="N13" s="42">
        <v>4</v>
      </c>
      <c r="O13" s="42"/>
      <c r="P13" s="42"/>
      <c r="Q13" s="48" t="s">
        <v>171</v>
      </c>
    </row>
    <row r="14" spans="1:63" s="8" customFormat="1" ht="45">
      <c r="A14" s="41">
        <f t="shared" si="0"/>
        <v>9</v>
      </c>
      <c r="B14" s="125"/>
      <c r="C14" s="47" t="s">
        <v>172</v>
      </c>
      <c r="D14" s="47"/>
      <c r="E14" s="69"/>
      <c r="F14" s="73">
        <v>0</v>
      </c>
      <c r="G14" s="47"/>
      <c r="H14" s="42" t="s">
        <v>229</v>
      </c>
      <c r="I14" s="42" t="s">
        <v>230</v>
      </c>
      <c r="J14" s="42">
        <v>24</v>
      </c>
      <c r="K14" s="80">
        <v>1</v>
      </c>
      <c r="L14" s="42" t="s">
        <v>249</v>
      </c>
      <c r="M14" s="42"/>
      <c r="N14" s="42">
        <v>8</v>
      </c>
      <c r="O14" s="42"/>
      <c r="P14" s="42"/>
      <c r="Q14" s="42"/>
    </row>
    <row r="15" spans="1:63" s="8" customFormat="1" ht="30">
      <c r="A15" s="58">
        <f t="shared" si="0"/>
        <v>10</v>
      </c>
      <c r="B15" s="126"/>
      <c r="C15" s="47" t="s">
        <v>173</v>
      </c>
      <c r="D15" s="47"/>
      <c r="E15" s="69"/>
      <c r="F15" s="73">
        <v>0</v>
      </c>
      <c r="G15" s="47"/>
      <c r="H15" s="42" t="s">
        <v>229</v>
      </c>
      <c r="I15" s="42" t="s">
        <v>230</v>
      </c>
      <c r="J15" s="42">
        <v>24</v>
      </c>
      <c r="K15" s="80">
        <v>1</v>
      </c>
      <c r="L15" s="48" t="s">
        <v>248</v>
      </c>
      <c r="M15" s="42"/>
      <c r="N15" s="42">
        <v>4</v>
      </c>
      <c r="O15" s="42"/>
      <c r="P15" s="42"/>
      <c r="Q15" s="42"/>
    </row>
    <row r="16" spans="1:63" s="8" customFormat="1" ht="30">
      <c r="A16" s="58">
        <f t="shared" si="0"/>
        <v>11</v>
      </c>
      <c r="B16" s="130" t="s">
        <v>175</v>
      </c>
      <c r="C16" s="47" t="s">
        <v>176</v>
      </c>
      <c r="D16" s="47"/>
      <c r="E16" s="69"/>
      <c r="F16" s="73">
        <v>0</v>
      </c>
      <c r="G16" s="47"/>
      <c r="H16" s="42" t="s">
        <v>229</v>
      </c>
      <c r="I16" s="42" t="s">
        <v>230</v>
      </c>
      <c r="J16" s="42" t="s">
        <v>252</v>
      </c>
      <c r="K16" s="42"/>
      <c r="L16" s="42" t="s">
        <v>251</v>
      </c>
      <c r="M16" s="42"/>
      <c r="N16" s="42">
        <v>8</v>
      </c>
      <c r="O16" s="42"/>
      <c r="P16" s="42"/>
      <c r="Q16" s="42"/>
    </row>
    <row r="17" spans="1:17" s="8" customFormat="1" ht="75">
      <c r="A17" s="41">
        <f t="shared" si="0"/>
        <v>12</v>
      </c>
      <c r="B17" s="130"/>
      <c r="C17" s="48" t="s">
        <v>177</v>
      </c>
      <c r="D17" s="47"/>
      <c r="E17" s="69"/>
      <c r="F17" s="73">
        <v>0</v>
      </c>
      <c r="G17" s="47"/>
      <c r="H17" s="42" t="s">
        <v>229</v>
      </c>
      <c r="I17" s="42" t="s">
        <v>230</v>
      </c>
      <c r="J17" s="42"/>
      <c r="K17" s="42"/>
      <c r="L17" s="42"/>
      <c r="M17" s="42"/>
      <c r="N17" s="42">
        <v>2</v>
      </c>
      <c r="O17" s="42"/>
      <c r="P17" s="42"/>
      <c r="Q17" s="48" t="s">
        <v>179</v>
      </c>
    </row>
    <row r="18" spans="1:17" s="8" customFormat="1" ht="15">
      <c r="A18" s="58">
        <f t="shared" si="0"/>
        <v>13</v>
      </c>
      <c r="B18" s="131"/>
      <c r="C18" s="48" t="s">
        <v>178</v>
      </c>
      <c r="D18" s="47"/>
      <c r="E18" s="69"/>
      <c r="F18" s="73">
        <v>0</v>
      </c>
      <c r="G18" s="47"/>
      <c r="H18" s="42" t="s">
        <v>229</v>
      </c>
      <c r="I18" s="42" t="s">
        <v>230</v>
      </c>
      <c r="J18" s="42"/>
      <c r="K18" s="42"/>
      <c r="L18" s="42"/>
      <c r="M18" s="42"/>
      <c r="N18" s="42">
        <v>8</v>
      </c>
      <c r="O18" s="42"/>
      <c r="P18" s="42"/>
      <c r="Q18" s="42"/>
    </row>
    <row r="19" spans="1:17" s="8" customFormat="1" ht="15" hidden="1" customHeight="1">
      <c r="A19" s="41">
        <f t="shared" si="0"/>
        <v>14</v>
      </c>
      <c r="B19" s="74" t="s">
        <v>180</v>
      </c>
      <c r="C19" s="47" t="s">
        <v>123</v>
      </c>
      <c r="D19" s="47"/>
      <c r="E19" s="47"/>
      <c r="F19" s="47"/>
      <c r="G19" s="47"/>
      <c r="H19" s="42" t="s">
        <v>228</v>
      </c>
      <c r="I19" s="42" t="s">
        <v>230</v>
      </c>
      <c r="J19" s="42"/>
      <c r="K19" s="42"/>
      <c r="L19" s="42"/>
      <c r="M19" s="42"/>
      <c r="N19" s="42"/>
      <c r="O19" s="42"/>
      <c r="P19" s="42"/>
      <c r="Q19" s="42"/>
    </row>
    <row r="20" spans="1:17" s="8" customFormat="1" ht="30">
      <c r="A20" s="41">
        <f t="shared" si="0"/>
        <v>15</v>
      </c>
      <c r="B20" s="132" t="s">
        <v>180</v>
      </c>
      <c r="C20" s="48" t="s">
        <v>124</v>
      </c>
      <c r="D20" s="47"/>
      <c r="E20" s="69"/>
      <c r="F20" s="73">
        <v>0</v>
      </c>
      <c r="G20" s="47"/>
      <c r="H20" s="42" t="s">
        <v>229</v>
      </c>
      <c r="I20" s="42" t="s">
        <v>230</v>
      </c>
      <c r="J20" s="42"/>
      <c r="K20" s="42"/>
      <c r="L20" s="42"/>
      <c r="M20" s="42"/>
      <c r="N20" s="42">
        <v>1</v>
      </c>
      <c r="O20" s="42"/>
      <c r="P20" s="42"/>
      <c r="Q20" s="48"/>
    </row>
    <row r="21" spans="1:17" s="8" customFormat="1" ht="30">
      <c r="A21" s="41">
        <f t="shared" si="0"/>
        <v>16</v>
      </c>
      <c r="B21" s="132"/>
      <c r="C21" s="48" t="s">
        <v>115</v>
      </c>
      <c r="D21" s="47"/>
      <c r="E21" s="69"/>
      <c r="F21" s="73">
        <v>0</v>
      </c>
      <c r="G21" s="47"/>
      <c r="H21" s="42" t="s">
        <v>229</v>
      </c>
      <c r="I21" s="42" t="s">
        <v>230</v>
      </c>
      <c r="J21" s="42"/>
      <c r="K21" s="42"/>
      <c r="L21" s="42"/>
      <c r="M21" s="42"/>
      <c r="N21" s="42">
        <v>2</v>
      </c>
      <c r="O21" s="42"/>
      <c r="P21" s="42"/>
      <c r="Q21" s="42"/>
    </row>
    <row r="22" spans="1:17" s="8" customFormat="1" ht="30">
      <c r="A22" s="41">
        <f t="shared" si="0"/>
        <v>17</v>
      </c>
      <c r="B22" s="132"/>
      <c r="C22" s="48" t="s">
        <v>127</v>
      </c>
      <c r="D22" s="47"/>
      <c r="E22" s="69"/>
      <c r="F22" s="73">
        <v>0</v>
      </c>
      <c r="G22" s="47"/>
      <c r="H22" s="42" t="s">
        <v>229</v>
      </c>
      <c r="I22" s="42" t="s">
        <v>230</v>
      </c>
      <c r="J22" s="42"/>
      <c r="K22" s="42"/>
      <c r="L22" s="42"/>
      <c r="M22" s="48"/>
      <c r="N22" s="42">
        <v>8</v>
      </c>
      <c r="O22" s="42"/>
      <c r="P22" s="42"/>
      <c r="Q22" s="42"/>
    </row>
    <row r="23" spans="1:17" s="8" customFormat="1" ht="31.5" customHeight="1">
      <c r="A23" s="41">
        <f t="shared" si="0"/>
        <v>18</v>
      </c>
      <c r="B23" s="132"/>
      <c r="C23" s="48" t="s">
        <v>116</v>
      </c>
      <c r="D23" s="47"/>
      <c r="E23" s="69"/>
      <c r="F23" s="73">
        <v>0</v>
      </c>
      <c r="G23" s="47"/>
      <c r="H23" s="42" t="s">
        <v>229</v>
      </c>
      <c r="I23" s="42" t="s">
        <v>230</v>
      </c>
      <c r="J23" s="42"/>
      <c r="K23" s="42"/>
      <c r="L23" s="42"/>
      <c r="M23" s="42"/>
      <c r="N23" s="42">
        <v>4</v>
      </c>
      <c r="O23" s="42"/>
      <c r="P23" s="42"/>
      <c r="Q23" s="42"/>
    </row>
    <row r="24" spans="1:17" s="8" customFormat="1" ht="15">
      <c r="A24" s="58">
        <f t="shared" si="0"/>
        <v>19</v>
      </c>
      <c r="B24" s="132"/>
      <c r="C24" s="48" t="s">
        <v>181</v>
      </c>
      <c r="D24" s="47"/>
      <c r="E24" s="69"/>
      <c r="F24" s="73">
        <v>0</v>
      </c>
      <c r="G24" s="47"/>
      <c r="H24" s="42" t="s">
        <v>229</v>
      </c>
      <c r="I24" s="42" t="s">
        <v>230</v>
      </c>
      <c r="J24" s="42"/>
      <c r="K24" s="42"/>
      <c r="L24" s="42"/>
      <c r="M24" s="42"/>
      <c r="N24" s="42">
        <v>8</v>
      </c>
      <c r="O24" s="42"/>
      <c r="P24" s="42"/>
      <c r="Q24" s="42"/>
    </row>
    <row r="25" spans="1:17" s="8" customFormat="1" ht="30">
      <c r="A25" s="41">
        <f t="shared" si="0"/>
        <v>20</v>
      </c>
      <c r="B25" s="132"/>
      <c r="C25" s="48" t="s">
        <v>142</v>
      </c>
      <c r="D25" s="47"/>
      <c r="E25" s="69"/>
      <c r="F25" s="73">
        <v>0</v>
      </c>
      <c r="G25" s="47"/>
      <c r="H25" s="42" t="s">
        <v>229</v>
      </c>
      <c r="I25" s="42" t="s">
        <v>230</v>
      </c>
      <c r="J25" s="42"/>
      <c r="K25" s="42"/>
      <c r="L25" s="42"/>
      <c r="M25" s="42"/>
      <c r="N25" s="42">
        <v>6</v>
      </c>
      <c r="O25" s="42"/>
      <c r="P25" s="42"/>
      <c r="Q25" s="42"/>
    </row>
    <row r="26" spans="1:17" s="8" customFormat="1" ht="30">
      <c r="A26" s="41">
        <f t="shared" si="0"/>
        <v>21</v>
      </c>
      <c r="B26" s="133"/>
      <c r="C26" s="48" t="s">
        <v>182</v>
      </c>
      <c r="D26" s="47"/>
      <c r="E26" s="69"/>
      <c r="F26" s="73">
        <v>0</v>
      </c>
      <c r="G26" s="47"/>
      <c r="H26" s="42" t="s">
        <v>229</v>
      </c>
      <c r="I26" s="42" t="s">
        <v>230</v>
      </c>
      <c r="J26" s="42"/>
      <c r="K26" s="42"/>
      <c r="L26" s="42"/>
      <c r="M26" s="42"/>
      <c r="N26" s="42">
        <v>1</v>
      </c>
      <c r="O26" s="42"/>
      <c r="P26" s="42"/>
      <c r="Q26" s="42"/>
    </row>
    <row r="27" spans="1:17" s="8" customFormat="1" ht="60">
      <c r="A27" s="41">
        <f t="shared" si="0"/>
        <v>22</v>
      </c>
      <c r="B27" s="127" t="s">
        <v>31</v>
      </c>
      <c r="C27" s="48" t="s">
        <v>183</v>
      </c>
      <c r="D27" s="47"/>
      <c r="E27" s="69"/>
      <c r="F27" s="73">
        <v>0</v>
      </c>
      <c r="G27" s="47"/>
      <c r="H27" s="42" t="s">
        <v>229</v>
      </c>
      <c r="I27" s="42" t="s">
        <v>230</v>
      </c>
      <c r="J27" s="42"/>
      <c r="K27" s="42"/>
      <c r="L27" s="42"/>
      <c r="M27" s="42"/>
      <c r="N27" s="42">
        <v>8</v>
      </c>
      <c r="O27" s="42"/>
      <c r="P27" s="42"/>
      <c r="Q27" s="42"/>
    </row>
    <row r="28" spans="1:17" s="8" customFormat="1" ht="30">
      <c r="A28" s="41">
        <f t="shared" si="0"/>
        <v>23</v>
      </c>
      <c r="B28" s="128"/>
      <c r="C28" s="47" t="s">
        <v>184</v>
      </c>
      <c r="D28" s="47"/>
      <c r="E28" s="69"/>
      <c r="F28" s="73">
        <v>0</v>
      </c>
      <c r="G28" s="47"/>
      <c r="H28" s="42" t="s">
        <v>229</v>
      </c>
      <c r="I28" s="42" t="s">
        <v>230</v>
      </c>
      <c r="J28" s="42"/>
      <c r="K28" s="42"/>
      <c r="L28" s="42"/>
      <c r="M28" s="42"/>
      <c r="N28" s="42">
        <v>8</v>
      </c>
      <c r="O28" s="42"/>
      <c r="P28" s="42"/>
      <c r="Q28" s="48"/>
    </row>
    <row r="29" spans="1:17" s="8" customFormat="1" ht="30">
      <c r="A29" s="58">
        <f t="shared" si="0"/>
        <v>24</v>
      </c>
      <c r="B29" s="128"/>
      <c r="C29" s="47" t="s">
        <v>108</v>
      </c>
      <c r="D29" s="47"/>
      <c r="E29" s="69"/>
      <c r="F29" s="73">
        <v>0</v>
      </c>
      <c r="G29" s="47"/>
      <c r="H29" s="42" t="s">
        <v>229</v>
      </c>
      <c r="I29" s="42" t="s">
        <v>230</v>
      </c>
      <c r="J29" s="42"/>
      <c r="K29" s="42"/>
      <c r="L29" s="42"/>
      <c r="M29" s="42"/>
      <c r="N29" s="42">
        <v>8</v>
      </c>
      <c r="O29" s="42"/>
      <c r="P29" s="42"/>
      <c r="Q29" s="57" t="s">
        <v>226</v>
      </c>
    </row>
    <row r="30" spans="1:17" s="8" customFormat="1" ht="30">
      <c r="A30" s="41">
        <f t="shared" si="0"/>
        <v>25</v>
      </c>
      <c r="B30" s="128"/>
      <c r="C30" s="47" t="s">
        <v>109</v>
      </c>
      <c r="D30" s="47"/>
      <c r="E30" s="69"/>
      <c r="F30" s="73">
        <v>0</v>
      </c>
      <c r="G30" s="47"/>
      <c r="H30" s="42" t="s">
        <v>229</v>
      </c>
      <c r="I30" s="42" t="s">
        <v>230</v>
      </c>
      <c r="J30" s="42"/>
      <c r="K30" s="42"/>
      <c r="L30" s="42"/>
      <c r="M30" s="42"/>
      <c r="N30" s="42">
        <v>8</v>
      </c>
      <c r="O30" s="42"/>
      <c r="P30" s="42"/>
      <c r="Q30" s="56" t="s">
        <v>227</v>
      </c>
    </row>
    <row r="31" spans="1:17" s="8" customFormat="1" ht="45">
      <c r="A31" s="41">
        <f t="shared" si="0"/>
        <v>26</v>
      </c>
      <c r="B31" s="128"/>
      <c r="C31" s="47" t="s">
        <v>170</v>
      </c>
      <c r="D31" s="47"/>
      <c r="E31" s="69"/>
      <c r="F31" s="73">
        <v>0</v>
      </c>
      <c r="G31" s="47"/>
      <c r="H31" s="42" t="s">
        <v>229</v>
      </c>
      <c r="I31" s="42" t="s">
        <v>230</v>
      </c>
      <c r="J31" s="42"/>
      <c r="K31" s="42"/>
      <c r="L31" s="42"/>
      <c r="M31" s="42"/>
      <c r="N31" s="42">
        <v>8</v>
      </c>
      <c r="O31" s="42"/>
      <c r="P31" s="42"/>
      <c r="Q31" s="57"/>
    </row>
    <row r="32" spans="1:17" s="8" customFormat="1" ht="30">
      <c r="A32" s="58">
        <f t="shared" si="0"/>
        <v>27</v>
      </c>
      <c r="B32" s="129"/>
      <c r="C32" s="47" t="s">
        <v>75</v>
      </c>
      <c r="D32" s="47"/>
      <c r="E32" s="69"/>
      <c r="F32" s="73">
        <v>0</v>
      </c>
      <c r="G32" s="47"/>
      <c r="H32" s="42" t="s">
        <v>229</v>
      </c>
      <c r="I32" s="42" t="s">
        <v>230</v>
      </c>
      <c r="J32" s="42"/>
      <c r="K32" s="42"/>
      <c r="L32" s="42"/>
      <c r="M32" s="42"/>
      <c r="N32" s="42">
        <v>8</v>
      </c>
      <c r="O32" s="42"/>
      <c r="P32" s="42"/>
      <c r="Q32" s="56"/>
    </row>
    <row r="33" spans="3:16" s="8" customFormat="1">
      <c r="C33" s="43"/>
      <c r="D33" s="43"/>
      <c r="E33" s="43"/>
      <c r="F33" s="43"/>
      <c r="G33" s="43"/>
      <c r="N33" s="44">
        <f>SUM(N6:N32)</f>
        <v>154</v>
      </c>
      <c r="O33" s="44">
        <f>SUM(O6:O32)</f>
        <v>0</v>
      </c>
      <c r="P33" s="44">
        <f>SUM(P6:P32)</f>
        <v>0</v>
      </c>
    </row>
    <row r="34" spans="3:16" s="8" customFormat="1">
      <c r="M34" s="45" t="s">
        <v>161</v>
      </c>
      <c r="N34" s="44">
        <f>N33+O33+P33</f>
        <v>154</v>
      </c>
      <c r="O34" s="44" t="s">
        <v>162</v>
      </c>
      <c r="P34" s="44"/>
    </row>
    <row r="35" spans="3:16" s="8" customFormat="1">
      <c r="N35" s="46">
        <f>N34/8/20</f>
        <v>0.96250000000000002</v>
      </c>
      <c r="O35" s="44" t="s">
        <v>163</v>
      </c>
      <c r="P35" s="44"/>
    </row>
    <row r="36" spans="3:16" s="8" customFormat="1">
      <c r="N36" s="8">
        <f>N35/3</f>
        <v>0.32083333333333336</v>
      </c>
    </row>
    <row r="37" spans="3:16" s="8" customFormat="1">
      <c r="N37" s="8">
        <f>N36*50%</f>
        <v>0.16041666666666668</v>
      </c>
    </row>
    <row r="38" spans="3:16" s="8" customFormat="1">
      <c r="N38" s="8">
        <f>N36+N37</f>
        <v>0.48125000000000007</v>
      </c>
    </row>
    <row r="39" spans="3:16" s="8" customFormat="1">
      <c r="E39" s="70"/>
      <c r="M39" s="60"/>
      <c r="N39" s="60"/>
    </row>
    <row r="40" spans="3:16" s="8" customFormat="1">
      <c r="E40" s="70"/>
    </row>
    <row r="41" spans="3:16" s="8" customFormat="1">
      <c r="E41" s="70"/>
    </row>
    <row r="42" spans="3:16" s="8" customFormat="1">
      <c r="E42" s="70"/>
    </row>
    <row r="43" spans="3:16" s="8" customFormat="1">
      <c r="E43" s="70"/>
    </row>
    <row r="44" spans="3:16" s="8" customFormat="1">
      <c r="E44" s="70"/>
    </row>
    <row r="45" spans="3:16" s="8" customFormat="1">
      <c r="E45" s="70"/>
    </row>
    <row r="46" spans="3:16" s="8" customFormat="1">
      <c r="E46" s="70"/>
    </row>
    <row r="47" spans="3:16" s="8" customFormat="1">
      <c r="E47" s="70"/>
    </row>
    <row r="48" spans="3:16" s="8" customFormat="1">
      <c r="E48" s="70"/>
    </row>
    <row r="49" spans="5:5" s="8" customFormat="1">
      <c r="E49" s="70"/>
    </row>
    <row r="50" spans="5:5" s="8" customFormat="1">
      <c r="E50" s="70"/>
    </row>
    <row r="51" spans="5:5" s="8" customFormat="1">
      <c r="E51" s="70"/>
    </row>
    <row r="52" spans="5:5" s="8" customFormat="1">
      <c r="E52" s="70"/>
    </row>
    <row r="53" spans="5:5" s="8" customFormat="1">
      <c r="E53" s="70"/>
    </row>
    <row r="54" spans="5:5" s="8" customFormat="1">
      <c r="E54" s="70"/>
    </row>
    <row r="55" spans="5:5" s="8" customFormat="1">
      <c r="E55" s="70"/>
    </row>
    <row r="56" spans="5:5" s="8" customFormat="1">
      <c r="E56" s="70"/>
    </row>
    <row r="57" spans="5:5" s="8" customFormat="1">
      <c r="E57" s="70"/>
    </row>
    <row r="58" spans="5:5" s="8" customFormat="1">
      <c r="E58" s="70"/>
    </row>
    <row r="59" spans="5:5" s="8" customFormat="1">
      <c r="E59" s="70"/>
    </row>
    <row r="60" spans="5:5" s="8" customFormat="1">
      <c r="E60" s="70"/>
    </row>
    <row r="61" spans="5:5" s="8" customFormat="1">
      <c r="E61" s="70"/>
    </row>
    <row r="62" spans="5:5" s="8" customFormat="1">
      <c r="E62" s="70"/>
    </row>
    <row r="63" spans="5:5" s="8" customFormat="1">
      <c r="E63" s="70"/>
    </row>
    <row r="64" spans="5:5" s="8" customFormat="1">
      <c r="E64" s="70"/>
    </row>
    <row r="65" spans="5:5" s="8" customFormat="1">
      <c r="E65" s="70"/>
    </row>
    <row r="66" spans="5:5" s="8" customFormat="1">
      <c r="E66" s="70"/>
    </row>
    <row r="67" spans="5:5" s="8" customFormat="1">
      <c r="E67" s="70"/>
    </row>
    <row r="68" spans="5:5" s="8" customFormat="1">
      <c r="E68" s="70"/>
    </row>
    <row r="69" spans="5:5" s="8" customFormat="1">
      <c r="E69" s="70"/>
    </row>
    <row r="70" spans="5:5" s="8" customFormat="1">
      <c r="E70" s="70"/>
    </row>
    <row r="71" spans="5:5" s="8" customFormat="1">
      <c r="E71" s="70"/>
    </row>
    <row r="72" spans="5:5" s="8" customFormat="1">
      <c r="E72" s="70"/>
    </row>
    <row r="73" spans="5:5" s="8" customFormat="1">
      <c r="E73" s="70"/>
    </row>
    <row r="74" spans="5:5" s="8" customFormat="1">
      <c r="E74" s="70"/>
    </row>
    <row r="75" spans="5:5" s="8" customFormat="1">
      <c r="E75" s="70"/>
    </row>
    <row r="76" spans="5:5" s="8" customFormat="1">
      <c r="E76" s="70"/>
    </row>
    <row r="77" spans="5:5" s="8" customFormat="1">
      <c r="E77" s="70"/>
    </row>
    <row r="78" spans="5:5" s="8" customFormat="1">
      <c r="E78" s="70"/>
    </row>
    <row r="79" spans="5:5" s="8" customFormat="1">
      <c r="E79" s="70"/>
    </row>
    <row r="80" spans="5:5" s="8" customFormat="1">
      <c r="E80" s="70"/>
    </row>
    <row r="81" spans="5:5" s="8" customFormat="1">
      <c r="E81" s="70"/>
    </row>
    <row r="82" spans="5:5" s="8" customFormat="1">
      <c r="E82" s="70"/>
    </row>
    <row r="83" spans="5:5" s="8" customFormat="1">
      <c r="E83" s="70"/>
    </row>
    <row r="84" spans="5:5" s="8" customFormat="1">
      <c r="E84" s="70"/>
    </row>
    <row r="85" spans="5:5" s="8" customFormat="1">
      <c r="E85" s="70"/>
    </row>
    <row r="86" spans="5:5" s="8" customFormat="1">
      <c r="E86" s="70"/>
    </row>
    <row r="87" spans="5:5" s="8" customFormat="1">
      <c r="E87" s="70"/>
    </row>
    <row r="88" spans="5:5" s="8" customFormat="1">
      <c r="E88" s="70"/>
    </row>
    <row r="89" spans="5:5" s="8" customFormat="1">
      <c r="E89" s="70"/>
    </row>
    <row r="90" spans="5:5" s="8" customFormat="1">
      <c r="E90" s="70"/>
    </row>
    <row r="91" spans="5:5" s="8" customFormat="1">
      <c r="E91" s="70"/>
    </row>
    <row r="92" spans="5:5" s="8" customFormat="1">
      <c r="E92" s="70"/>
    </row>
    <row r="93" spans="5:5" s="8" customFormat="1">
      <c r="E93" s="70"/>
    </row>
    <row r="94" spans="5:5" s="8" customFormat="1">
      <c r="E94" s="70"/>
    </row>
    <row r="95" spans="5:5" s="8" customFormat="1">
      <c r="E95" s="70"/>
    </row>
    <row r="96" spans="5:5" s="8" customFormat="1">
      <c r="E96" s="70"/>
    </row>
    <row r="97" spans="5:5" s="8" customFormat="1">
      <c r="E97" s="70"/>
    </row>
    <row r="98" spans="5:5" s="8" customFormat="1">
      <c r="E98" s="70"/>
    </row>
    <row r="99" spans="5:5" s="8" customFormat="1">
      <c r="E99" s="70"/>
    </row>
    <row r="100" spans="5:5" s="8" customFormat="1">
      <c r="E100" s="70"/>
    </row>
    <row r="101" spans="5:5" s="8" customFormat="1">
      <c r="E101" s="70"/>
    </row>
    <row r="102" spans="5:5" s="8" customFormat="1">
      <c r="E102" s="70"/>
    </row>
    <row r="103" spans="5:5" s="8" customFormat="1">
      <c r="E103" s="70"/>
    </row>
    <row r="104" spans="5:5" s="8" customFormat="1">
      <c r="E104" s="70"/>
    </row>
    <row r="105" spans="5:5" s="8" customFormat="1">
      <c r="E105" s="70"/>
    </row>
    <row r="106" spans="5:5" s="8" customFormat="1">
      <c r="E106" s="70"/>
    </row>
    <row r="107" spans="5:5" s="8" customFormat="1">
      <c r="E107" s="70"/>
    </row>
    <row r="108" spans="5:5" s="8" customFormat="1">
      <c r="E108" s="70"/>
    </row>
    <row r="109" spans="5:5" s="8" customFormat="1">
      <c r="E109" s="70"/>
    </row>
    <row r="110" spans="5:5" s="8" customFormat="1">
      <c r="E110" s="70"/>
    </row>
    <row r="111" spans="5:5" s="8" customFormat="1">
      <c r="E111" s="70"/>
    </row>
    <row r="112" spans="5:5" s="8" customFormat="1">
      <c r="E112" s="70"/>
    </row>
    <row r="113" spans="5:5" s="8" customFormat="1">
      <c r="E113" s="70"/>
    </row>
    <row r="114" spans="5:5" s="8" customFormat="1">
      <c r="E114" s="70"/>
    </row>
    <row r="115" spans="5:5" s="8" customFormat="1">
      <c r="E115" s="70"/>
    </row>
    <row r="116" spans="5:5" s="8" customFormat="1">
      <c r="E116" s="70"/>
    </row>
    <row r="117" spans="5:5" s="8" customFormat="1">
      <c r="E117" s="70"/>
    </row>
    <row r="118" spans="5:5" s="8" customFormat="1">
      <c r="E118" s="70"/>
    </row>
    <row r="119" spans="5:5" s="8" customFormat="1">
      <c r="E119" s="70"/>
    </row>
    <row r="120" spans="5:5" s="8" customFormat="1">
      <c r="E120" s="70"/>
    </row>
    <row r="121" spans="5:5" s="8" customFormat="1">
      <c r="E121" s="70"/>
    </row>
    <row r="122" spans="5:5" s="8" customFormat="1">
      <c r="E122" s="70"/>
    </row>
    <row r="123" spans="5:5" s="8" customFormat="1">
      <c r="E123" s="70"/>
    </row>
    <row r="124" spans="5:5" s="8" customFormat="1">
      <c r="E124" s="70"/>
    </row>
    <row r="125" spans="5:5" s="8" customFormat="1">
      <c r="E125" s="70"/>
    </row>
    <row r="126" spans="5:5" s="8" customFormat="1">
      <c r="E126" s="70"/>
    </row>
    <row r="127" spans="5:5" s="8" customFormat="1">
      <c r="E127" s="70"/>
    </row>
    <row r="128" spans="5:5" s="8" customFormat="1">
      <c r="E128" s="70"/>
    </row>
    <row r="129" spans="5:5" s="8" customFormat="1">
      <c r="E129" s="70"/>
    </row>
    <row r="130" spans="5:5" s="8" customFormat="1">
      <c r="E130" s="70"/>
    </row>
    <row r="131" spans="5:5" s="8" customFormat="1">
      <c r="E131" s="70"/>
    </row>
    <row r="132" spans="5:5" s="8" customFormat="1">
      <c r="E132" s="70"/>
    </row>
    <row r="133" spans="5:5" s="8" customFormat="1">
      <c r="E133" s="70"/>
    </row>
    <row r="134" spans="5:5" s="8" customFormat="1">
      <c r="E134" s="70"/>
    </row>
    <row r="135" spans="5:5" s="8" customFormat="1">
      <c r="E135" s="70"/>
    </row>
    <row r="136" spans="5:5" s="8" customFormat="1">
      <c r="E136" s="70"/>
    </row>
    <row r="137" spans="5:5" s="8" customFormat="1">
      <c r="E137" s="70"/>
    </row>
    <row r="138" spans="5:5" s="8" customFormat="1">
      <c r="E138" s="70"/>
    </row>
    <row r="139" spans="5:5" s="8" customFormat="1">
      <c r="E139" s="70"/>
    </row>
    <row r="140" spans="5:5" s="8" customFormat="1">
      <c r="E140" s="70"/>
    </row>
    <row r="141" spans="5:5" s="8" customFormat="1">
      <c r="E141" s="70"/>
    </row>
    <row r="142" spans="5:5" s="8" customFormat="1">
      <c r="E142" s="70"/>
    </row>
    <row r="143" spans="5:5" s="8" customFormat="1">
      <c r="E143" s="70"/>
    </row>
    <row r="144" spans="5:5" s="8" customFormat="1">
      <c r="E144" s="70"/>
    </row>
  </sheetData>
  <autoFilter ref="A5:Q38">
    <filterColumn colId="7">
      <filters>
        <filter val="Tấn Đạt"/>
      </filters>
    </filterColumn>
  </autoFilter>
  <mergeCells count="6">
    <mergeCell ref="A1:C3"/>
    <mergeCell ref="H1:O3"/>
    <mergeCell ref="B6:B15"/>
    <mergeCell ref="B27:B32"/>
    <mergeCell ref="B16:B18"/>
    <mergeCell ref="B20:B26"/>
  </mergeCells>
  <hyperlinks>
    <hyperlink ref="Q30" location="'Báo cáo chiến dịch'!A1" display="Báo cáo chiến dịch"/>
    <hyperlink ref="Q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49" customWidth="1"/>
    <col min="2" max="2" width="14.5703125" style="49" customWidth="1"/>
    <col min="3" max="14" width="9.140625" style="49"/>
    <col min="15" max="15" width="13.28515625" style="49" customWidth="1"/>
    <col min="16" max="16384" width="9.140625" style="49"/>
  </cols>
  <sheetData>
    <row r="1" spans="1:15">
      <c r="F1" s="50" t="s">
        <v>185</v>
      </c>
    </row>
    <row r="2" spans="1:15">
      <c r="F2" s="49" t="s">
        <v>186</v>
      </c>
      <c r="H2" s="49" t="s">
        <v>187</v>
      </c>
    </row>
    <row r="4" spans="1:15" s="50" customFormat="1" ht="14.25">
      <c r="A4" s="134" t="s">
        <v>188</v>
      </c>
      <c r="B4" s="134" t="s">
        <v>189</v>
      </c>
      <c r="C4" s="136" t="s">
        <v>190</v>
      </c>
      <c r="D4" s="136"/>
      <c r="E4" s="136"/>
      <c r="F4" s="136"/>
      <c r="G4" s="136"/>
      <c r="H4" s="136"/>
      <c r="I4" s="136"/>
      <c r="J4" s="136"/>
      <c r="K4" s="136"/>
      <c r="L4" s="136"/>
      <c r="M4" s="136"/>
      <c r="N4" s="136"/>
      <c r="O4" s="136"/>
    </row>
    <row r="5" spans="1:15" s="50" customFormat="1" ht="14.25">
      <c r="A5" s="135"/>
      <c r="B5" s="135"/>
      <c r="C5" s="51" t="s">
        <v>191</v>
      </c>
      <c r="D5" s="51" t="s">
        <v>192</v>
      </c>
      <c r="E5" s="51" t="s">
        <v>193</v>
      </c>
      <c r="F5" s="51" t="s">
        <v>194</v>
      </c>
      <c r="G5" s="51" t="s">
        <v>195</v>
      </c>
      <c r="H5" s="51" t="s">
        <v>196</v>
      </c>
      <c r="I5" s="51" t="s">
        <v>197</v>
      </c>
      <c r="J5" s="51" t="s">
        <v>198</v>
      </c>
      <c r="K5" s="51" t="s">
        <v>199</v>
      </c>
      <c r="L5" s="51" t="s">
        <v>200</v>
      </c>
      <c r="M5" s="51" t="s">
        <v>201</v>
      </c>
      <c r="N5" s="51" t="s">
        <v>202</v>
      </c>
      <c r="O5" s="51" t="s">
        <v>203</v>
      </c>
    </row>
    <row r="6" spans="1:15">
      <c r="A6" s="52">
        <v>1</v>
      </c>
      <c r="B6" s="52" t="s">
        <v>204</v>
      </c>
      <c r="C6" s="52"/>
      <c r="D6" s="52"/>
      <c r="E6" s="52"/>
      <c r="F6" s="52"/>
      <c r="G6" s="52"/>
      <c r="H6" s="52"/>
      <c r="I6" s="52"/>
      <c r="J6" s="52"/>
      <c r="K6" s="52"/>
      <c r="L6" s="52"/>
      <c r="M6" s="52"/>
      <c r="N6" s="52"/>
      <c r="O6" s="52"/>
    </row>
    <row r="7" spans="1:15">
      <c r="A7" s="52"/>
      <c r="B7" s="52" t="s">
        <v>205</v>
      </c>
      <c r="C7" s="52"/>
      <c r="D7" s="52"/>
      <c r="E7" s="52"/>
      <c r="F7" s="52"/>
      <c r="G7" s="52"/>
      <c r="H7" s="52"/>
      <c r="I7" s="52"/>
      <c r="J7" s="52"/>
      <c r="K7" s="52"/>
      <c r="L7" s="52"/>
      <c r="M7" s="52"/>
      <c r="N7" s="52"/>
      <c r="O7" s="52">
        <f t="shared" ref="O7:O14" si="0">SUM(C7:N7)</f>
        <v>0</v>
      </c>
    </row>
    <row r="8" spans="1:15">
      <c r="A8" s="52"/>
      <c r="B8" s="52" t="s">
        <v>206</v>
      </c>
      <c r="C8" s="52"/>
      <c r="D8" s="52"/>
      <c r="E8" s="52"/>
      <c r="F8" s="52"/>
      <c r="G8" s="52"/>
      <c r="H8" s="52"/>
      <c r="I8" s="52"/>
      <c r="J8" s="52"/>
      <c r="K8" s="52"/>
      <c r="L8" s="52"/>
      <c r="M8" s="52"/>
      <c r="N8" s="52"/>
      <c r="O8" s="52">
        <f t="shared" si="0"/>
        <v>0</v>
      </c>
    </row>
    <row r="9" spans="1:15">
      <c r="A9" s="52">
        <v>2</v>
      </c>
      <c r="B9" s="52" t="s">
        <v>207</v>
      </c>
      <c r="C9" s="52"/>
      <c r="D9" s="52"/>
      <c r="E9" s="52"/>
      <c r="F9" s="52"/>
      <c r="G9" s="52"/>
      <c r="H9" s="52"/>
      <c r="I9" s="52"/>
      <c r="J9" s="52"/>
      <c r="K9" s="52"/>
      <c r="L9" s="52"/>
      <c r="M9" s="52"/>
      <c r="N9" s="52"/>
      <c r="O9" s="52"/>
    </row>
    <row r="10" spans="1:15">
      <c r="A10" s="52"/>
      <c r="B10" s="52" t="s">
        <v>205</v>
      </c>
      <c r="C10" s="52"/>
      <c r="D10" s="52"/>
      <c r="E10" s="52"/>
      <c r="F10" s="52"/>
      <c r="G10" s="52"/>
      <c r="H10" s="52"/>
      <c r="I10" s="52"/>
      <c r="J10" s="52"/>
      <c r="K10" s="52"/>
      <c r="L10" s="52"/>
      <c r="M10" s="52"/>
      <c r="N10" s="52"/>
      <c r="O10" s="52">
        <f t="shared" si="0"/>
        <v>0</v>
      </c>
    </row>
    <row r="11" spans="1:15">
      <c r="A11" s="52"/>
      <c r="B11" s="52" t="s">
        <v>206</v>
      </c>
      <c r="C11" s="52"/>
      <c r="D11" s="52"/>
      <c r="E11" s="52"/>
      <c r="F11" s="52"/>
      <c r="G11" s="52"/>
      <c r="H11" s="52"/>
      <c r="I11" s="52"/>
      <c r="J11" s="52"/>
      <c r="K11" s="52"/>
      <c r="L11" s="52"/>
      <c r="M11" s="52"/>
      <c r="N11" s="52"/>
      <c r="O11" s="52">
        <f t="shared" si="0"/>
        <v>0</v>
      </c>
    </row>
    <row r="12" spans="1:15">
      <c r="A12" s="52">
        <v>3</v>
      </c>
      <c r="B12" s="52" t="s">
        <v>208</v>
      </c>
      <c r="C12" s="52"/>
      <c r="D12" s="52"/>
      <c r="E12" s="52"/>
      <c r="F12" s="52"/>
      <c r="G12" s="52"/>
      <c r="H12" s="52"/>
      <c r="I12" s="52"/>
      <c r="J12" s="52"/>
      <c r="K12" s="52"/>
      <c r="L12" s="52"/>
      <c r="M12" s="52"/>
      <c r="N12" s="52"/>
      <c r="O12" s="52"/>
    </row>
    <row r="13" spans="1:15">
      <c r="A13" s="52"/>
      <c r="B13" s="52" t="s">
        <v>205</v>
      </c>
      <c r="C13" s="52"/>
      <c r="D13" s="52"/>
      <c r="E13" s="52"/>
      <c r="F13" s="52"/>
      <c r="G13" s="52"/>
      <c r="H13" s="52"/>
      <c r="I13" s="52"/>
      <c r="J13" s="52"/>
      <c r="K13" s="52"/>
      <c r="L13" s="52"/>
      <c r="M13" s="52"/>
      <c r="N13" s="52"/>
      <c r="O13" s="52">
        <f t="shared" si="0"/>
        <v>0</v>
      </c>
    </row>
    <row r="14" spans="1:15">
      <c r="A14" s="52"/>
      <c r="B14" s="52" t="s">
        <v>206</v>
      </c>
      <c r="C14" s="52"/>
      <c r="D14" s="52"/>
      <c r="E14" s="52"/>
      <c r="F14" s="52"/>
      <c r="G14" s="52"/>
      <c r="H14" s="52"/>
      <c r="I14" s="52"/>
      <c r="J14" s="52"/>
      <c r="K14" s="52"/>
      <c r="L14" s="52"/>
      <c r="M14" s="52"/>
      <c r="N14" s="52"/>
      <c r="O14" s="52">
        <f t="shared" si="0"/>
        <v>0</v>
      </c>
    </row>
    <row r="15" spans="1:15" s="54" customFormat="1">
      <c r="A15" s="52"/>
      <c r="B15" s="53" t="s">
        <v>209</v>
      </c>
      <c r="C15" s="53"/>
      <c r="D15" s="53"/>
      <c r="E15" s="53"/>
      <c r="F15" s="53"/>
      <c r="G15" s="53"/>
      <c r="H15" s="53"/>
      <c r="I15" s="53"/>
      <c r="J15" s="53"/>
      <c r="K15" s="53"/>
      <c r="L15" s="53"/>
      <c r="M15" s="53"/>
      <c r="N15" s="53"/>
      <c r="O15" s="52"/>
    </row>
    <row r="16" spans="1:15">
      <c r="A16" s="52"/>
      <c r="B16" s="52" t="s">
        <v>205</v>
      </c>
      <c r="C16" s="52">
        <f>SUM(C7,C10,C13)</f>
        <v>0</v>
      </c>
      <c r="D16" s="52">
        <f t="shared" ref="D16:O17" si="1">SUM(D7,D10,D13)</f>
        <v>0</v>
      </c>
      <c r="E16" s="52">
        <f t="shared" si="1"/>
        <v>0</v>
      </c>
      <c r="F16" s="52">
        <f t="shared" si="1"/>
        <v>0</v>
      </c>
      <c r="G16" s="52">
        <f t="shared" si="1"/>
        <v>0</v>
      </c>
      <c r="H16" s="52">
        <f t="shared" si="1"/>
        <v>0</v>
      </c>
      <c r="I16" s="52">
        <f t="shared" si="1"/>
        <v>0</v>
      </c>
      <c r="J16" s="52">
        <f t="shared" si="1"/>
        <v>0</v>
      </c>
      <c r="K16" s="52">
        <f t="shared" si="1"/>
        <v>0</v>
      </c>
      <c r="L16" s="52">
        <f t="shared" si="1"/>
        <v>0</v>
      </c>
      <c r="M16" s="52">
        <f t="shared" si="1"/>
        <v>0</v>
      </c>
      <c r="N16" s="52">
        <f t="shared" si="1"/>
        <v>0</v>
      </c>
      <c r="O16" s="52">
        <f t="shared" si="1"/>
        <v>0</v>
      </c>
    </row>
    <row r="17" spans="1:15">
      <c r="A17" s="52"/>
      <c r="B17" s="52" t="s">
        <v>206</v>
      </c>
      <c r="C17" s="52">
        <f>SUM(C8,C11,C14)</f>
        <v>0</v>
      </c>
      <c r="D17" s="52">
        <f t="shared" si="1"/>
        <v>0</v>
      </c>
      <c r="E17" s="52">
        <f t="shared" si="1"/>
        <v>0</v>
      </c>
      <c r="F17" s="52">
        <f t="shared" si="1"/>
        <v>0</v>
      </c>
      <c r="G17" s="52">
        <f t="shared" si="1"/>
        <v>0</v>
      </c>
      <c r="H17" s="52">
        <f t="shared" si="1"/>
        <v>0</v>
      </c>
      <c r="I17" s="52">
        <f t="shared" si="1"/>
        <v>0</v>
      </c>
      <c r="J17" s="52">
        <f t="shared" si="1"/>
        <v>0</v>
      </c>
      <c r="K17" s="52">
        <f t="shared" si="1"/>
        <v>0</v>
      </c>
      <c r="L17" s="52">
        <f t="shared" si="1"/>
        <v>0</v>
      </c>
      <c r="M17" s="52">
        <f t="shared" si="1"/>
        <v>0</v>
      </c>
      <c r="N17" s="52">
        <f t="shared" si="1"/>
        <v>0</v>
      </c>
      <c r="O17" s="52">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49" customWidth="1"/>
    <col min="2" max="2" width="19.42578125" style="49" customWidth="1"/>
    <col min="3" max="6" width="9.140625" style="49"/>
    <col min="7" max="7" width="28.85546875" style="49" customWidth="1"/>
    <col min="8" max="16384" width="9.140625" style="49"/>
  </cols>
  <sheetData>
    <row r="1" spans="1:7">
      <c r="C1" s="137" t="s">
        <v>210</v>
      </c>
      <c r="D1" s="137"/>
      <c r="E1" s="137"/>
      <c r="F1" s="137"/>
      <c r="G1" s="137"/>
    </row>
    <row r="2" spans="1:7">
      <c r="C2" s="138" t="s">
        <v>211</v>
      </c>
      <c r="D2" s="138"/>
      <c r="E2" s="138"/>
      <c r="F2" s="138"/>
      <c r="G2" s="138"/>
    </row>
    <row r="4" spans="1:7" s="50" customFormat="1" ht="14.25">
      <c r="A4" s="134" t="s">
        <v>188</v>
      </c>
      <c r="B4" s="134" t="s">
        <v>189</v>
      </c>
      <c r="C4" s="136" t="s">
        <v>212</v>
      </c>
      <c r="D4" s="136"/>
      <c r="E4" s="136"/>
      <c r="F4" s="136"/>
      <c r="G4" s="136"/>
    </row>
    <row r="5" spans="1:7" s="50" customFormat="1" ht="14.25">
      <c r="A5" s="135"/>
      <c r="B5" s="135"/>
      <c r="C5" s="51" t="s">
        <v>213</v>
      </c>
      <c r="D5" s="51" t="s">
        <v>214</v>
      </c>
      <c r="E5" s="51" t="s">
        <v>215</v>
      </c>
      <c r="F5" s="51" t="s">
        <v>216</v>
      </c>
      <c r="G5" s="51" t="s">
        <v>203</v>
      </c>
    </row>
    <row r="6" spans="1:7">
      <c r="A6" s="52">
        <v>1</v>
      </c>
      <c r="B6" s="52" t="s">
        <v>204</v>
      </c>
      <c r="C6" s="52"/>
      <c r="D6" s="52"/>
      <c r="E6" s="52"/>
      <c r="F6" s="52"/>
      <c r="G6" s="52"/>
    </row>
    <row r="7" spans="1:7">
      <c r="A7" s="52"/>
      <c r="B7" s="52" t="s">
        <v>205</v>
      </c>
      <c r="C7" s="52"/>
      <c r="D7" s="52"/>
      <c r="E7" s="52"/>
      <c r="F7" s="52"/>
      <c r="G7" s="52">
        <f>SUM(C7:F7)</f>
        <v>0</v>
      </c>
    </row>
    <row r="8" spans="1:7">
      <c r="A8" s="52"/>
      <c r="B8" s="52" t="s">
        <v>206</v>
      </c>
      <c r="C8" s="52"/>
      <c r="D8" s="52"/>
      <c r="E8" s="52"/>
      <c r="F8" s="52"/>
      <c r="G8" s="52">
        <f>SUM(C8:F8)</f>
        <v>0</v>
      </c>
    </row>
    <row r="9" spans="1:7">
      <c r="A9" s="52">
        <v>2</v>
      </c>
      <c r="B9" s="52" t="s">
        <v>207</v>
      </c>
      <c r="C9" s="52"/>
      <c r="D9" s="52"/>
      <c r="E9" s="52"/>
      <c r="F9" s="52"/>
      <c r="G9" s="52"/>
    </row>
    <row r="10" spans="1:7">
      <c r="A10" s="52"/>
      <c r="B10" s="52" t="s">
        <v>205</v>
      </c>
      <c r="C10" s="52"/>
      <c r="D10" s="52"/>
      <c r="E10" s="52"/>
      <c r="F10" s="52"/>
      <c r="G10" s="52">
        <f>SUM(C10:F10)</f>
        <v>0</v>
      </c>
    </row>
    <row r="11" spans="1:7">
      <c r="A11" s="52"/>
      <c r="B11" s="52" t="s">
        <v>206</v>
      </c>
      <c r="C11" s="52"/>
      <c r="D11" s="52"/>
      <c r="E11" s="52"/>
      <c r="F11" s="52"/>
      <c r="G11" s="52">
        <f>SUM(C11:F11)</f>
        <v>0</v>
      </c>
    </row>
    <row r="12" spans="1:7">
      <c r="A12" s="52">
        <v>3</v>
      </c>
      <c r="B12" s="52" t="s">
        <v>208</v>
      </c>
      <c r="C12" s="52"/>
      <c r="D12" s="52"/>
      <c r="E12" s="52"/>
      <c r="F12" s="52"/>
      <c r="G12" s="52"/>
    </row>
    <row r="13" spans="1:7">
      <c r="A13" s="52"/>
      <c r="B13" s="52" t="s">
        <v>205</v>
      </c>
      <c r="C13" s="52"/>
      <c r="D13" s="52"/>
      <c r="E13" s="52"/>
      <c r="F13" s="52"/>
      <c r="G13" s="52">
        <f>SUM(C13:F13)</f>
        <v>0</v>
      </c>
    </row>
    <row r="14" spans="1:7">
      <c r="A14" s="52"/>
      <c r="B14" s="52" t="s">
        <v>206</v>
      </c>
      <c r="C14" s="52"/>
      <c r="D14" s="52"/>
      <c r="E14" s="52"/>
      <c r="F14" s="52"/>
      <c r="G14" s="52">
        <f>SUM(C14:F14)</f>
        <v>0</v>
      </c>
    </row>
    <row r="15" spans="1:7" s="54" customFormat="1">
      <c r="A15" s="52"/>
      <c r="B15" s="53" t="s">
        <v>209</v>
      </c>
      <c r="C15" s="53"/>
      <c r="D15" s="53"/>
      <c r="E15" s="53"/>
      <c r="F15" s="53"/>
      <c r="G15" s="52"/>
    </row>
    <row r="16" spans="1:7">
      <c r="A16" s="52"/>
      <c r="B16" s="52" t="s">
        <v>205</v>
      </c>
      <c r="C16" s="52">
        <f>SUM(C7,C10,C13)</f>
        <v>0</v>
      </c>
      <c r="D16" s="52">
        <f t="shared" ref="D16:G17" si="0">SUM(D7,D10,D13)</f>
        <v>0</v>
      </c>
      <c r="E16" s="52">
        <f t="shared" si="0"/>
        <v>0</v>
      </c>
      <c r="F16" s="52">
        <f t="shared" si="0"/>
        <v>0</v>
      </c>
      <c r="G16" s="52">
        <f t="shared" si="0"/>
        <v>0</v>
      </c>
    </row>
    <row r="17" spans="1:7">
      <c r="A17" s="52"/>
      <c r="B17" s="52" t="s">
        <v>206</v>
      </c>
      <c r="C17" s="52">
        <f>SUM(C8,C11,C14)</f>
        <v>0</v>
      </c>
      <c r="D17" s="52">
        <f t="shared" si="0"/>
        <v>0</v>
      </c>
      <c r="E17" s="52">
        <f t="shared" si="0"/>
        <v>0</v>
      </c>
      <c r="F17" s="52">
        <f t="shared" si="0"/>
        <v>0</v>
      </c>
      <c r="G17" s="52">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49" customWidth="1"/>
    <col min="2" max="2" width="14.5703125" style="49" customWidth="1"/>
    <col min="3" max="3" width="10.42578125" style="49" customWidth="1"/>
    <col min="4" max="4" width="9.140625" style="49"/>
    <col min="5" max="5" width="10.5703125" style="49" customWidth="1"/>
    <col min="6" max="6" width="9.140625" style="49"/>
    <col min="7" max="7" width="11.5703125" style="49" customWidth="1"/>
    <col min="8" max="8" width="9.140625" style="49"/>
    <col min="9" max="9" width="13.28515625" style="49" customWidth="1"/>
    <col min="10" max="16384" width="9.140625" style="49"/>
  </cols>
  <sheetData>
    <row r="1" spans="1:9">
      <c r="B1" s="137" t="s">
        <v>217</v>
      </c>
      <c r="C1" s="137"/>
      <c r="D1" s="137"/>
      <c r="E1" s="137"/>
      <c r="F1" s="137"/>
      <c r="G1" s="137"/>
      <c r="H1" s="137"/>
      <c r="I1" s="137"/>
    </row>
    <row r="2" spans="1:9">
      <c r="D2" s="49" t="s">
        <v>218</v>
      </c>
      <c r="F2" s="49" t="s">
        <v>219</v>
      </c>
    </row>
    <row r="4" spans="1:9" s="50" customFormat="1" ht="15" customHeight="1">
      <c r="A4" s="134" t="s">
        <v>188</v>
      </c>
      <c r="B4" s="134" t="s">
        <v>220</v>
      </c>
      <c r="C4" s="139" t="s">
        <v>221</v>
      </c>
      <c r="D4" s="140"/>
      <c r="E4" s="140" t="s">
        <v>222</v>
      </c>
      <c r="F4" s="140"/>
      <c r="G4" s="140" t="s">
        <v>223</v>
      </c>
      <c r="H4" s="140"/>
      <c r="I4" s="141" t="s">
        <v>1</v>
      </c>
    </row>
    <row r="5" spans="1:9" s="50" customFormat="1" ht="14.25">
      <c r="A5" s="135"/>
      <c r="B5" s="135"/>
      <c r="C5" s="51" t="s">
        <v>224</v>
      </c>
      <c r="D5" s="51" t="s">
        <v>225</v>
      </c>
      <c r="E5" s="51" t="s">
        <v>224</v>
      </c>
      <c r="F5" s="51" t="s">
        <v>225</v>
      </c>
      <c r="G5" s="51" t="s">
        <v>224</v>
      </c>
      <c r="H5" s="51" t="s">
        <v>225</v>
      </c>
      <c r="I5" s="142"/>
    </row>
    <row r="6" spans="1:9">
      <c r="A6" s="55">
        <v>1</v>
      </c>
      <c r="B6" s="52" t="s">
        <v>204</v>
      </c>
      <c r="C6" s="52"/>
      <c r="D6" s="52"/>
      <c r="E6" s="52"/>
      <c r="F6" s="52"/>
      <c r="G6" s="52"/>
      <c r="H6" s="52"/>
      <c r="I6" s="52"/>
    </row>
    <row r="7" spans="1:9">
      <c r="A7" s="55">
        <v>2</v>
      </c>
      <c r="B7" s="52" t="s">
        <v>207</v>
      </c>
      <c r="C7" s="52"/>
      <c r="D7" s="52"/>
      <c r="E7" s="52"/>
      <c r="F7" s="52"/>
      <c r="G7" s="52"/>
      <c r="H7" s="52"/>
      <c r="I7" s="52"/>
    </row>
    <row r="8" spans="1:9">
      <c r="A8" s="55">
        <v>3</v>
      </c>
      <c r="B8" s="52" t="s">
        <v>208</v>
      </c>
      <c r="C8" s="52"/>
      <c r="D8" s="52"/>
      <c r="E8" s="52"/>
      <c r="F8" s="52"/>
      <c r="G8" s="52"/>
      <c r="H8" s="52"/>
      <c r="I8" s="52"/>
    </row>
    <row r="9" spans="1:9" s="54" customFormat="1">
      <c r="A9" s="52"/>
      <c r="B9" s="53" t="s">
        <v>209</v>
      </c>
      <c r="C9" s="53">
        <f>SUM(C6:C8)</f>
        <v>0</v>
      </c>
      <c r="D9" s="53">
        <f t="shared" ref="D9:H9" si="0">SUM(D6:D8)</f>
        <v>0</v>
      </c>
      <c r="E9" s="53">
        <f t="shared" si="0"/>
        <v>0</v>
      </c>
      <c r="F9" s="53">
        <f t="shared" si="0"/>
        <v>0</v>
      </c>
      <c r="G9" s="53">
        <f t="shared" si="0"/>
        <v>0</v>
      </c>
      <c r="H9" s="53">
        <f t="shared" si="0"/>
        <v>0</v>
      </c>
      <c r="I9" s="52"/>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2018-02-27T08:20:58Z</dcterms:modified>
</cp:coreProperties>
</file>