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SOFT_ERP9\10_DOCUMENT\13_DETAIL_DESIGN\1.STANDARD\ASOFT_DRM\00_System\Import_Excel\"/>
    </mc:Choice>
  </mc:AlternateContent>
  <bookViews>
    <workbookView xWindow="0" yWindow="0" windowWidth="21600" windowHeight="9735"/>
  </bookViews>
  <sheets>
    <sheet name="SalaryFile" sheetId="1" r:id="rId1"/>
    <sheet name="DebtRecoveryData" sheetId="2" r:id="rId2"/>
    <sheet name="NewContractNTD" sheetId="3" r:id="rId3"/>
    <sheet name="NewContractNTM" sheetId="4" r:id="rId4"/>
    <sheet name="OldContractNTD" sheetId="5" r:id="rId5"/>
    <sheet name="OldContractNTM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4" l="1"/>
  <c r="D44" i="4"/>
  <c r="J42" i="3"/>
  <c r="D42" i="3"/>
  <c r="D46" i="4" l="1"/>
  <c r="J28" i="3"/>
  <c r="J29" i="3"/>
  <c r="J30" i="3"/>
  <c r="J31" i="3"/>
  <c r="J32" i="3"/>
  <c r="J119" i="3"/>
  <c r="J120" i="3"/>
  <c r="J121" i="3"/>
  <c r="J122" i="3"/>
  <c r="J123" i="3"/>
  <c r="J124" i="3"/>
  <c r="J125" i="3"/>
  <c r="J126" i="3"/>
  <c r="D44" i="3" l="1"/>
  <c r="J12" i="2" l="1"/>
  <c r="J13" i="2"/>
  <c r="J14" i="2"/>
  <c r="J15" i="2"/>
  <c r="J16" i="2"/>
  <c r="J17" i="2"/>
  <c r="J18" i="2"/>
  <c r="J12" i="6"/>
  <c r="A2" i="6"/>
  <c r="J21" i="6" s="1"/>
  <c r="J14" i="6" l="1"/>
  <c r="J18" i="6"/>
  <c r="J16" i="6"/>
  <c r="J20" i="6"/>
  <c r="J13" i="6"/>
  <c r="J15" i="6"/>
  <c r="J17" i="6"/>
  <c r="J19" i="6"/>
  <c r="A2" i="5" l="1"/>
  <c r="J13" i="5" l="1"/>
  <c r="J15" i="5"/>
  <c r="J17" i="5"/>
  <c r="J19" i="5"/>
  <c r="J21" i="5"/>
  <c r="J14" i="5"/>
  <c r="J16" i="5"/>
  <c r="J18" i="5"/>
  <c r="J20" i="5"/>
  <c r="J12" i="5"/>
  <c r="D27" i="3" l="1"/>
  <c r="J27" i="3" s="1"/>
  <c r="D34" i="4" l="1"/>
  <c r="D17" i="4"/>
  <c r="J34" i="4" l="1"/>
  <c r="G119" i="4"/>
  <c r="D128" i="4"/>
  <c r="G118" i="4"/>
  <c r="D127" i="4"/>
  <c r="G117" i="4"/>
  <c r="D126" i="4"/>
  <c r="G116" i="4"/>
  <c r="D125" i="4"/>
  <c r="G115" i="4"/>
  <c r="D124" i="4"/>
  <c r="G114" i="4"/>
  <c r="D123" i="4"/>
  <c r="G113" i="4"/>
  <c r="D122" i="4"/>
  <c r="G112" i="4"/>
  <c r="D121" i="4"/>
  <c r="G111" i="4"/>
  <c r="D120" i="4"/>
  <c r="G110" i="4"/>
  <c r="D119" i="4"/>
  <c r="G109" i="4"/>
  <c r="D118" i="4"/>
  <c r="G108" i="4"/>
  <c r="D117" i="4"/>
  <c r="G107" i="4"/>
  <c r="D116" i="4"/>
  <c r="G106" i="4"/>
  <c r="D115" i="4"/>
  <c r="G105" i="4"/>
  <c r="D114" i="4"/>
  <c r="G104" i="4"/>
  <c r="D113" i="4"/>
  <c r="G103" i="4"/>
  <c r="D112" i="4"/>
  <c r="G102" i="4"/>
  <c r="D111" i="4"/>
  <c r="G101" i="4"/>
  <c r="D110" i="4"/>
  <c r="G100" i="4"/>
  <c r="D109" i="4"/>
  <c r="G99" i="4"/>
  <c r="D108" i="4"/>
  <c r="G98" i="4"/>
  <c r="D107" i="4"/>
  <c r="G97" i="4"/>
  <c r="D106" i="4"/>
  <c r="G96" i="4"/>
  <c r="D105" i="4"/>
  <c r="G95" i="4"/>
  <c r="D104" i="4"/>
  <c r="G94" i="4"/>
  <c r="D103" i="4"/>
  <c r="G93" i="4"/>
  <c r="D102" i="4"/>
  <c r="G92" i="4"/>
  <c r="D101" i="4"/>
  <c r="G91" i="4"/>
  <c r="D100" i="4"/>
  <c r="G90" i="4"/>
  <c r="D99" i="4"/>
  <c r="G89" i="4"/>
  <c r="D98" i="4"/>
  <c r="G88" i="4"/>
  <c r="D97" i="4"/>
  <c r="G87" i="4"/>
  <c r="D96" i="4"/>
  <c r="G86" i="4"/>
  <c r="D95" i="4"/>
  <c r="G85" i="4"/>
  <c r="D94" i="4"/>
  <c r="G84" i="4"/>
  <c r="D93" i="4"/>
  <c r="G83" i="4"/>
  <c r="D92" i="4"/>
  <c r="G82" i="4"/>
  <c r="D91" i="4"/>
  <c r="G81" i="4"/>
  <c r="D90" i="4"/>
  <c r="G80" i="4"/>
  <c r="D89" i="4"/>
  <c r="G79" i="4"/>
  <c r="D88" i="4"/>
  <c r="G78" i="4"/>
  <c r="D87" i="4"/>
  <c r="G77" i="4"/>
  <c r="D86" i="4"/>
  <c r="G76" i="4"/>
  <c r="D85" i="4"/>
  <c r="G75" i="4"/>
  <c r="D84" i="4"/>
  <c r="J84" i="4" s="1"/>
  <c r="G74" i="4"/>
  <c r="D83" i="4"/>
  <c r="J83" i="4" s="1"/>
  <c r="G73" i="4"/>
  <c r="D82" i="4"/>
  <c r="J82" i="4" s="1"/>
  <c r="G72" i="4"/>
  <c r="D81" i="4"/>
  <c r="J81" i="4" s="1"/>
  <c r="G71" i="4"/>
  <c r="D80" i="4"/>
  <c r="J80" i="4" s="1"/>
  <c r="G70" i="4"/>
  <c r="D79" i="4"/>
  <c r="J79" i="4" s="1"/>
  <c r="G69" i="4"/>
  <c r="D78" i="4"/>
  <c r="J78" i="4" s="1"/>
  <c r="G68" i="4"/>
  <c r="D77" i="4"/>
  <c r="J77" i="4" s="1"/>
  <c r="G67" i="4"/>
  <c r="D76" i="4"/>
  <c r="J76" i="4" s="1"/>
  <c r="G66" i="4"/>
  <c r="D75" i="4"/>
  <c r="J75" i="4" s="1"/>
  <c r="G65" i="4"/>
  <c r="D74" i="4"/>
  <c r="J74" i="4" s="1"/>
  <c r="G64" i="4"/>
  <c r="D73" i="4"/>
  <c r="J73" i="4" s="1"/>
  <c r="G63" i="4"/>
  <c r="D72" i="4"/>
  <c r="J72" i="4" s="1"/>
  <c r="G62" i="4"/>
  <c r="D71" i="4"/>
  <c r="J71" i="4" s="1"/>
  <c r="G61" i="4"/>
  <c r="D70" i="4"/>
  <c r="J70" i="4" s="1"/>
  <c r="G60" i="4"/>
  <c r="D69" i="4"/>
  <c r="J69" i="4" s="1"/>
  <c r="G59" i="4"/>
  <c r="D68" i="4"/>
  <c r="J68" i="4" s="1"/>
  <c r="G58" i="4"/>
  <c r="D67" i="4"/>
  <c r="J67" i="4" s="1"/>
  <c r="G57" i="4"/>
  <c r="D66" i="4"/>
  <c r="G56" i="4"/>
  <c r="D65" i="4"/>
  <c r="G55" i="4"/>
  <c r="D64" i="4"/>
  <c r="G54" i="4"/>
  <c r="D63" i="4"/>
  <c r="G53" i="4"/>
  <c r="D62" i="4"/>
  <c r="G52" i="4"/>
  <c r="D61" i="4"/>
  <c r="G51" i="4"/>
  <c r="D60" i="4"/>
  <c r="G50" i="4"/>
  <c r="D59" i="4"/>
  <c r="G49" i="4"/>
  <c r="D58" i="4"/>
  <c r="J58" i="4" s="1"/>
  <c r="G48" i="4"/>
  <c r="D57" i="4"/>
  <c r="J57" i="4" s="1"/>
  <c r="G47" i="4"/>
  <c r="D56" i="4"/>
  <c r="J56" i="4" s="1"/>
  <c r="G46" i="4"/>
  <c r="D55" i="4"/>
  <c r="J55" i="4" s="1"/>
  <c r="G45" i="4"/>
  <c r="D54" i="4"/>
  <c r="J54" i="4" s="1"/>
  <c r="G44" i="4"/>
  <c r="D53" i="4"/>
  <c r="J53" i="4" s="1"/>
  <c r="G43" i="4"/>
  <c r="D52" i="4"/>
  <c r="J52" i="4" s="1"/>
  <c r="G42" i="4"/>
  <c r="D51" i="4"/>
  <c r="J51" i="4" s="1"/>
  <c r="G41" i="4"/>
  <c r="D50" i="4"/>
  <c r="J50" i="4" s="1"/>
  <c r="G40" i="4"/>
  <c r="D49" i="4"/>
  <c r="J49" i="4" s="1"/>
  <c r="D48" i="4"/>
  <c r="D47" i="4"/>
  <c r="J47" i="4" s="1"/>
  <c r="D45" i="4"/>
  <c r="D43" i="4"/>
  <c r="J43" i="4" s="1"/>
  <c r="D42" i="4"/>
  <c r="D41" i="4"/>
  <c r="J41" i="4" s="1"/>
  <c r="D40" i="4"/>
  <c r="D39" i="4"/>
  <c r="J39" i="4" s="1"/>
  <c r="D38" i="4"/>
  <c r="D37" i="4"/>
  <c r="J37" i="4" s="1"/>
  <c r="D36" i="4"/>
  <c r="D35" i="4"/>
  <c r="J35" i="4" s="1"/>
  <c r="D28" i="4"/>
  <c r="D27" i="4"/>
  <c r="J27" i="4" s="1"/>
  <c r="D26" i="4"/>
  <c r="D25" i="4"/>
  <c r="J25" i="4" s="1"/>
  <c r="D24" i="4"/>
  <c r="D23" i="4"/>
  <c r="J23" i="4" s="1"/>
  <c r="D22" i="4"/>
  <c r="D21" i="4"/>
  <c r="J21" i="4" s="1"/>
  <c r="D20" i="4"/>
  <c r="D19" i="4"/>
  <c r="J19" i="4" s="1"/>
  <c r="D18" i="4"/>
  <c r="D16" i="4"/>
  <c r="J16" i="4" s="1"/>
  <c r="D15" i="4"/>
  <c r="D14" i="4"/>
  <c r="J14" i="4" s="1"/>
  <c r="D13" i="4"/>
  <c r="D12" i="4"/>
  <c r="A2" i="4"/>
  <c r="J59" i="4" l="1"/>
  <c r="J60" i="4"/>
  <c r="J61" i="4"/>
  <c r="J62" i="4"/>
  <c r="J63" i="4"/>
  <c r="J64" i="4"/>
  <c r="J65" i="4"/>
  <c r="J66" i="4"/>
  <c r="J85" i="4"/>
  <c r="J29" i="4"/>
  <c r="J31" i="4"/>
  <c r="J33" i="4"/>
  <c r="J120" i="4"/>
  <c r="J122" i="4"/>
  <c r="J124" i="4"/>
  <c r="J126" i="4"/>
  <c r="J128" i="4"/>
  <c r="J30" i="4"/>
  <c r="J32" i="4"/>
  <c r="J119" i="4"/>
  <c r="J121" i="4"/>
  <c r="J123" i="4"/>
  <c r="J125" i="4"/>
  <c r="J127" i="4"/>
  <c r="J12" i="4"/>
  <c r="J13" i="4"/>
  <c r="J15" i="4"/>
  <c r="J18" i="4"/>
  <c r="J20" i="4"/>
  <c r="J22" i="4"/>
  <c r="J24" i="4"/>
  <c r="J26" i="4"/>
  <c r="J28" i="4"/>
  <c r="J36" i="4"/>
  <c r="J38" i="4"/>
  <c r="J40" i="4"/>
  <c r="J42" i="4"/>
  <c r="J45" i="4"/>
  <c r="J48" i="4"/>
  <c r="J46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7" i="4"/>
  <c r="G119" i="3"/>
  <c r="G118" i="3"/>
  <c r="G117" i="3"/>
  <c r="J118" i="3" s="1"/>
  <c r="G116" i="3"/>
  <c r="J117" i="3" s="1"/>
  <c r="G112" i="3"/>
  <c r="J113" i="3" s="1"/>
  <c r="G113" i="3"/>
  <c r="J114" i="3" s="1"/>
  <c r="G114" i="3"/>
  <c r="J115" i="3" s="1"/>
  <c r="G115" i="3"/>
  <c r="J116" i="3" s="1"/>
  <c r="G109" i="3"/>
  <c r="J110" i="3" s="1"/>
  <c r="G110" i="3"/>
  <c r="J111" i="3" s="1"/>
  <c r="G111" i="3"/>
  <c r="J112" i="3" s="1"/>
  <c r="G93" i="3"/>
  <c r="J94" i="3" s="1"/>
  <c r="G94" i="3"/>
  <c r="J95" i="3" s="1"/>
  <c r="G95" i="3"/>
  <c r="J96" i="3" s="1"/>
  <c r="G96" i="3"/>
  <c r="J97" i="3" s="1"/>
  <c r="G97" i="3"/>
  <c r="J98" i="3" s="1"/>
  <c r="G98" i="3"/>
  <c r="J99" i="3" s="1"/>
  <c r="G99" i="3"/>
  <c r="J100" i="3" s="1"/>
  <c r="G100" i="3"/>
  <c r="J101" i="3" s="1"/>
  <c r="G101" i="3"/>
  <c r="J102" i="3" s="1"/>
  <c r="G102" i="3"/>
  <c r="J103" i="3" s="1"/>
  <c r="G103" i="3"/>
  <c r="J104" i="3" s="1"/>
  <c r="G104" i="3"/>
  <c r="J105" i="3" s="1"/>
  <c r="G105" i="3"/>
  <c r="J106" i="3" s="1"/>
  <c r="G106" i="3"/>
  <c r="J107" i="3" s="1"/>
  <c r="G107" i="3"/>
  <c r="J108" i="3" s="1"/>
  <c r="G108" i="3"/>
  <c r="J109" i="3" s="1"/>
  <c r="G92" i="3"/>
  <c r="J93" i="3" s="1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J83" i="3" s="1"/>
  <c r="G83" i="3"/>
  <c r="J84" i="3" s="1"/>
  <c r="G84" i="3"/>
  <c r="J85" i="3" s="1"/>
  <c r="G85" i="3"/>
  <c r="J86" i="3" s="1"/>
  <c r="G86" i="3"/>
  <c r="J87" i="3" s="1"/>
  <c r="G87" i="3"/>
  <c r="J88" i="3" s="1"/>
  <c r="G88" i="3"/>
  <c r="J89" i="3" s="1"/>
  <c r="G89" i="3"/>
  <c r="J90" i="3" s="1"/>
  <c r="G90" i="3"/>
  <c r="J91" i="3" s="1"/>
  <c r="G91" i="3"/>
  <c r="J92" i="3" s="1"/>
  <c r="G66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42" i="3"/>
  <c r="G43" i="3"/>
  <c r="J44" i="3" s="1"/>
  <c r="G44" i="3"/>
  <c r="G45" i="3"/>
  <c r="G46" i="3"/>
  <c r="G47" i="3"/>
  <c r="G48" i="3"/>
  <c r="G41" i="3"/>
  <c r="G40" i="3"/>
  <c r="D13" i="3"/>
  <c r="J13" i="3" s="1"/>
  <c r="D14" i="3"/>
  <c r="J14" i="3" s="1"/>
  <c r="D15" i="3"/>
  <c r="J15" i="3" s="1"/>
  <c r="D16" i="3"/>
  <c r="J16" i="3" s="1"/>
  <c r="D17" i="3"/>
  <c r="J17" i="3" s="1"/>
  <c r="D18" i="3"/>
  <c r="J18" i="3" s="1"/>
  <c r="D19" i="3"/>
  <c r="J19" i="3" s="1"/>
  <c r="D20" i="3"/>
  <c r="J20" i="3" s="1"/>
  <c r="D21" i="3"/>
  <c r="J21" i="3" s="1"/>
  <c r="D22" i="3"/>
  <c r="J22" i="3" s="1"/>
  <c r="D23" i="3"/>
  <c r="J23" i="3" s="1"/>
  <c r="D24" i="3"/>
  <c r="J24" i="3" s="1"/>
  <c r="D25" i="3"/>
  <c r="J25" i="3" s="1"/>
  <c r="D26" i="3"/>
  <c r="J26" i="3" s="1"/>
  <c r="D33" i="3"/>
  <c r="J33" i="3" s="1"/>
  <c r="D34" i="3"/>
  <c r="J34" i="3" s="1"/>
  <c r="D35" i="3"/>
  <c r="J35" i="3" s="1"/>
  <c r="D36" i="3"/>
  <c r="J36" i="3" s="1"/>
  <c r="D37" i="3"/>
  <c r="J37" i="3" s="1"/>
  <c r="D38" i="3"/>
  <c r="J38" i="3" s="1"/>
  <c r="D39" i="3"/>
  <c r="J39" i="3" s="1"/>
  <c r="D40" i="3"/>
  <c r="J40" i="3" s="1"/>
  <c r="D41" i="3"/>
  <c r="J41" i="3" s="1"/>
  <c r="D43" i="3"/>
  <c r="J43" i="3" s="1"/>
  <c r="D45" i="3"/>
  <c r="J45" i="3" s="1"/>
  <c r="D46" i="3"/>
  <c r="J46" i="3" s="1"/>
  <c r="D47" i="3"/>
  <c r="J47" i="3" s="1"/>
  <c r="D48" i="3"/>
  <c r="J48" i="3" s="1"/>
  <c r="D49" i="3"/>
  <c r="J49" i="3" s="1"/>
  <c r="D50" i="3"/>
  <c r="J50" i="3" s="1"/>
  <c r="D51" i="3"/>
  <c r="J51" i="3" s="1"/>
  <c r="D52" i="3"/>
  <c r="J52" i="3" s="1"/>
  <c r="D53" i="3"/>
  <c r="J53" i="3" s="1"/>
  <c r="D54" i="3"/>
  <c r="J54" i="3" s="1"/>
  <c r="D55" i="3"/>
  <c r="J55" i="3" s="1"/>
  <c r="D56" i="3"/>
  <c r="J56" i="3" s="1"/>
  <c r="D57" i="3"/>
  <c r="J57" i="3" s="1"/>
  <c r="D58" i="3"/>
  <c r="J58" i="3" s="1"/>
  <c r="D59" i="3"/>
  <c r="J59" i="3" s="1"/>
  <c r="D60" i="3"/>
  <c r="J60" i="3" s="1"/>
  <c r="D61" i="3"/>
  <c r="J61" i="3" s="1"/>
  <c r="D62" i="3"/>
  <c r="J62" i="3" s="1"/>
  <c r="D63" i="3"/>
  <c r="J63" i="3" s="1"/>
  <c r="D64" i="3"/>
  <c r="J64" i="3" s="1"/>
  <c r="D65" i="3"/>
  <c r="J65" i="3" s="1"/>
  <c r="D66" i="3"/>
  <c r="J66" i="3" s="1"/>
  <c r="D67" i="3"/>
  <c r="J67" i="3" s="1"/>
  <c r="D68" i="3"/>
  <c r="J68" i="3" s="1"/>
  <c r="D69" i="3"/>
  <c r="J69" i="3" s="1"/>
  <c r="D70" i="3"/>
  <c r="J70" i="3" s="1"/>
  <c r="D71" i="3"/>
  <c r="J71" i="3" s="1"/>
  <c r="D72" i="3"/>
  <c r="J72" i="3" s="1"/>
  <c r="D73" i="3"/>
  <c r="J73" i="3" s="1"/>
  <c r="D74" i="3"/>
  <c r="J74" i="3" s="1"/>
  <c r="D75" i="3"/>
  <c r="J75" i="3" s="1"/>
  <c r="D76" i="3"/>
  <c r="J76" i="3" s="1"/>
  <c r="D77" i="3"/>
  <c r="J77" i="3" s="1"/>
  <c r="D78" i="3"/>
  <c r="J78" i="3" s="1"/>
  <c r="D79" i="3"/>
  <c r="J79" i="3" s="1"/>
  <c r="D80" i="3"/>
  <c r="J80" i="3" s="1"/>
  <c r="D81" i="3"/>
  <c r="J81" i="3" s="1"/>
  <c r="D82" i="3"/>
  <c r="J82" i="3" s="1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" i="3"/>
  <c r="A2" i="3" l="1"/>
  <c r="J12" i="3" l="1"/>
  <c r="A2" i="2" l="1"/>
  <c r="A2" i="1" l="1"/>
  <c r="J13" i="1" l="1"/>
  <c r="J15" i="1"/>
  <c r="J17" i="1"/>
  <c r="J19" i="1"/>
  <c r="J21" i="1"/>
  <c r="J23" i="1"/>
  <c r="J12" i="1"/>
  <c r="J14" i="1"/>
  <c r="J16" i="1"/>
  <c r="J18" i="1"/>
  <c r="J20" i="1"/>
  <c r="J22" i="1"/>
  <c r="J24" i="1"/>
</calcChain>
</file>

<file path=xl/sharedStrings.xml><?xml version="1.0" encoding="utf-8"?>
<sst xmlns="http://schemas.openxmlformats.org/spreadsheetml/2006/main" count="1152" uniqueCount="363">
  <si>
    <t>Mã Template</t>
  </si>
  <si>
    <t>ImportTransTypeID</t>
  </si>
  <si>
    <t>Store Procedure</t>
  </si>
  <si>
    <t>DRP2043</t>
  </si>
  <si>
    <t>SalaryFile</t>
  </si>
  <si>
    <t>Hồ sơ lương</t>
  </si>
  <si>
    <t>OrderNum</t>
  </si>
  <si>
    <t>ColID</t>
  </si>
  <si>
    <t>ColName</t>
  </si>
  <si>
    <t>ColSQLDataType</t>
  </si>
  <si>
    <t>IsObligated</t>
  </si>
  <si>
    <t>Dòng bắt đầu đọc dữ liệu</t>
  </si>
  <si>
    <t>EmployeeID</t>
  </si>
  <si>
    <t>EmployeeName</t>
  </si>
  <si>
    <t>TeamID</t>
  </si>
  <si>
    <t>BaseSalary</t>
  </si>
  <si>
    <t>InsuranceSalary</t>
  </si>
  <si>
    <t>TradeUnion</t>
  </si>
  <si>
    <t>RiceAllowance</t>
  </si>
  <si>
    <t>GasAllowance</t>
  </si>
  <si>
    <t>PhoneAllowance</t>
  </si>
  <si>
    <t>OnsiteFee</t>
  </si>
  <si>
    <t>Remuneration</t>
  </si>
  <si>
    <t>Other</t>
  </si>
  <si>
    <t>Mã nhân viên</t>
  </si>
  <si>
    <t>Tên nhân viên</t>
  </si>
  <si>
    <t>Lương cơ bản</t>
  </si>
  <si>
    <t>BHXH</t>
  </si>
  <si>
    <t>Công đoàn</t>
  </si>
  <si>
    <t>Trợ cấp con</t>
  </si>
  <si>
    <t>Phụ cấp xăng</t>
  </si>
  <si>
    <t>Phụ cấp điện thoại</t>
  </si>
  <si>
    <t>Công tác phí</t>
  </si>
  <si>
    <t>Thù lao</t>
  </si>
  <si>
    <t>Khác</t>
  </si>
  <si>
    <t>VARCHAR(50)</t>
  </si>
  <si>
    <t>NVARCHAR(250)</t>
  </si>
  <si>
    <t>DECIMAL(28,8)</t>
  </si>
  <si>
    <t>ColNameEng</t>
  </si>
  <si>
    <t>Tên Template (Vie) ()</t>
  </si>
  <si>
    <t>ImportTransTypeName</t>
  </si>
  <si>
    <t>Tên Template (Eng) ()</t>
  </si>
  <si>
    <t>ImportTransTypeNameEng</t>
  </si>
  <si>
    <t>BeginRow</t>
  </si>
  <si>
    <t>ScreenID</t>
  </si>
  <si>
    <t>DRF2040</t>
  </si>
  <si>
    <t>Màn hình hiển thị</t>
  </si>
  <si>
    <t>Tên file Excel</t>
  </si>
  <si>
    <t>TemplateFileName</t>
  </si>
  <si>
    <t>InputMask</t>
  </si>
  <si>
    <t>DataCol</t>
  </si>
  <si>
    <t>DivisionID</t>
  </si>
  <si>
    <t>Period</t>
  </si>
  <si>
    <t>Đơn vị</t>
  </si>
  <si>
    <t>Kỳ kế toán</t>
  </si>
  <si>
    <t>Division</t>
  </si>
  <si>
    <t>NVARCHAR(50)</t>
  </si>
  <si>
    <t>C3</t>
  </si>
  <si>
    <t>C4</t>
  </si>
  <si>
    <t>A</t>
  </si>
  <si>
    <t>B</t>
  </si>
  <si>
    <t>D</t>
  </si>
  <si>
    <t>E</t>
  </si>
  <si>
    <t>F</t>
  </si>
  <si>
    <t>G</t>
  </si>
  <si>
    <t>H</t>
  </si>
  <si>
    <t>I</t>
  </si>
  <si>
    <t>K</t>
  </si>
  <si>
    <t>L</t>
  </si>
  <si>
    <t>C</t>
  </si>
  <si>
    <t>J</t>
  </si>
  <si>
    <t>Dữ liệu thanh toán</t>
  </si>
  <si>
    <t>DebtRecoveryData</t>
  </si>
  <si>
    <t>DRP2033</t>
  </si>
  <si>
    <t>DRF2030</t>
  </si>
  <si>
    <t>ContractNo</t>
  </si>
  <si>
    <t>PaidDate</t>
  </si>
  <si>
    <t>PaidAmount</t>
  </si>
  <si>
    <t>UnPaidAmount</t>
  </si>
  <si>
    <t>PaidNote</t>
  </si>
  <si>
    <t>Mã số hợp đồng</t>
  </si>
  <si>
    <t>Ngày thanh toán</t>
  </si>
  <si>
    <t>Số tiền thanh  toán</t>
  </si>
  <si>
    <t>Dư nợ còn lại</t>
  </si>
  <si>
    <t>Ghi chú</t>
  </si>
  <si>
    <t>DATETIME</t>
  </si>
  <si>
    <t>NVARCHAR(1000)</t>
  </si>
  <si>
    <t>DRF2010</t>
  </si>
  <si>
    <t>CustomerID</t>
  </si>
  <si>
    <t>CustomerName</t>
  </si>
  <si>
    <t>DebtorID</t>
  </si>
  <si>
    <t>DebtorName</t>
  </si>
  <si>
    <t>ContractQuantity</t>
  </si>
  <si>
    <t>FeePlace</t>
  </si>
  <si>
    <t>DebtAmount</t>
  </si>
  <si>
    <t>DebtPeriod</t>
  </si>
  <si>
    <t>DebtDate</t>
  </si>
  <si>
    <t>ContractBeginDate</t>
  </si>
  <si>
    <t>ContractEndDate</t>
  </si>
  <si>
    <t>NearPaidDate</t>
  </si>
  <si>
    <t>NearPaidAmount</t>
  </si>
  <si>
    <t>PaidPeriodTotal</t>
  </si>
  <si>
    <t>UnPaidPeriodTotal</t>
  </si>
  <si>
    <t>FirstPaidPeriod</t>
  </si>
  <si>
    <t>NextPaidPeriod</t>
  </si>
  <si>
    <t>AccountingDate</t>
  </si>
  <si>
    <t>OverDueDays</t>
  </si>
  <si>
    <t>BankAccount</t>
  </si>
  <si>
    <t>Note</t>
  </si>
  <si>
    <t>OtherNote</t>
  </si>
  <si>
    <t>WorkHistory</t>
  </si>
  <si>
    <t>IdentifyCardNo</t>
  </si>
  <si>
    <t>IdentifyCardDate</t>
  </si>
  <si>
    <t>Birthday</t>
  </si>
  <si>
    <t>RegistrationBook</t>
  </si>
  <si>
    <t>HouseholdName</t>
  </si>
  <si>
    <t>WorkPlace</t>
  </si>
  <si>
    <t>WorkNote</t>
  </si>
  <si>
    <t>Duty</t>
  </si>
  <si>
    <t>AddQuantity</t>
  </si>
  <si>
    <t>AssetInfo</t>
  </si>
  <si>
    <t>Asset</t>
  </si>
  <si>
    <t>BikeType</t>
  </si>
  <si>
    <t>BikeName</t>
  </si>
  <si>
    <t>BikeColor</t>
  </si>
  <si>
    <t>BikeEngineNo</t>
  </si>
  <si>
    <t>NumberPlate</t>
  </si>
  <si>
    <t>CavetStatus</t>
  </si>
  <si>
    <t>BikePrice</t>
  </si>
  <si>
    <t>PrePaid</t>
  </si>
  <si>
    <t>Address01</t>
  </si>
  <si>
    <t>Ward01</t>
  </si>
  <si>
    <t>District01</t>
  </si>
  <si>
    <t>City01</t>
  </si>
  <si>
    <t>Address02</t>
  </si>
  <si>
    <t>Ward02</t>
  </si>
  <si>
    <t>District02</t>
  </si>
  <si>
    <t>City02</t>
  </si>
  <si>
    <t>Address03</t>
  </si>
  <si>
    <t>Ward03</t>
  </si>
  <si>
    <t>District03</t>
  </si>
  <si>
    <t>City03</t>
  </si>
  <si>
    <t>Address04</t>
  </si>
  <si>
    <t>Ward04</t>
  </si>
  <si>
    <t>District04</t>
  </si>
  <si>
    <t>City04</t>
  </si>
  <si>
    <t>Address05</t>
  </si>
  <si>
    <t>Ward05</t>
  </si>
  <si>
    <t>District05</t>
  </si>
  <si>
    <t>City05</t>
  </si>
  <si>
    <t>Address06</t>
  </si>
  <si>
    <t>Ward06</t>
  </si>
  <si>
    <t>District06</t>
  </si>
  <si>
    <t>City06</t>
  </si>
  <si>
    <t>Address07</t>
  </si>
  <si>
    <t>Ward07</t>
  </si>
  <si>
    <t>District07</t>
  </si>
  <si>
    <t>City07</t>
  </si>
  <si>
    <t>Address08</t>
  </si>
  <si>
    <t>Ward08</t>
  </si>
  <si>
    <t>District08</t>
  </si>
  <si>
    <t>City08</t>
  </si>
  <si>
    <t>Address09</t>
  </si>
  <si>
    <t>Ward09</t>
  </si>
  <si>
    <t>District09</t>
  </si>
  <si>
    <t>City09</t>
  </si>
  <si>
    <t>Address10</t>
  </si>
  <si>
    <t>Ward10</t>
  </si>
  <si>
    <t>District10</t>
  </si>
  <si>
    <t>City10</t>
  </si>
  <si>
    <t>Receiver01</t>
  </si>
  <si>
    <t>Receiver02</t>
  </si>
  <si>
    <t>Receiver03</t>
  </si>
  <si>
    <t>Receiver04</t>
  </si>
  <si>
    <t>Receiver05</t>
  </si>
  <si>
    <t>Receiver06</t>
  </si>
  <si>
    <t>Receiver07</t>
  </si>
  <si>
    <t>Receiver08</t>
  </si>
  <si>
    <t>Receiver09</t>
  </si>
  <si>
    <t>Receiver10</t>
  </si>
  <si>
    <t>Fax01</t>
  </si>
  <si>
    <t>Fax02</t>
  </si>
  <si>
    <t>ComEmail</t>
  </si>
  <si>
    <t>HomeEmail</t>
  </si>
  <si>
    <t>MobiPhone01</t>
  </si>
  <si>
    <t>MobiPhone02</t>
  </si>
  <si>
    <t>ComPhone01</t>
  </si>
  <si>
    <t>ComPhone02</t>
  </si>
  <si>
    <t>HomePhone01</t>
  </si>
  <si>
    <t>HomePhone02</t>
  </si>
  <si>
    <t>Tổ quản lý</t>
  </si>
  <si>
    <t>Mã khách hàng</t>
  </si>
  <si>
    <t>Tên khách hàng</t>
  </si>
  <si>
    <t>Mã số khách nợ</t>
  </si>
  <si>
    <t>Tên khách nợ</t>
  </si>
  <si>
    <t>Số lượng hợp đồng</t>
  </si>
  <si>
    <t>Khu vực tính phí</t>
  </si>
  <si>
    <t>Khoản cấp vốn</t>
  </si>
  <si>
    <t>Số kỳ góp</t>
  </si>
  <si>
    <t>Ngày góp</t>
  </si>
  <si>
    <t>Ngày bắt đầu giải ngân</t>
  </si>
  <si>
    <t>Ngày chốt số liệu</t>
  </si>
  <si>
    <t>Khoản nợ quá hạn</t>
  </si>
  <si>
    <t>Ngày thanh toán gần nhất</t>
  </si>
  <si>
    <t>Số tiền thanh toán gần nhất</t>
  </si>
  <si>
    <t>Tổng số kỳ đã trả</t>
  </si>
  <si>
    <t>Tổng số tiền đã trả</t>
  </si>
  <si>
    <t>Tổng số kỳ trễ hẹn</t>
  </si>
  <si>
    <t>Kỳ góp đầu tiên</t>
  </si>
  <si>
    <t>Kỳ góp tiếp theo</t>
  </si>
  <si>
    <t>Ngày hạch toán lỗ</t>
  </si>
  <si>
    <t>Số ngày trễ hạn</t>
  </si>
  <si>
    <t>Số tài khoản</t>
  </si>
  <si>
    <t>Thông tin khác</t>
  </si>
  <si>
    <t>Lịch sử làm việc</t>
  </si>
  <si>
    <t>Số CMND</t>
  </si>
  <si>
    <t>Ngày cấp CMND</t>
  </si>
  <si>
    <t>Ngày sinh</t>
  </si>
  <si>
    <t>Sổ hộ khẩu</t>
  </si>
  <si>
    <t>Tên chủ hộ</t>
  </si>
  <si>
    <t>Nơi công tác</t>
  </si>
  <si>
    <t>Ghi chú công việc</t>
  </si>
  <si>
    <t>Chức danh</t>
  </si>
  <si>
    <t>Số lượng địa chỉ</t>
  </si>
  <si>
    <t>T.tin sản phẩm, tài sản</t>
  </si>
  <si>
    <t>Sản phẩm, tài sản</t>
  </si>
  <si>
    <t>Loại xe</t>
  </si>
  <si>
    <t>Tên xe</t>
  </si>
  <si>
    <t>Màu xe</t>
  </si>
  <si>
    <t>Số máy</t>
  </si>
  <si>
    <t>Biển số xe</t>
  </si>
  <si>
    <t>Tình trạng cavet</t>
  </si>
  <si>
    <t>Giá xe</t>
  </si>
  <si>
    <t>Đã trả trước</t>
  </si>
  <si>
    <t>Phường/Xã 01</t>
  </si>
  <si>
    <t>Địa chỉ 01</t>
  </si>
  <si>
    <t>Quận/Huyện 01</t>
  </si>
  <si>
    <t>Quận/Huyện 02</t>
  </si>
  <si>
    <t>Quận/Huyện 03</t>
  </si>
  <si>
    <t>Quận/Huyện 04</t>
  </si>
  <si>
    <t>Quận/Huyện 05</t>
  </si>
  <si>
    <t>Tỉnh/Thành 01</t>
  </si>
  <si>
    <t>Phường/Xã 02</t>
  </si>
  <si>
    <t>Tỉnh/Thành 02</t>
  </si>
  <si>
    <t>Phường/Xã 03</t>
  </si>
  <si>
    <t>Tỉnh/Thành 03</t>
  </si>
  <si>
    <t>Phường/Xã 04</t>
  </si>
  <si>
    <t>Tỉnh/Thành 04</t>
  </si>
  <si>
    <t>Phường/Xã 05</t>
  </si>
  <si>
    <t>Tỉnh/Thành 05</t>
  </si>
  <si>
    <t>Phường/Xã 06</t>
  </si>
  <si>
    <t>Quận/Huyện 06</t>
  </si>
  <si>
    <t>Tỉnh/Thành 06</t>
  </si>
  <si>
    <t>Phường/Xã 07</t>
  </si>
  <si>
    <t>Quận/Huyện 07</t>
  </si>
  <si>
    <t>Tỉnh/Thành 07</t>
  </si>
  <si>
    <t>Phường/Xã 08</t>
  </si>
  <si>
    <t>Quận/Huyện 08</t>
  </si>
  <si>
    <t>Tỉnh/Thành 08</t>
  </si>
  <si>
    <t>Phường/Xã 09</t>
  </si>
  <si>
    <t>Quận/Huyện 09</t>
  </si>
  <si>
    <t>Tỉnh/Thành 09</t>
  </si>
  <si>
    <t>Phường/Xã 10</t>
  </si>
  <si>
    <t>Quận/Huyện 10</t>
  </si>
  <si>
    <t>Tỉnh/Thành 10</t>
  </si>
  <si>
    <t>Phường/Xã 11</t>
  </si>
  <si>
    <t>Quận/Huyện 11</t>
  </si>
  <si>
    <t>Tỉnh/Thành 11</t>
  </si>
  <si>
    <t>Phường/Xã 12</t>
  </si>
  <si>
    <t>Quận/Huyện 12</t>
  </si>
  <si>
    <t>Tỉnh/Thành 12</t>
  </si>
  <si>
    <t>Phường/Xã 13</t>
  </si>
  <si>
    <t>Quận/Huyện 13</t>
  </si>
  <si>
    <t>Tỉnh/Thành 13</t>
  </si>
  <si>
    <t>Người nhận thư 01</t>
  </si>
  <si>
    <t>Người nhận thư 02</t>
  </si>
  <si>
    <t>Người nhận thư 03</t>
  </si>
  <si>
    <t>Người nhận thư 04</t>
  </si>
  <si>
    <t>Người nhận thư 05</t>
  </si>
  <si>
    <t>Người nhận thư 06</t>
  </si>
  <si>
    <t>Người nhận thư 07</t>
  </si>
  <si>
    <t>Người nhận thư 08</t>
  </si>
  <si>
    <t>Người nhận thư 09</t>
  </si>
  <si>
    <t>Người nhận thư 10</t>
  </si>
  <si>
    <t>Fax 01</t>
  </si>
  <si>
    <t>Fax 02</t>
  </si>
  <si>
    <t>Email công ty</t>
  </si>
  <si>
    <t>Email nơi ở</t>
  </si>
  <si>
    <t>Di động 01</t>
  </si>
  <si>
    <t>Di động 02</t>
  </si>
  <si>
    <t>Điện thoại công ty 01</t>
  </si>
  <si>
    <t>Điện thoại công ty 02</t>
  </si>
  <si>
    <t>Điện thoại nhà 01</t>
  </si>
  <si>
    <t>Điện thoại nhà 02</t>
  </si>
  <si>
    <t>INT</t>
  </si>
  <si>
    <t>NVARCHAR(100)</t>
  </si>
  <si>
    <t>NVARCHAR(500)</t>
  </si>
  <si>
    <t>NVARCHAR(2000)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</si>
  <si>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</si>
  <si>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</si>
  <si>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</si>
  <si>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</si>
  <si>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</si>
  <si>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</si>
  <si>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</si>
  <si>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</si>
  <si>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</si>
  <si>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</si>
  <si>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</si>
  <si>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</si>
  <si>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</si>
  <si>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</si>
  <si>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Hồ sơ mới (Nợ tiêu dùng)</t>
  </si>
  <si>
    <t>NewContractNTD</t>
  </si>
  <si>
    <t>ColWidth</t>
  </si>
  <si>
    <t>INSERT INTO A00065 (ImportTransTypeID, ImportTransTypeName, ImportTransTypeNameEng, ExecSQL, ScreenID, TemplateFileName,OrderNum, ColID, ColName, ColNameEng, ColSQLDataType, IsObligated, DataCol, ColWidth, InputMask) VALUES (</t>
  </si>
  <si>
    <t>DRP2019</t>
  </si>
  <si>
    <t>NewContractNTM</t>
  </si>
  <si>
    <t>Hồ sơ mới (Nợ thương mại)</t>
  </si>
  <si>
    <t>DRP2009</t>
  </si>
  <si>
    <t>DRF2000</t>
  </si>
  <si>
    <t>IsBank</t>
  </si>
  <si>
    <t>Nhóm khách hàng</t>
  </si>
  <si>
    <t>TINYINT</t>
  </si>
  <si>
    <t>RecoveryPercent</t>
  </si>
  <si>
    <t>% phí thu hồi</t>
  </si>
  <si>
    <t>DC</t>
  </si>
  <si>
    <t>DD</t>
  </si>
  <si>
    <t>UnPaidElse</t>
  </si>
  <si>
    <t>Số tiền bị phạt</t>
  </si>
  <si>
    <t>PunishFee</t>
  </si>
  <si>
    <t>Lãi quá hạn</t>
  </si>
  <si>
    <t>OverDueProfit</t>
  </si>
  <si>
    <t>Ngày bắt đầu vay</t>
  </si>
  <si>
    <t>LoanBeginDate</t>
  </si>
  <si>
    <t>Ngày kết thúc vay</t>
  </si>
  <si>
    <t>LoanEndDate</t>
  </si>
  <si>
    <t>DE</t>
  </si>
  <si>
    <t>DF</t>
  </si>
  <si>
    <t>DG</t>
  </si>
  <si>
    <t>DH</t>
  </si>
  <si>
    <t>DI</t>
  </si>
  <si>
    <t>Mã số HĐ vay</t>
  </si>
  <si>
    <t>Số tiền phạt</t>
  </si>
  <si>
    <t>OldContractNTD</t>
  </si>
  <si>
    <t>DRP2017</t>
  </si>
  <si>
    <t>Cập nhật số dư hàng tháng nợ tiêu dùng</t>
  </si>
  <si>
    <t>OldContractNTM</t>
  </si>
  <si>
    <t>Cập nhật số dư hàng tháng nợ thương mại</t>
  </si>
  <si>
    <t>DRP2007</t>
  </si>
  <si>
    <t>Import_Excel_DuLieuThanhToan</t>
  </si>
  <si>
    <t>Import_Excel_HoSoMoiNTM</t>
  </si>
  <si>
    <t>Import_Excel_HoSoMoiNTD</t>
  </si>
  <si>
    <t>Import_Excel_HoSoLuong</t>
  </si>
  <si>
    <t>Import_Excel_HoSoCuNTD</t>
  </si>
  <si>
    <t>Import_Excel_HoSoCuNTM</t>
  </si>
  <si>
    <t>ContractReceiveDate</t>
  </si>
  <si>
    <t>Ngày nhận hồ sơ</t>
  </si>
  <si>
    <t>DJ</t>
  </si>
  <si>
    <t>OverDueDate</t>
  </si>
  <si>
    <t>Ngày trễn hạn</t>
  </si>
  <si>
    <t>Ngày trễ hạn</t>
  </si>
  <si>
    <t>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</si>
</sst>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Tahoma"/>
      <family val="2"/>
    </font>
    <font>
      <b/>
      <sz val="10"/>
      <color rgb="FFC0000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2" borderId="1" xfId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2" borderId="1" xfId="1" applyFont="1" applyFill="1" applyBorder="1" applyAlignment="1">
      <alignment vertical="center"/>
    </xf>
    <xf numFmtId="0" fontId="4" fillId="2" borderId="2" xfId="1" applyFont="1" applyFill="1" applyBorder="1" applyAlignment="1">
      <alignment vertical="center"/>
    </xf>
    <xf numFmtId="0" fontId="4" fillId="2" borderId="3" xfId="1" applyFont="1" applyFill="1" applyBorder="1" applyAlignment="1">
      <alignment vertical="center"/>
    </xf>
    <xf numFmtId="0" fontId="1" fillId="4" borderId="0" xfId="0" applyFont="1" applyFill="1" applyBorder="1" applyAlignment="1">
      <alignment horizontal="center"/>
    </xf>
    <xf numFmtId="0" fontId="0" fillId="6" borderId="0" xfId="0" applyFont="1" applyFill="1"/>
    <xf numFmtId="0" fontId="0" fillId="0" borderId="2" xfId="0" applyBorder="1"/>
    <xf numFmtId="0" fontId="2" fillId="0" borderId="1" xfId="0" applyFont="1" applyBorder="1" applyAlignment="1">
      <alignment horizontal="left"/>
    </xf>
    <xf numFmtId="0" fontId="0" fillId="6" borderId="0" xfId="0" applyFont="1" applyFill="1" applyAlignment="1">
      <alignment vertical="center"/>
    </xf>
    <xf numFmtId="0" fontId="0" fillId="0" borderId="2" xfId="0" applyBorder="1" applyAlignment="1">
      <alignment horizontal="center"/>
    </xf>
    <xf numFmtId="0" fontId="4" fillId="2" borderId="1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14" fontId="7" fillId="5" borderId="1" xfId="0" applyNumberFormat="1" applyFont="1" applyFill="1" applyBorder="1" applyAlignment="1">
      <alignment horizontal="left" vertical="center"/>
    </xf>
    <xf numFmtId="14" fontId="7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0" fontId="0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2" borderId="1" xfId="1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left" vertical="top"/>
    </xf>
    <xf numFmtId="0" fontId="7" fillId="5" borderId="6" xfId="0" applyFont="1" applyFill="1" applyBorder="1" applyAlignment="1">
      <alignment horizontal="left" vertical="center" wrapText="1"/>
    </xf>
    <xf numFmtId="0" fontId="6" fillId="0" borderId="1" xfId="0" applyFont="1" applyBorder="1"/>
    <xf numFmtId="0" fontId="4" fillId="2" borderId="1" xfId="1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4" fillId="2" borderId="1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2" fontId="5" fillId="3" borderId="1" xfId="1" quotePrefix="1" applyNumberFormat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/>
    </xf>
    <xf numFmtId="49" fontId="5" fillId="3" borderId="1" xfId="1" quotePrefix="1" applyNumberFormat="1" applyFont="1" applyFill="1" applyBorder="1" applyAlignment="1">
      <alignment horizontal="left" vertical="center"/>
    </xf>
    <xf numFmtId="1" fontId="5" fillId="3" borderId="1" xfId="1" quotePrefix="1" applyNumberFormat="1" applyFont="1" applyFill="1" applyBorder="1" applyAlignment="1">
      <alignment horizontal="left" vertical="center"/>
    </xf>
    <xf numFmtId="1" fontId="5" fillId="3" borderId="2" xfId="1" quotePrefix="1" applyNumberFormat="1" applyFont="1" applyFill="1" applyBorder="1" applyAlignment="1">
      <alignment horizontal="left" vertical="center"/>
    </xf>
    <xf numFmtId="1" fontId="5" fillId="3" borderId="6" xfId="1" quotePrefix="1" applyNumberFormat="1" applyFont="1" applyFill="1" applyBorder="1" applyAlignment="1">
      <alignment horizontal="left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C1" workbookViewId="0">
      <selection activeCell="J12" sqref="J12:J24"/>
    </sheetView>
  </sheetViews>
  <sheetFormatPr defaultRowHeight="15" x14ac:dyDescent="0.25"/>
  <cols>
    <col min="1" max="1" width="11.42578125" customWidth="1"/>
    <col min="2" max="2" width="18.7109375" customWidth="1"/>
    <col min="3" max="3" width="25.140625" customWidth="1"/>
    <col min="4" max="4" width="17.7109375" customWidth="1"/>
    <col min="5" max="5" width="19.7109375" customWidth="1"/>
    <col min="6" max="9" width="11.28515625" customWidth="1"/>
    <col min="10" max="10" width="84.7109375" customWidth="1"/>
  </cols>
  <sheetData>
    <row r="1" spans="1:10" s="12" customFormat="1" x14ac:dyDescent="0.25">
      <c r="A1" s="15" t="s">
        <v>315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12" customFormat="1" x14ac:dyDescent="0.25">
      <c r="A2" s="15" t="str">
        <f xml:space="preserve"> CONCATENATE("EXEC ",$D$6," @DivisionID = @DivisionID, @UserID = @UserID, @TranMonth = @TranMonth, @TranYear = @TranYear,@Mode = @Mode, @ImportTransTypeID = @ImportTransTypeID, @TransactionKey = @TransactionKey, @XML = @XML")</f>
        <v>EXEC DRP2043 @DivisionID = @DivisionID, @UserID = @UserID, @TranMonth = @TranMonth, @TranYear = @TranYear,@Mode = @Mode, @ImportTransTypeID = @ImportTransTypeID, @TransactionKey = @TransactionKey, @XML = @XML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ht="18.75" customHeight="1" x14ac:dyDescent="0.25">
      <c r="A3" s="8" t="s">
        <v>0</v>
      </c>
      <c r="B3" s="8"/>
      <c r="C3" s="8" t="s">
        <v>1</v>
      </c>
      <c r="D3" s="42" t="s">
        <v>4</v>
      </c>
      <c r="E3" s="42"/>
    </row>
    <row r="4" spans="1:10" x14ac:dyDescent="0.25">
      <c r="A4" s="8" t="s">
        <v>39</v>
      </c>
      <c r="B4" s="8"/>
      <c r="C4" s="8" t="s">
        <v>40</v>
      </c>
      <c r="D4" s="43" t="s">
        <v>5</v>
      </c>
      <c r="E4" s="43"/>
    </row>
    <row r="5" spans="1:10" x14ac:dyDescent="0.25">
      <c r="A5" s="8" t="s">
        <v>41</v>
      </c>
      <c r="B5" s="8"/>
      <c r="C5" s="8" t="s">
        <v>42</v>
      </c>
      <c r="D5" s="43" t="s">
        <v>4</v>
      </c>
      <c r="E5" s="43"/>
    </row>
    <row r="6" spans="1:10" x14ac:dyDescent="0.25">
      <c r="A6" s="8" t="s">
        <v>2</v>
      </c>
      <c r="B6" s="9"/>
      <c r="C6" s="8"/>
      <c r="D6" s="43" t="s">
        <v>3</v>
      </c>
      <c r="E6" s="43"/>
    </row>
    <row r="7" spans="1:10" x14ac:dyDescent="0.25">
      <c r="A7" s="9" t="s">
        <v>11</v>
      </c>
      <c r="B7" s="10"/>
      <c r="C7" s="8" t="s">
        <v>43</v>
      </c>
      <c r="D7" s="44">
        <v>10</v>
      </c>
      <c r="E7" s="44"/>
    </row>
    <row r="8" spans="1:10" x14ac:dyDescent="0.25">
      <c r="A8" s="40" t="s">
        <v>46</v>
      </c>
      <c r="B8" s="40"/>
      <c r="C8" s="8" t="s">
        <v>44</v>
      </c>
      <c r="D8" s="41" t="s">
        <v>45</v>
      </c>
      <c r="E8" s="41"/>
    </row>
    <row r="9" spans="1:10" s="1" customFormat="1" x14ac:dyDescent="0.25">
      <c r="A9" s="40" t="s">
        <v>47</v>
      </c>
      <c r="B9" s="40"/>
      <c r="C9" s="4" t="s">
        <v>48</v>
      </c>
      <c r="D9" s="41" t="s">
        <v>353</v>
      </c>
      <c r="E9" s="41"/>
    </row>
    <row r="10" spans="1:10" x14ac:dyDescent="0.25">
      <c r="A10" s="1"/>
      <c r="B10" s="1"/>
      <c r="C10" s="1"/>
    </row>
    <row r="11" spans="1:10" s="2" customFormat="1" x14ac:dyDescent="0.25">
      <c r="A11" s="3" t="s">
        <v>6</v>
      </c>
      <c r="B11" s="3" t="s">
        <v>7</v>
      </c>
      <c r="C11" s="3" t="s">
        <v>8</v>
      </c>
      <c r="D11" s="3" t="s">
        <v>38</v>
      </c>
      <c r="E11" s="3" t="s">
        <v>9</v>
      </c>
      <c r="F11" s="3" t="s">
        <v>10</v>
      </c>
      <c r="G11" s="11" t="s">
        <v>50</v>
      </c>
      <c r="H11" s="11" t="s">
        <v>314</v>
      </c>
      <c r="I11" s="11" t="s">
        <v>49</v>
      </c>
      <c r="J11" s="14"/>
    </row>
    <row r="12" spans="1:10" s="2" customFormat="1" x14ac:dyDescent="0.25">
      <c r="A12" s="6">
        <v>1</v>
      </c>
      <c r="B12" s="7" t="s">
        <v>51</v>
      </c>
      <c r="C12" s="5" t="s">
        <v>53</v>
      </c>
      <c r="D12" s="7" t="s">
        <v>55</v>
      </c>
      <c r="E12" s="7" t="s">
        <v>35</v>
      </c>
      <c r="F12" s="7">
        <v>1</v>
      </c>
      <c r="G12" s="16" t="s">
        <v>57</v>
      </c>
      <c r="H12" s="6">
        <v>100</v>
      </c>
      <c r="I12" s="13"/>
      <c r="J12" s="7" t="str">
        <f>CONCATENATE($A$1,"'",$D$3,"',N'",$D$4,"','",$D$5,"','",$A$2,"','",$D$8,"', '",$D$9,"',",A12,", '",B12,"', N'",C12,"', '",D12,"', '",E12,"', ",F12,", '",G12,"',",H12,", '",I12,"') ")</f>
        <v xml:space="preserve">INSERT INTO A00065 (ImportTransTypeID, ImportTransTypeName, ImportTransTypeNameEng, ExecSQL, ScreenID, TemplateFileName,OrderNum, ColID, ColName, ColNameEng, ColSQLDataType, IsObligated, DataCol, ColWidth, InputMask) VALUES ('SalaryFile',N'Hồ sơ lương','SalaryFile','EXEC DRP2043 @DivisionID = @DivisionID, @UserID = @UserID, @TranMonth = @TranMonth, @TranYear = @TranYear,@Mode = @Mode, @ImportTransTypeID = @ImportTransTypeID, @TransactionKey = @TransactionKey, @XML = @XML','DRF2040', 'Import_Excel_HoSoLuong',1, 'DivisionID', N'Đơn vị', 'Division', 'VARCHAR(50)', 1, 'C3',100, '') </v>
      </c>
    </row>
    <row r="13" spans="1:10" s="2" customFormat="1" x14ac:dyDescent="0.25">
      <c r="A13" s="6">
        <v>2</v>
      </c>
      <c r="B13" s="7" t="s">
        <v>52</v>
      </c>
      <c r="C13" s="5" t="s">
        <v>54</v>
      </c>
      <c r="D13" s="7" t="s">
        <v>52</v>
      </c>
      <c r="E13" s="7" t="s">
        <v>56</v>
      </c>
      <c r="F13" s="7">
        <v>1</v>
      </c>
      <c r="G13" s="16" t="s">
        <v>58</v>
      </c>
      <c r="H13" s="6">
        <v>100</v>
      </c>
      <c r="I13" s="13"/>
      <c r="J13" s="7" t="str">
        <f t="shared" ref="J13:J15" si="0">CONCATENATE($A$1,"'",$D$3,"',N'",$D$4,"','",$D$5,"','",$A$2,"','",$D$8,"', '",$D$9,"',",A13,", '",B13,"', N'",C13,"', '",D13,"', '",E13,"', ",F13,", '",G13,"',",H13,", '",I13,"') ")</f>
        <v xml:space="preserve">INSERT INTO A00065 (ImportTransTypeID, ImportTransTypeName, ImportTransTypeNameEng, ExecSQL, ScreenID, TemplateFileName,OrderNum, ColID, ColName, ColNameEng, ColSQLDataType, IsObligated, DataCol, ColWidth, InputMask) VALUES ('SalaryFile',N'Hồ sơ lương','SalaryFile','EXEC DRP2043 @DivisionID = @DivisionID, @UserID = @UserID, @TranMonth = @TranMonth, @TranYear = @TranYear,@Mode = @Mode, @ImportTransTypeID = @ImportTransTypeID, @TransactionKey = @TransactionKey, @XML = @XML','DRF2040', 'Import_Excel_HoSoLuong',2, 'Period', N'Kỳ kế toán', 'Period', 'NVARCHAR(50)', 1, 'C4',100, '') </v>
      </c>
    </row>
    <row r="14" spans="1:10" x14ac:dyDescent="0.25">
      <c r="A14" s="6">
        <v>3</v>
      </c>
      <c r="B14" s="7" t="s">
        <v>12</v>
      </c>
      <c r="C14" s="5" t="s">
        <v>24</v>
      </c>
      <c r="D14" s="7" t="s">
        <v>12</v>
      </c>
      <c r="E14" s="7" t="s">
        <v>35</v>
      </c>
      <c r="F14" s="7">
        <v>1</v>
      </c>
      <c r="G14" s="16" t="s">
        <v>59</v>
      </c>
      <c r="H14" s="6">
        <v>100</v>
      </c>
      <c r="I14" s="13"/>
      <c r="J14" s="7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('SalaryFile',N'Hồ sơ lương','SalaryFile','EXEC DRP2043 @DivisionID = @DivisionID, @UserID = @UserID, @TranMonth = @TranMonth, @TranYear = @TranYear,@Mode = @Mode, @ImportTransTypeID = @ImportTransTypeID, @TransactionKey = @TransactionKey, @XML = @XML','DRF2040', 'Import_Excel_HoSoLuong',3, 'EmployeeID', N'Mã nhân viên', 'EmployeeID', 'VARCHAR(50)', 1, 'A',100, '') </v>
      </c>
    </row>
    <row r="15" spans="1:10" x14ac:dyDescent="0.25">
      <c r="A15" s="6">
        <v>4</v>
      </c>
      <c r="B15" s="7" t="s">
        <v>13</v>
      </c>
      <c r="C15" s="5" t="s">
        <v>25</v>
      </c>
      <c r="D15" s="7" t="s">
        <v>13</v>
      </c>
      <c r="E15" s="7" t="s">
        <v>36</v>
      </c>
      <c r="F15" s="7">
        <v>0</v>
      </c>
      <c r="G15" s="16" t="s">
        <v>60</v>
      </c>
      <c r="H15" s="6">
        <v>100</v>
      </c>
      <c r="I15" s="13"/>
      <c r="J15" s="7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('SalaryFile',N'Hồ sơ lương','SalaryFile','EXEC DRP2043 @DivisionID = @DivisionID, @UserID = @UserID, @TranMonth = @TranMonth, @TranYear = @TranYear,@Mode = @Mode, @ImportTransTypeID = @ImportTransTypeID, @TransactionKey = @TransactionKey, @XML = @XML','DRF2040', 'Import_Excel_HoSoLuong',4, 'EmployeeName', N'Tên nhân viên', 'EmployeeName', 'NVARCHAR(250)', 0, 'B',100, '') </v>
      </c>
    </row>
    <row r="16" spans="1:10" x14ac:dyDescent="0.25">
      <c r="A16" s="6">
        <v>6</v>
      </c>
      <c r="B16" s="7" t="s">
        <v>15</v>
      </c>
      <c r="C16" s="5" t="s">
        <v>26</v>
      </c>
      <c r="D16" s="7" t="s">
        <v>15</v>
      </c>
      <c r="E16" s="7" t="s">
        <v>37</v>
      </c>
      <c r="F16" s="7">
        <v>0</v>
      </c>
      <c r="G16" s="16" t="s">
        <v>69</v>
      </c>
      <c r="H16" s="6">
        <v>100</v>
      </c>
      <c r="I16" s="13"/>
      <c r="J16" s="7" t="str">
        <f>CONCATENATE($A$1,"'",$D$3,"',N'",$D$4,"','",$D$5,"','",$A$2,"','",$D$8,"', '",$D$9,"',",A16,", '",B16,"', N'",C16,"', '",D16,"', '",E16,"', ",F16,", '",G17,"',",H16,", '",I16,"') ")</f>
        <v xml:space="preserve">INSERT INTO A00065 (ImportTransTypeID, ImportTransTypeName, ImportTransTypeNameEng, ExecSQL, ScreenID, TemplateFileName,OrderNum, ColID, ColName, ColNameEng, ColSQLDataType, IsObligated, DataCol, ColWidth, InputMask) VALUES ('SalaryFile',N'Hồ sơ lương','SalaryFile','EXEC DRP2043 @DivisionID = @DivisionID, @UserID = @UserID, @TranMonth = @TranMonth, @TranYear = @TranYear,@Mode = @Mode, @ImportTransTypeID = @ImportTransTypeID, @TransactionKey = @TransactionKey, @XML = @XML','DRF2040', 'Import_Excel_HoSoLuong',6, 'BaseSalary', N'Lương cơ bản', 'BaseSalary', 'DECIMAL(28,8)', 0, 'D',100, '') </v>
      </c>
    </row>
    <row r="17" spans="1:10" x14ac:dyDescent="0.25">
      <c r="A17" s="6">
        <v>7</v>
      </c>
      <c r="B17" s="7" t="s">
        <v>16</v>
      </c>
      <c r="C17" s="5" t="s">
        <v>27</v>
      </c>
      <c r="D17" s="7" t="s">
        <v>16</v>
      </c>
      <c r="E17" s="7" t="s">
        <v>37</v>
      </c>
      <c r="F17" s="7">
        <v>0</v>
      </c>
      <c r="G17" s="16" t="s">
        <v>61</v>
      </c>
      <c r="H17" s="6">
        <v>100</v>
      </c>
      <c r="I17" s="13"/>
      <c r="J17" s="7" t="str">
        <f>CONCATENATE($A$1,"'",$D$3,"',N'",$D$4,"','",$D$5,"','",$A$2,"','",$D$8,"', '",$D$9,"',",A17,", '",B17,"', N'",C17,"', '",D17,"', '",E17,"', ",F17,", '",G18,"',",H17,", '",I17,"') ")</f>
        <v xml:space="preserve">INSERT INTO A00065 (ImportTransTypeID, ImportTransTypeName, ImportTransTypeNameEng, ExecSQL, ScreenID, TemplateFileName,OrderNum, ColID, ColName, ColNameEng, ColSQLDataType, IsObligated, DataCol, ColWidth, InputMask) VALUES ('SalaryFile',N'Hồ sơ lương','SalaryFile','EXEC DRP2043 @DivisionID = @DivisionID, @UserID = @UserID, @TranMonth = @TranMonth, @TranYear = @TranYear,@Mode = @Mode, @ImportTransTypeID = @ImportTransTypeID, @TransactionKey = @TransactionKey, @XML = @XML','DRF2040', 'Import_Excel_HoSoLuong',7, 'InsuranceSalary', N'BHXH', 'InsuranceSalary', 'DECIMAL(28,8)', 0, 'E',100, '') </v>
      </c>
    </row>
    <row r="18" spans="1:10" x14ac:dyDescent="0.25">
      <c r="A18" s="6">
        <v>8</v>
      </c>
      <c r="B18" s="7" t="s">
        <v>17</v>
      </c>
      <c r="C18" s="5" t="s">
        <v>28</v>
      </c>
      <c r="D18" s="7" t="s">
        <v>17</v>
      </c>
      <c r="E18" s="7" t="s">
        <v>37</v>
      </c>
      <c r="F18" s="7">
        <v>0</v>
      </c>
      <c r="G18" s="16" t="s">
        <v>62</v>
      </c>
      <c r="H18" s="6">
        <v>100</v>
      </c>
      <c r="I18" s="13"/>
      <c r="J18" s="7" t="str">
        <f>CONCATENATE($A$1,"'",$D$3,"',N'",$D$4,"','",$D$5,"','",$A$2,"','",$D$8,"', '",$D$9,"',",A18,", '",B18,"', N'",C18,"', '",D18,"', '",E18,"', ",F18,", '",G19,"',",H18,", '",I18,"') ")</f>
        <v xml:space="preserve">INSERT INTO A00065 (ImportTransTypeID, ImportTransTypeName, ImportTransTypeNameEng, ExecSQL, ScreenID, TemplateFileName,OrderNum, ColID, ColName, ColNameEng, ColSQLDataType, IsObligated, DataCol, ColWidth, InputMask) VALUES ('SalaryFile',N'Hồ sơ lương','SalaryFile','EXEC DRP2043 @DivisionID = @DivisionID, @UserID = @UserID, @TranMonth = @TranMonth, @TranYear = @TranYear,@Mode = @Mode, @ImportTransTypeID = @ImportTransTypeID, @TransactionKey = @TransactionKey, @XML = @XML','DRF2040', 'Import_Excel_HoSoLuong',8, 'TradeUnion', N'Công đoàn', 'TradeUnion', 'DECIMAL(28,8)', 0, 'F',100, '') </v>
      </c>
    </row>
    <row r="19" spans="1:10" x14ac:dyDescent="0.25">
      <c r="A19" s="6">
        <v>9</v>
      </c>
      <c r="B19" s="7" t="s">
        <v>18</v>
      </c>
      <c r="C19" s="5" t="s">
        <v>29</v>
      </c>
      <c r="D19" s="7" t="s">
        <v>18</v>
      </c>
      <c r="E19" s="7" t="s">
        <v>37</v>
      </c>
      <c r="F19" s="7">
        <v>0</v>
      </c>
      <c r="G19" s="16" t="s">
        <v>63</v>
      </c>
      <c r="H19" s="6">
        <v>100</v>
      </c>
      <c r="I19" s="13"/>
      <c r="J19" s="7" t="str">
        <f>CONCATENATE($A$1,"'",$D$3,"',N'",$D$4,"','",$D$5,"','",$A$2,"','",$D$8,"', '",$D$9,"',",A19,", '",B19,"', N'",C19,"', '",D19,"', '",E19,"', ",F19,", '",G20,"',",H19,", '",I19,"') ")</f>
        <v xml:space="preserve">INSERT INTO A00065 (ImportTransTypeID, ImportTransTypeName, ImportTransTypeNameEng, ExecSQL, ScreenID, TemplateFileName,OrderNum, ColID, ColName, ColNameEng, ColSQLDataType, IsObligated, DataCol, ColWidth, InputMask) VALUES ('SalaryFile',N'Hồ sơ lương','SalaryFile','EXEC DRP2043 @DivisionID = @DivisionID, @UserID = @UserID, @TranMonth = @TranMonth, @TranYear = @TranYear,@Mode = @Mode, @ImportTransTypeID = @ImportTransTypeID, @TransactionKey = @TransactionKey, @XML = @XML','DRF2040', 'Import_Excel_HoSoLuong',9, 'RiceAllowance', N'Trợ cấp con', 'RiceAllowance', 'DECIMAL(28,8)', 0, 'G',100, '') </v>
      </c>
    </row>
    <row r="20" spans="1:10" x14ac:dyDescent="0.25">
      <c r="A20" s="6">
        <v>10</v>
      </c>
      <c r="B20" s="7" t="s">
        <v>19</v>
      </c>
      <c r="C20" s="5" t="s">
        <v>30</v>
      </c>
      <c r="D20" s="7" t="s">
        <v>19</v>
      </c>
      <c r="E20" s="7" t="s">
        <v>37</v>
      </c>
      <c r="F20" s="7">
        <v>0</v>
      </c>
      <c r="G20" s="16" t="s">
        <v>64</v>
      </c>
      <c r="H20" s="6">
        <v>100</v>
      </c>
      <c r="I20" s="13"/>
      <c r="J20" s="7" t="str">
        <f>CONCATENATE($A$1,"'",$D$3,"',N'",$D$4,"','",$D$5,"','",$A$2,"','",$D$8,"', '",$D$9,"',",A20,", '",B20,"', N'",C20,"', '",D20,"', '",E20,"', ",F20,", '",G21,"',",H20,", '",I20,"') ")</f>
        <v xml:space="preserve">INSERT INTO A00065 (ImportTransTypeID, ImportTransTypeName, ImportTransTypeNameEng, ExecSQL, ScreenID, TemplateFileName,OrderNum, ColID, ColName, ColNameEng, ColSQLDataType, IsObligated, DataCol, ColWidth, InputMask) VALUES ('SalaryFile',N'Hồ sơ lương','SalaryFile','EXEC DRP2043 @DivisionID = @DivisionID, @UserID = @UserID, @TranMonth = @TranMonth, @TranYear = @TranYear,@Mode = @Mode, @ImportTransTypeID = @ImportTransTypeID, @TransactionKey = @TransactionKey, @XML = @XML','DRF2040', 'Import_Excel_HoSoLuong',10, 'GasAllowance', N'Phụ cấp xăng', 'GasAllowance', 'DECIMAL(28,8)', 0, 'H',100, '') </v>
      </c>
    </row>
    <row r="21" spans="1:10" x14ac:dyDescent="0.25">
      <c r="A21" s="6">
        <v>11</v>
      </c>
      <c r="B21" s="7" t="s">
        <v>20</v>
      </c>
      <c r="C21" s="5" t="s">
        <v>31</v>
      </c>
      <c r="D21" s="7" t="s">
        <v>20</v>
      </c>
      <c r="E21" s="7" t="s">
        <v>37</v>
      </c>
      <c r="F21" s="7">
        <v>0</v>
      </c>
      <c r="G21" s="16" t="s">
        <v>65</v>
      </c>
      <c r="H21" s="6">
        <v>100</v>
      </c>
      <c r="I21" s="13"/>
      <c r="J21" s="7" t="str">
        <f>CONCATENATE($A$1,"'",$D$3,"',N'",$D$4,"','",$D$5,"','",$A$2,"','",$D$8,"', '",$D$9,"',",A21,", '",B21,"', N'",C21,"', '",D21,"', '",E21,"', ",F21,", '",G22,"',",H21,", '",I21,"') ")</f>
        <v xml:space="preserve">INSERT INTO A00065 (ImportTransTypeID, ImportTransTypeName, ImportTransTypeNameEng, ExecSQL, ScreenID, TemplateFileName,OrderNum, ColID, ColName, ColNameEng, ColSQLDataType, IsObligated, DataCol, ColWidth, InputMask) VALUES ('SalaryFile',N'Hồ sơ lương','SalaryFile','EXEC DRP2043 @DivisionID = @DivisionID, @UserID = @UserID, @TranMonth = @TranMonth, @TranYear = @TranYear,@Mode = @Mode, @ImportTransTypeID = @ImportTransTypeID, @TransactionKey = @TransactionKey, @XML = @XML','DRF2040', 'Import_Excel_HoSoLuong',11, 'PhoneAllowance', N'Phụ cấp điện thoại', 'PhoneAllowance', 'DECIMAL(28,8)', 0, 'I',100, '') </v>
      </c>
    </row>
    <row r="22" spans="1:10" x14ac:dyDescent="0.25">
      <c r="A22" s="6">
        <v>12</v>
      </c>
      <c r="B22" s="7" t="s">
        <v>21</v>
      </c>
      <c r="C22" s="5" t="s">
        <v>32</v>
      </c>
      <c r="D22" s="7" t="s">
        <v>21</v>
      </c>
      <c r="E22" s="7" t="s">
        <v>37</v>
      </c>
      <c r="F22" s="7">
        <v>0</v>
      </c>
      <c r="G22" s="16" t="s">
        <v>66</v>
      </c>
      <c r="H22" s="6">
        <v>100</v>
      </c>
      <c r="I22" s="13"/>
      <c r="J22" s="7" t="str">
        <f>CONCATENATE($A$1,"'",$D$3,"',N'",$D$4,"','",$D$5,"','",$A$2,"','",$D$8,"', '",$D$9,"',",A22,", '",B22,"', N'",C22,"', '",D22,"', '",E22,"', ",F22,", '",G23,"',",H22,", '",I22,"') ")</f>
        <v xml:space="preserve">INSERT INTO A00065 (ImportTransTypeID, ImportTransTypeName, ImportTransTypeNameEng, ExecSQL, ScreenID, TemplateFileName,OrderNum, ColID, ColName, ColNameEng, ColSQLDataType, IsObligated, DataCol, ColWidth, InputMask) VALUES ('SalaryFile',N'Hồ sơ lương','SalaryFile','EXEC DRP2043 @DivisionID = @DivisionID, @UserID = @UserID, @TranMonth = @TranMonth, @TranYear = @TranYear,@Mode = @Mode, @ImportTransTypeID = @ImportTransTypeID, @TransactionKey = @TransactionKey, @XML = @XML','DRF2040', 'Import_Excel_HoSoLuong',12, 'OnsiteFee', N'Công tác phí', 'OnsiteFee', 'DECIMAL(28,8)', 0, 'J',100, '') </v>
      </c>
    </row>
    <row r="23" spans="1:10" x14ac:dyDescent="0.25">
      <c r="A23" s="6">
        <v>13</v>
      </c>
      <c r="B23" s="7" t="s">
        <v>22</v>
      </c>
      <c r="C23" s="5" t="s">
        <v>33</v>
      </c>
      <c r="D23" s="7" t="s">
        <v>22</v>
      </c>
      <c r="E23" s="7" t="s">
        <v>37</v>
      </c>
      <c r="F23" s="7">
        <v>0</v>
      </c>
      <c r="G23" s="16" t="s">
        <v>70</v>
      </c>
      <c r="H23" s="6">
        <v>100</v>
      </c>
      <c r="I23" s="13"/>
      <c r="J23" s="7" t="str">
        <f>CONCATENATE($A$1,"'",$D$3,"',N'",$D$4,"','",$D$5,"','",$A$2,"','",$D$8,"', '",$D$9,"',",A23,", '",B23,"', N'",C23,"', '",D23,"', '",E23,"', ",F23,", '",G24,"',",H23,", '",I23,"') ")</f>
        <v xml:space="preserve">INSERT INTO A00065 (ImportTransTypeID, ImportTransTypeName, ImportTransTypeNameEng, ExecSQL, ScreenID, TemplateFileName,OrderNum, ColID, ColName, ColNameEng, ColSQLDataType, IsObligated, DataCol, ColWidth, InputMask) VALUES ('SalaryFile',N'Hồ sơ lương','SalaryFile','EXEC DRP2043 @DivisionID = @DivisionID, @UserID = @UserID, @TranMonth = @TranMonth, @TranYear = @TranYear,@Mode = @Mode, @ImportTransTypeID = @ImportTransTypeID, @TransactionKey = @TransactionKey, @XML = @XML','DRF2040', 'Import_Excel_HoSoLuong',13, 'Remuneration', N'Thù lao', 'Remuneration', 'DECIMAL(28,8)', 0, 'K',100, '') </v>
      </c>
    </row>
    <row r="24" spans="1:10" x14ac:dyDescent="0.25">
      <c r="A24" s="6">
        <v>14</v>
      </c>
      <c r="B24" s="7" t="s">
        <v>23</v>
      </c>
      <c r="C24" s="5" t="s">
        <v>34</v>
      </c>
      <c r="D24" s="7" t="s">
        <v>23</v>
      </c>
      <c r="E24" s="7" t="s">
        <v>37</v>
      </c>
      <c r="F24" s="7">
        <v>0</v>
      </c>
      <c r="G24" s="47" t="s">
        <v>67</v>
      </c>
      <c r="H24" s="6">
        <v>100</v>
      </c>
      <c r="I24" s="13"/>
      <c r="J24" s="7" t="str">
        <f>CONCATENATE($A$1,"'",$D$3,"',N'",$D$4,"','",$D$5,"','",$A$2,"','",$D$8,"', '",$D$9,"',",A24,", '",B24,"', N'",C24,"', '",D24,"', '",E24,"', ",F24,", '",G25,"',",H24,", '",I24,"') ")</f>
        <v xml:space="preserve">INSERT INTO A00065 (ImportTransTypeID, ImportTransTypeName, ImportTransTypeNameEng, ExecSQL, ScreenID, TemplateFileName,OrderNum, ColID, ColName, ColNameEng, ColSQLDataType, IsObligated, DataCol, ColWidth, InputMask) VALUES ('SalaryFile',N'Hồ sơ lương','SalaryFile','EXEC DRP2043 @DivisionID = @DivisionID, @UserID = @UserID, @TranMonth = @TranMonth, @TranYear = @TranYear,@Mode = @Mode, @ImportTransTypeID = @ImportTransTypeID, @TransactionKey = @TransactionKey, @XML = @XML','DRF2040', 'Import_Excel_HoSoLuong',14, 'Other', N'Khác', 'Other', 'DECIMAL(28,8)', 0, '',100, '') </v>
      </c>
    </row>
    <row r="25" spans="1:10" x14ac:dyDescent="0.25">
      <c r="G25" s="29"/>
    </row>
  </sheetData>
  <mergeCells count="9">
    <mergeCell ref="A8:B8"/>
    <mergeCell ref="D8:E8"/>
    <mergeCell ref="A9:B9"/>
    <mergeCell ref="D9:E9"/>
    <mergeCell ref="D3:E3"/>
    <mergeCell ref="D4:E4"/>
    <mergeCell ref="D5:E5"/>
    <mergeCell ref="D6:E6"/>
    <mergeCell ref="D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B1" workbookViewId="0">
      <selection activeCell="H27" sqref="H26:H27"/>
    </sheetView>
  </sheetViews>
  <sheetFormatPr defaultRowHeight="15" x14ac:dyDescent="0.25"/>
  <cols>
    <col min="1" max="1" width="11.42578125" customWidth="1"/>
    <col min="2" max="2" width="18.7109375" customWidth="1"/>
    <col min="3" max="3" width="25.140625" customWidth="1"/>
    <col min="4" max="4" width="17.7109375" customWidth="1"/>
    <col min="5" max="5" width="19.7109375" customWidth="1"/>
    <col min="6" max="9" width="11.28515625" customWidth="1"/>
    <col min="10" max="10" width="84.7109375" customWidth="1"/>
  </cols>
  <sheetData>
    <row r="1" spans="1:10" s="12" customFormat="1" x14ac:dyDescent="0.25">
      <c r="A1" s="15" t="s">
        <v>315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12" customFormat="1" x14ac:dyDescent="0.25">
      <c r="A2" s="15" t="str">
        <f xml:space="preserve"> CONCATENATE("EXEC ",$D$6," @DivisionID = @DivisionID, @UserID = @UserID, @TranMonth = @TranMonth, @TranYear = @TranYear,@Mode = @Mode, @ImportTransTypeID = @ImportTransTypeID, @TransactionKey = @TransactionKey, @XML = @XML")</f>
        <v>EXEC DRP2033 @DivisionID = @DivisionID, @UserID = @UserID, @TranMonth = @TranMonth, @TranYear = @TranYear,@Mode = @Mode, @ImportTransTypeID = @ImportTransTypeID, @TransactionKey = @TransactionKey, @XML = @XML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ht="18.75" customHeight="1" x14ac:dyDescent="0.25">
      <c r="A3" s="8" t="s">
        <v>0</v>
      </c>
      <c r="B3" s="8"/>
      <c r="C3" s="8" t="s">
        <v>1</v>
      </c>
      <c r="D3" s="42" t="s">
        <v>72</v>
      </c>
      <c r="E3" s="42"/>
    </row>
    <row r="4" spans="1:10" x14ac:dyDescent="0.25">
      <c r="A4" s="8" t="s">
        <v>39</v>
      </c>
      <c r="B4" s="8"/>
      <c r="C4" s="8" t="s">
        <v>40</v>
      </c>
      <c r="D4" s="43" t="s">
        <v>71</v>
      </c>
      <c r="E4" s="43"/>
    </row>
    <row r="5" spans="1:10" x14ac:dyDescent="0.25">
      <c r="A5" s="8" t="s">
        <v>41</v>
      </c>
      <c r="B5" s="8"/>
      <c r="C5" s="8" t="s">
        <v>42</v>
      </c>
      <c r="D5" s="43" t="s">
        <v>72</v>
      </c>
      <c r="E5" s="43"/>
    </row>
    <row r="6" spans="1:10" x14ac:dyDescent="0.25">
      <c r="A6" s="8" t="s">
        <v>2</v>
      </c>
      <c r="B6" s="9"/>
      <c r="C6" s="8"/>
      <c r="D6" s="43" t="s">
        <v>73</v>
      </c>
      <c r="E6" s="43"/>
    </row>
    <row r="7" spans="1:10" x14ac:dyDescent="0.25">
      <c r="A7" s="9" t="s">
        <v>11</v>
      </c>
      <c r="B7" s="10"/>
      <c r="C7" s="8" t="s">
        <v>43</v>
      </c>
      <c r="D7" s="45">
        <v>10</v>
      </c>
      <c r="E7" s="46"/>
    </row>
    <row r="8" spans="1:10" x14ac:dyDescent="0.25">
      <c r="A8" s="40" t="s">
        <v>46</v>
      </c>
      <c r="B8" s="40"/>
      <c r="C8" s="8" t="s">
        <v>44</v>
      </c>
      <c r="D8" s="41" t="s">
        <v>74</v>
      </c>
      <c r="E8" s="41"/>
    </row>
    <row r="9" spans="1:10" s="1" customFormat="1" x14ac:dyDescent="0.25">
      <c r="A9" s="40" t="s">
        <v>47</v>
      </c>
      <c r="B9" s="40"/>
      <c r="C9" s="17" t="s">
        <v>48</v>
      </c>
      <c r="D9" s="41" t="s">
        <v>350</v>
      </c>
      <c r="E9" s="41"/>
    </row>
    <row r="10" spans="1:10" x14ac:dyDescent="0.25">
      <c r="A10" s="1"/>
      <c r="B10" s="1"/>
      <c r="C10" s="1"/>
    </row>
    <row r="11" spans="1:10" s="2" customFormat="1" x14ac:dyDescent="0.25">
      <c r="A11" s="3" t="s">
        <v>6</v>
      </c>
      <c r="B11" s="3" t="s">
        <v>7</v>
      </c>
      <c r="C11" s="3" t="s">
        <v>8</v>
      </c>
      <c r="D11" s="3" t="s">
        <v>38</v>
      </c>
      <c r="E11" s="3" t="s">
        <v>9</v>
      </c>
      <c r="F11" s="3" t="s">
        <v>10</v>
      </c>
      <c r="G11" s="11" t="s">
        <v>50</v>
      </c>
      <c r="H11" s="11" t="s">
        <v>314</v>
      </c>
      <c r="I11" s="11" t="s">
        <v>49</v>
      </c>
      <c r="J11" s="14"/>
    </row>
    <row r="12" spans="1:10" s="2" customFormat="1" x14ac:dyDescent="0.25">
      <c r="A12" s="6">
        <v>1</v>
      </c>
      <c r="B12" s="7" t="s">
        <v>51</v>
      </c>
      <c r="C12" s="5" t="s">
        <v>53</v>
      </c>
      <c r="D12" s="7" t="s">
        <v>55</v>
      </c>
      <c r="E12" s="7" t="s">
        <v>35</v>
      </c>
      <c r="F12" s="7">
        <v>1</v>
      </c>
      <c r="G12" s="16" t="s">
        <v>57</v>
      </c>
      <c r="H12" s="6">
        <v>100</v>
      </c>
      <c r="I12" s="13"/>
      <c r="J12" s="7" t="str">
        <f>CONCATENATE($A$1,"'",$D$3,"',N'",$D$4,"','",$D$5,"','",$A$2,"','",$D$8,"', '",$D$9,"',",A12,", '",B12,"', N'",C12,"', '",D12,"', '",E12,"', ",F12,", '",G12,"',",H12,", '",I12,"') ")</f>
        <v xml:space="preserve">INSERT INTO A00065 (ImportTransTypeID, ImportTransTypeName, ImportTransTypeNameEng, ExecSQL, ScreenID, TemplateFileName,OrderNum, ColID, ColName, ColNameEng, ColSQLDataType, IsObligated, DataCol, ColWidth, InputMask) VALUES ('DebtRecoveryData',N'Dữ liệu thanh toán','DebtRecoveryData','EXEC DRP2033 @DivisionID = @DivisionID, @UserID = @UserID, @TranMonth = @TranMonth, @TranYear = @TranYear,@Mode = @Mode, @ImportTransTypeID = @ImportTransTypeID, @TransactionKey = @TransactionKey, @XML = @XML','DRF2030', 'Import_Excel_DuLieuThanhToan',1, 'DivisionID', N'Đơn vị', 'Division', 'VARCHAR(50)', 1, 'C3',100, '') </v>
      </c>
    </row>
    <row r="13" spans="1:10" s="2" customFormat="1" x14ac:dyDescent="0.25">
      <c r="A13" s="6">
        <v>2</v>
      </c>
      <c r="B13" s="7" t="s">
        <v>52</v>
      </c>
      <c r="C13" s="5" t="s">
        <v>54</v>
      </c>
      <c r="D13" s="7" t="s">
        <v>52</v>
      </c>
      <c r="E13" s="7" t="s">
        <v>56</v>
      </c>
      <c r="F13" s="7">
        <v>1</v>
      </c>
      <c r="G13" s="16" t="s">
        <v>58</v>
      </c>
      <c r="H13" s="6">
        <v>100</v>
      </c>
      <c r="I13" s="13"/>
      <c r="J13" s="7" t="str">
        <f t="shared" ref="J13:J18" si="0">CONCATENATE($A$1,"'",$D$3,"',N'",$D$4,"','",$D$5,"','",$A$2,"','",$D$8,"', '",$D$9,"',",A13,", '",B13,"', N'",C13,"', '",D13,"', '",E13,"', ",F13,", '",G13,"',",H13,", '",I13,"') ")</f>
        <v xml:space="preserve">INSERT INTO A00065 (ImportTransTypeID, ImportTransTypeName, ImportTransTypeNameEng, ExecSQL, ScreenID, TemplateFileName,OrderNum, ColID, ColName, ColNameEng, ColSQLDataType, IsObligated, DataCol, ColWidth, InputMask) VALUES ('DebtRecoveryData',N'Dữ liệu thanh toán','DebtRecoveryData','EXEC DRP2033 @DivisionID = @DivisionID, @UserID = @UserID, @TranMonth = @TranMonth, @TranYear = @TranYear,@Mode = @Mode, @ImportTransTypeID = @ImportTransTypeID, @TransactionKey = @TransactionKey, @XML = @XML','DRF2030', 'Import_Excel_DuLieuThanhToan',2, 'Period', N'Kỳ kế toán', 'Period', 'NVARCHAR(50)', 1, 'C4',100, '') </v>
      </c>
    </row>
    <row r="14" spans="1:10" x14ac:dyDescent="0.25">
      <c r="A14" s="6">
        <v>3</v>
      </c>
      <c r="B14" s="7" t="s">
        <v>75</v>
      </c>
      <c r="C14" s="5" t="s">
        <v>80</v>
      </c>
      <c r="D14" s="7" t="s">
        <v>75</v>
      </c>
      <c r="E14" s="7" t="s">
        <v>56</v>
      </c>
      <c r="F14" s="7">
        <v>1</v>
      </c>
      <c r="G14" s="16" t="s">
        <v>59</v>
      </c>
      <c r="H14" s="6">
        <v>100</v>
      </c>
      <c r="I14" s="13"/>
      <c r="J14" s="7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('DebtRecoveryData',N'Dữ liệu thanh toán','DebtRecoveryData','EXEC DRP2033 @DivisionID = @DivisionID, @UserID = @UserID, @TranMonth = @TranMonth, @TranYear = @TranYear,@Mode = @Mode, @ImportTransTypeID = @ImportTransTypeID, @TransactionKey = @TransactionKey, @XML = @XML','DRF2030', 'Import_Excel_DuLieuThanhToan',3, 'ContractNo', N'Mã số hợp đồng', 'ContractNo', 'NVARCHAR(50)', 1, 'A',100, '') </v>
      </c>
    </row>
    <row r="15" spans="1:10" x14ac:dyDescent="0.25">
      <c r="A15" s="6">
        <v>4</v>
      </c>
      <c r="B15" s="19" t="s">
        <v>76</v>
      </c>
      <c r="C15" s="5" t="s">
        <v>81</v>
      </c>
      <c r="D15" s="19" t="s">
        <v>76</v>
      </c>
      <c r="E15" s="7" t="s">
        <v>85</v>
      </c>
      <c r="F15" s="7">
        <v>0</v>
      </c>
      <c r="G15" s="16" t="s">
        <v>60</v>
      </c>
      <c r="H15" s="6">
        <v>100</v>
      </c>
      <c r="I15" s="13"/>
      <c r="J15" s="7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('DebtRecoveryData',N'Dữ liệu thanh toán','DebtRecoveryData','EXEC DRP2033 @DivisionID = @DivisionID, @UserID = @UserID, @TranMonth = @TranMonth, @TranYear = @TranYear,@Mode = @Mode, @ImportTransTypeID = @ImportTransTypeID, @TransactionKey = @TransactionKey, @XML = @XML','DRF2030', 'Import_Excel_DuLieuThanhToan',4, 'PaidDate', N'Ngày thanh toán', 'PaidDate', 'DATETIME', 0, 'B',100, '') </v>
      </c>
    </row>
    <row r="16" spans="1:10" x14ac:dyDescent="0.25">
      <c r="A16" s="6">
        <v>5</v>
      </c>
      <c r="B16" s="19" t="s">
        <v>77</v>
      </c>
      <c r="C16" s="5" t="s">
        <v>82</v>
      </c>
      <c r="D16" s="19" t="s">
        <v>77</v>
      </c>
      <c r="E16" s="7" t="s">
        <v>37</v>
      </c>
      <c r="F16" s="7">
        <v>0</v>
      </c>
      <c r="G16" s="16" t="s">
        <v>69</v>
      </c>
      <c r="H16" s="6">
        <v>100</v>
      </c>
      <c r="I16" s="13"/>
      <c r="J16" s="7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('DebtRecoveryData',N'Dữ liệu thanh toán','DebtRecoveryData','EXEC DRP2033 @DivisionID = @DivisionID, @UserID = @UserID, @TranMonth = @TranMonth, @TranYear = @TranYear,@Mode = @Mode, @ImportTransTypeID = @ImportTransTypeID, @TransactionKey = @TransactionKey, @XML = @XML','DRF2030', 'Import_Excel_DuLieuThanhToan',5, 'PaidAmount', N'Số tiền thanh  toán', 'PaidAmount', 'DECIMAL(28,8)', 0, 'C',100, '') </v>
      </c>
    </row>
    <row r="17" spans="1:10" x14ac:dyDescent="0.25">
      <c r="A17" s="6">
        <v>6</v>
      </c>
      <c r="B17" s="19" t="s">
        <v>78</v>
      </c>
      <c r="C17" s="5" t="s">
        <v>83</v>
      </c>
      <c r="D17" s="19" t="s">
        <v>78</v>
      </c>
      <c r="E17" s="7" t="s">
        <v>37</v>
      </c>
      <c r="F17" s="7">
        <v>0</v>
      </c>
      <c r="G17" s="16" t="s">
        <v>61</v>
      </c>
      <c r="H17" s="6">
        <v>100</v>
      </c>
      <c r="I17" s="13"/>
      <c r="J17" s="7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('DebtRecoveryData',N'Dữ liệu thanh toán','DebtRecoveryData','EXEC DRP2033 @DivisionID = @DivisionID, @UserID = @UserID, @TranMonth = @TranMonth, @TranYear = @TranYear,@Mode = @Mode, @ImportTransTypeID = @ImportTransTypeID, @TransactionKey = @TransactionKey, @XML = @XML','DRF2030', 'Import_Excel_DuLieuThanhToan',6, 'UnPaidAmount', N'Dư nợ còn lại', 'UnPaidAmount', 'DECIMAL(28,8)', 0, 'D',100, '') </v>
      </c>
    </row>
    <row r="18" spans="1:10" x14ac:dyDescent="0.25">
      <c r="A18" s="6">
        <v>7</v>
      </c>
      <c r="B18" s="19" t="s">
        <v>79</v>
      </c>
      <c r="C18" s="5" t="s">
        <v>84</v>
      </c>
      <c r="D18" s="19" t="s">
        <v>79</v>
      </c>
      <c r="E18" s="7" t="s">
        <v>86</v>
      </c>
      <c r="F18" s="7">
        <v>0</v>
      </c>
      <c r="G18" s="16" t="s">
        <v>62</v>
      </c>
      <c r="H18" s="6">
        <v>100</v>
      </c>
      <c r="I18" s="13"/>
      <c r="J18" s="7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('DebtRecoveryData',N'Dữ liệu thanh toán','DebtRecoveryData','EXEC DRP2033 @DivisionID = @DivisionID, @UserID = @UserID, @TranMonth = @TranMonth, @TranYear = @TranYear,@Mode = @Mode, @ImportTransTypeID = @ImportTransTypeID, @TransactionKey = @TransactionKey, @XML = @XML','DRF2030', 'Import_Excel_DuLieuThanhToan',7, 'PaidNote', N'Ghi chú', 'PaidNote', 'NVARCHAR(1000)', 0, 'E',100, '') </v>
      </c>
    </row>
    <row r="19" spans="1:10" x14ac:dyDescent="0.25">
      <c r="H19" s="27"/>
    </row>
    <row r="20" spans="1:10" x14ac:dyDescent="0.25">
      <c r="H20" s="27"/>
    </row>
    <row r="21" spans="1:10" x14ac:dyDescent="0.25">
      <c r="H21" s="27"/>
    </row>
  </sheetData>
  <mergeCells count="9">
    <mergeCell ref="A9:B9"/>
    <mergeCell ref="D9:E9"/>
    <mergeCell ref="D3:E3"/>
    <mergeCell ref="D4:E4"/>
    <mergeCell ref="D5:E5"/>
    <mergeCell ref="D6:E6"/>
    <mergeCell ref="D7:E7"/>
    <mergeCell ref="A8:B8"/>
    <mergeCell ref="D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opLeftCell="A27" workbookViewId="0">
      <selection activeCell="J12" sqref="J12:J126"/>
    </sheetView>
  </sheetViews>
  <sheetFormatPr defaultRowHeight="15" x14ac:dyDescent="0.25"/>
  <cols>
    <col min="1" max="1" width="11.42578125" customWidth="1"/>
    <col min="2" max="2" width="22.140625" customWidth="1"/>
    <col min="3" max="3" width="25.140625" customWidth="1"/>
    <col min="4" max="4" width="20.7109375" customWidth="1"/>
    <col min="5" max="5" width="19.7109375" customWidth="1"/>
    <col min="6" max="6" width="11.28515625" customWidth="1"/>
    <col min="7" max="8" width="11.28515625" style="25" customWidth="1"/>
    <col min="9" max="9" width="11.28515625" customWidth="1"/>
    <col min="10" max="10" width="84.7109375" customWidth="1"/>
  </cols>
  <sheetData>
    <row r="1" spans="1:10" s="12" customFormat="1" hidden="1" x14ac:dyDescent="0.25">
      <c r="A1" s="15" t="s">
        <v>315</v>
      </c>
      <c r="B1" s="15"/>
      <c r="C1" s="15"/>
      <c r="D1" s="15"/>
      <c r="E1" s="15"/>
      <c r="F1" s="15"/>
      <c r="G1" s="24"/>
      <c r="H1" s="24"/>
      <c r="I1" s="15"/>
      <c r="J1" s="15"/>
    </row>
    <row r="2" spans="1:10" s="12" customFormat="1" hidden="1" x14ac:dyDescent="0.25">
      <c r="A2" s="15" t="str">
        <f xml:space="preserve"> CONCATENATE("EXEC ",$D$6," @DivisionID = @DivisionID, @UserID = @UserID, @TranMonth = @TranMonth, @TranYear = @TranYear,@Mode = @Mode, @ImportTransTypeID = @ImportTransTypeID, @TransactionKey = @TransactionKey, @XML = @XML")</f>
        <v>EXEC DRP2019 @DivisionID = @DivisionID, @UserID = @UserID, @TranMonth = @TranMonth, @TranYear = @TranYear,@Mode = @Mode, @ImportTransTypeID = @ImportTransTypeID, @TransactionKey = @TransactionKey, @XML = @XML</v>
      </c>
      <c r="B2" s="15"/>
      <c r="C2" s="15"/>
      <c r="D2" s="15"/>
      <c r="E2" s="15"/>
      <c r="F2" s="15"/>
      <c r="G2" s="24"/>
      <c r="H2" s="24"/>
      <c r="I2" s="15"/>
      <c r="J2" s="15"/>
    </row>
    <row r="3" spans="1:10" ht="18.75" customHeight="1" x14ac:dyDescent="0.25">
      <c r="A3" s="8" t="s">
        <v>0</v>
      </c>
      <c r="B3" s="8"/>
      <c r="C3" s="8" t="s">
        <v>1</v>
      </c>
      <c r="D3" s="42" t="s">
        <v>313</v>
      </c>
      <c r="E3" s="42"/>
    </row>
    <row r="4" spans="1:10" x14ac:dyDescent="0.25">
      <c r="A4" s="8" t="s">
        <v>39</v>
      </c>
      <c r="B4" s="8"/>
      <c r="C4" s="8" t="s">
        <v>40</v>
      </c>
      <c r="D4" s="43" t="s">
        <v>312</v>
      </c>
      <c r="E4" s="43"/>
    </row>
    <row r="5" spans="1:10" x14ac:dyDescent="0.25">
      <c r="A5" s="8" t="s">
        <v>41</v>
      </c>
      <c r="B5" s="8"/>
      <c r="C5" s="8" t="s">
        <v>42</v>
      </c>
      <c r="D5" s="43" t="s">
        <v>313</v>
      </c>
      <c r="E5" s="43"/>
    </row>
    <row r="6" spans="1:10" x14ac:dyDescent="0.25">
      <c r="A6" s="8" t="s">
        <v>2</v>
      </c>
      <c r="B6" s="9"/>
      <c r="C6" s="8"/>
      <c r="D6" s="43" t="s">
        <v>316</v>
      </c>
      <c r="E6" s="43"/>
    </row>
    <row r="7" spans="1:10" x14ac:dyDescent="0.25">
      <c r="A7" s="9" t="s">
        <v>11</v>
      </c>
      <c r="B7" s="10"/>
      <c r="C7" s="8" t="s">
        <v>43</v>
      </c>
      <c r="D7" s="44">
        <v>10</v>
      </c>
      <c r="E7" s="44"/>
    </row>
    <row r="8" spans="1:10" x14ac:dyDescent="0.25">
      <c r="A8" s="40" t="s">
        <v>46</v>
      </c>
      <c r="B8" s="40"/>
      <c r="C8" s="8" t="s">
        <v>44</v>
      </c>
      <c r="D8" s="41" t="s">
        <v>87</v>
      </c>
      <c r="E8" s="41"/>
    </row>
    <row r="9" spans="1:10" s="1" customFormat="1" x14ac:dyDescent="0.25">
      <c r="A9" s="40" t="s">
        <v>47</v>
      </c>
      <c r="B9" s="40"/>
      <c r="C9" s="18" t="s">
        <v>48</v>
      </c>
      <c r="D9" s="41" t="s">
        <v>352</v>
      </c>
      <c r="E9" s="41"/>
      <c r="G9" s="25"/>
      <c r="H9" s="25"/>
    </row>
    <row r="10" spans="1:10" x14ac:dyDescent="0.25">
      <c r="A10" s="1"/>
      <c r="B10" s="1"/>
      <c r="C10" s="1"/>
    </row>
    <row r="11" spans="1:10" s="2" customFormat="1" x14ac:dyDescent="0.25">
      <c r="A11" s="3" t="s">
        <v>6</v>
      </c>
      <c r="B11" s="3" t="s">
        <v>7</v>
      </c>
      <c r="C11" s="3" t="s">
        <v>8</v>
      </c>
      <c r="D11" s="3" t="s">
        <v>38</v>
      </c>
      <c r="E11" s="3" t="s">
        <v>9</v>
      </c>
      <c r="F11" s="3" t="s">
        <v>10</v>
      </c>
      <c r="G11" s="11" t="s">
        <v>50</v>
      </c>
      <c r="H11" s="11" t="s">
        <v>314</v>
      </c>
      <c r="I11" s="11" t="s">
        <v>49</v>
      </c>
      <c r="J11" s="14"/>
    </row>
    <row r="12" spans="1:10" s="2" customFormat="1" x14ac:dyDescent="0.25">
      <c r="A12" s="6">
        <v>1</v>
      </c>
      <c r="B12" s="7" t="s">
        <v>51</v>
      </c>
      <c r="C12" s="5" t="s">
        <v>53</v>
      </c>
      <c r="D12" s="7" t="str">
        <f>B12</f>
        <v>DivisionID</v>
      </c>
      <c r="E12" s="7" t="s">
        <v>35</v>
      </c>
      <c r="F12" s="7">
        <v>1</v>
      </c>
      <c r="G12" s="6" t="s">
        <v>57</v>
      </c>
      <c r="H12" s="6">
        <v>100</v>
      </c>
      <c r="I12" s="7"/>
      <c r="J12" s="7" t="str">
        <f>CONCATENATE($A$1,"'",$D$3,"',N'",$D$4,"','",$D$5,"','",$A$2,"','",$D$8,"', '",$D$9,"',",A12,", '",B12,"', N'",C12,"', '",D12,"', '",E12,"', ",F12,", '",G12,"',",H12,", '",I12,"') ")</f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'Import_Excel_HoSoMoiNTD',1, 'DivisionID', N'Đơn vị', 'DivisionID', 'VARCHAR(50)', 1, 'C3',100, '') </v>
      </c>
    </row>
    <row r="13" spans="1:10" s="2" customFormat="1" x14ac:dyDescent="0.25">
      <c r="A13" s="6">
        <v>2</v>
      </c>
      <c r="B13" s="7" t="s">
        <v>52</v>
      </c>
      <c r="C13" s="5" t="s">
        <v>54</v>
      </c>
      <c r="D13" s="7" t="str">
        <f t="shared" ref="D13:D82" si="0">B13</f>
        <v>Period</v>
      </c>
      <c r="E13" s="7" t="s">
        <v>56</v>
      </c>
      <c r="F13" s="7">
        <v>1</v>
      </c>
      <c r="G13" s="6" t="s">
        <v>58</v>
      </c>
      <c r="H13" s="6">
        <v>100</v>
      </c>
      <c r="I13" s="7"/>
      <c r="J13" s="7" t="str">
        <f t="shared" ref="J13:J42" si="1">CONCATENATE($A$1,"'",$D$3,"',N'",$D$4,"','",$D$5,"','",$A$2,"','",$D$8,"', '",$D$9,"',",A13,", '",B13,"', N'",C13,"', '",D13,"', '",E13,"', ",F13,", '",G13,"',",H13,", '",I13,"') ")</f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'Import_Excel_HoSoMoiNTD',2, 'Period', N'Kỳ kế toán', 'Period', 'NVARCHAR(50)', 1, 'C4',100, '') </v>
      </c>
    </row>
    <row r="14" spans="1:10" x14ac:dyDescent="0.25">
      <c r="A14" s="6">
        <v>3</v>
      </c>
      <c r="B14" s="7" t="s">
        <v>14</v>
      </c>
      <c r="C14" s="21" t="s">
        <v>190</v>
      </c>
      <c r="D14" s="7" t="str">
        <f t="shared" si="0"/>
        <v>TeamID</v>
      </c>
      <c r="E14" s="7" t="s">
        <v>35</v>
      </c>
      <c r="F14" s="7">
        <v>1</v>
      </c>
      <c r="G14" s="6" t="s">
        <v>59</v>
      </c>
      <c r="H14" s="6">
        <v>100</v>
      </c>
      <c r="I14" s="7"/>
      <c r="J14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'Import_Excel_HoSoMoiNTD',3, 'TeamID', N'Tổ quản lý', 'TeamID', 'VARCHAR(50)', 1, 'A',100, '') </v>
      </c>
    </row>
    <row r="15" spans="1:10" x14ac:dyDescent="0.25">
      <c r="A15" s="6">
        <v>4</v>
      </c>
      <c r="B15" s="20" t="s">
        <v>88</v>
      </c>
      <c r="C15" s="22" t="s">
        <v>191</v>
      </c>
      <c r="D15" s="7" t="str">
        <f t="shared" si="0"/>
        <v>CustomerID</v>
      </c>
      <c r="E15" s="7" t="s">
        <v>35</v>
      </c>
      <c r="F15" s="7">
        <v>1</v>
      </c>
      <c r="G15" s="6" t="s">
        <v>60</v>
      </c>
      <c r="H15" s="6">
        <v>100</v>
      </c>
      <c r="I15" s="7"/>
      <c r="J15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'Import_Excel_HoSoMoiNTD',4, 'CustomerID', N'Mã khách hàng', 'CustomerID', 'VARCHAR(50)', 1, 'B',100, '') </v>
      </c>
    </row>
    <row r="16" spans="1:10" x14ac:dyDescent="0.25">
      <c r="A16" s="6">
        <v>5</v>
      </c>
      <c r="B16" s="20" t="s">
        <v>89</v>
      </c>
      <c r="C16" s="22" t="s">
        <v>192</v>
      </c>
      <c r="D16" s="7" t="str">
        <f t="shared" si="0"/>
        <v>CustomerName</v>
      </c>
      <c r="E16" s="7" t="s">
        <v>36</v>
      </c>
      <c r="F16" s="7">
        <v>0</v>
      </c>
      <c r="G16" s="6" t="s">
        <v>69</v>
      </c>
      <c r="H16" s="6">
        <v>100</v>
      </c>
      <c r="I16" s="7"/>
      <c r="J16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'Import_Excel_HoSoMoiNTD',5, 'CustomerName', N'Tên khách hàng', 'CustomerName', 'NVARCHAR(250)', 0, 'C',100, '') </v>
      </c>
    </row>
    <row r="17" spans="1:10" x14ac:dyDescent="0.25">
      <c r="A17" s="6">
        <v>6</v>
      </c>
      <c r="B17" s="20" t="s">
        <v>75</v>
      </c>
      <c r="C17" s="22" t="s">
        <v>80</v>
      </c>
      <c r="D17" s="7" t="str">
        <f t="shared" si="0"/>
        <v>ContractNo</v>
      </c>
      <c r="E17" s="7" t="s">
        <v>35</v>
      </c>
      <c r="F17" s="7">
        <v>1</v>
      </c>
      <c r="G17" s="6" t="s">
        <v>61</v>
      </c>
      <c r="H17" s="6">
        <v>100</v>
      </c>
      <c r="I17" s="7"/>
      <c r="J17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'Import_Excel_HoSoMoiNTD',6, 'ContractNo', N'Mã số hợp đồng', 'ContractNo', 'VARCHAR(50)', 1, 'D',100, '') </v>
      </c>
    </row>
    <row r="18" spans="1:10" x14ac:dyDescent="0.25">
      <c r="A18" s="6">
        <v>7</v>
      </c>
      <c r="B18" s="7" t="s">
        <v>90</v>
      </c>
      <c r="C18" s="22" t="s">
        <v>193</v>
      </c>
      <c r="D18" s="7" t="str">
        <f t="shared" si="0"/>
        <v>DebtorID</v>
      </c>
      <c r="E18" s="7" t="s">
        <v>35</v>
      </c>
      <c r="F18" s="7">
        <v>1</v>
      </c>
      <c r="G18" s="6" t="s">
        <v>62</v>
      </c>
      <c r="H18" s="6">
        <v>100</v>
      </c>
      <c r="I18" s="7"/>
      <c r="J18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'Import_Excel_HoSoMoiNTD',7, 'DebtorID', N'Mã số khách nợ', 'DebtorID', 'VARCHAR(50)', 1, 'E',100, '') </v>
      </c>
    </row>
    <row r="19" spans="1:10" x14ac:dyDescent="0.25">
      <c r="A19" s="6">
        <v>8</v>
      </c>
      <c r="B19" s="7" t="s">
        <v>91</v>
      </c>
      <c r="C19" s="22" t="s">
        <v>194</v>
      </c>
      <c r="D19" s="7" t="str">
        <f t="shared" si="0"/>
        <v>DebtorName</v>
      </c>
      <c r="E19" s="7" t="s">
        <v>36</v>
      </c>
      <c r="F19" s="7">
        <v>1</v>
      </c>
      <c r="G19" s="6" t="s">
        <v>63</v>
      </c>
      <c r="H19" s="6">
        <v>100</v>
      </c>
      <c r="I19" s="7"/>
      <c r="J19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'Import_Excel_HoSoMoiNTD',8, 'DebtorName', N'Tên khách nợ', 'DebtorName', 'NVARCHAR(250)', 1, 'F',100, '') </v>
      </c>
    </row>
    <row r="20" spans="1:10" x14ac:dyDescent="0.25">
      <c r="A20" s="6">
        <v>9</v>
      </c>
      <c r="B20" s="7" t="s">
        <v>92</v>
      </c>
      <c r="C20" s="22" t="s">
        <v>195</v>
      </c>
      <c r="D20" s="7" t="str">
        <f t="shared" si="0"/>
        <v>ContractQuantity</v>
      </c>
      <c r="E20" s="7" t="s">
        <v>294</v>
      </c>
      <c r="F20" s="7">
        <v>0</v>
      </c>
      <c r="G20" s="6" t="s">
        <v>64</v>
      </c>
      <c r="H20" s="6">
        <v>100</v>
      </c>
      <c r="I20" s="7"/>
      <c r="J20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'Import_Excel_HoSoMoiNTD',9, 'ContractQuantity', N'Số lượng hợp đồng', 'ContractQuantity', 'INT', 0, 'G',100, '') </v>
      </c>
    </row>
    <row r="21" spans="1:10" x14ac:dyDescent="0.25">
      <c r="A21" s="6">
        <v>10</v>
      </c>
      <c r="B21" s="7" t="s">
        <v>93</v>
      </c>
      <c r="C21" s="22" t="s">
        <v>196</v>
      </c>
      <c r="D21" s="7" t="str">
        <f t="shared" si="0"/>
        <v>FeePlace</v>
      </c>
      <c r="E21" s="7" t="s">
        <v>36</v>
      </c>
      <c r="F21" s="7">
        <v>0</v>
      </c>
      <c r="G21" s="6" t="s">
        <v>65</v>
      </c>
      <c r="H21" s="6">
        <v>100</v>
      </c>
      <c r="I21" s="7"/>
      <c r="J21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'Import_Excel_HoSoMoiNTD',10, 'FeePlace', N'Khu vực tính phí', 'FeePlace', 'NVARCHAR(250)', 0, 'H',100, '') </v>
      </c>
    </row>
    <row r="22" spans="1:10" x14ac:dyDescent="0.25">
      <c r="A22" s="6">
        <v>11</v>
      </c>
      <c r="B22" s="7" t="s">
        <v>94</v>
      </c>
      <c r="C22" s="22" t="s">
        <v>197</v>
      </c>
      <c r="D22" s="7" t="str">
        <f t="shared" si="0"/>
        <v>DebtAmount</v>
      </c>
      <c r="E22" s="7" t="s">
        <v>37</v>
      </c>
      <c r="F22" s="7">
        <v>0</v>
      </c>
      <c r="G22" s="6" t="s">
        <v>66</v>
      </c>
      <c r="H22" s="6">
        <v>100</v>
      </c>
      <c r="I22" s="7"/>
      <c r="J22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'Import_Excel_HoSoMoiNTD',11, 'DebtAmount', N'Khoản cấp vốn', 'DebtAmount', 'DECIMAL(28,8)', 0, 'I',100, '') </v>
      </c>
    </row>
    <row r="23" spans="1:10" x14ac:dyDescent="0.25">
      <c r="A23" s="6">
        <v>12</v>
      </c>
      <c r="B23" s="7" t="s">
        <v>95</v>
      </c>
      <c r="C23" s="22" t="s">
        <v>198</v>
      </c>
      <c r="D23" s="7" t="str">
        <f t="shared" si="0"/>
        <v>DebtPeriod</v>
      </c>
      <c r="E23" s="7" t="s">
        <v>294</v>
      </c>
      <c r="F23" s="7">
        <v>0</v>
      </c>
      <c r="G23" s="6" t="s">
        <v>70</v>
      </c>
      <c r="H23" s="6">
        <v>100</v>
      </c>
      <c r="I23" s="7"/>
      <c r="J23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'Import_Excel_HoSoMoiNTD',12, 'DebtPeriod', N'Số kỳ góp', 'DebtPeriod', 'INT', 0, 'J',100, '') </v>
      </c>
    </row>
    <row r="24" spans="1:10" x14ac:dyDescent="0.25">
      <c r="A24" s="6">
        <v>13</v>
      </c>
      <c r="B24" s="7" t="s">
        <v>96</v>
      </c>
      <c r="C24" s="22" t="s">
        <v>199</v>
      </c>
      <c r="D24" s="7" t="str">
        <f t="shared" si="0"/>
        <v>DebtDate</v>
      </c>
      <c r="E24" s="7" t="s">
        <v>36</v>
      </c>
      <c r="F24" s="7">
        <v>0</v>
      </c>
      <c r="G24" s="6" t="s">
        <v>67</v>
      </c>
      <c r="H24" s="6">
        <v>100</v>
      </c>
      <c r="I24" s="7"/>
      <c r="J24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'Import_Excel_HoSoMoiNTD',13, 'DebtDate', N'Ngày góp', 'DebtDate', 'NVARCHAR(250)', 0, 'K',100, '') </v>
      </c>
    </row>
    <row r="25" spans="1:10" x14ac:dyDescent="0.25">
      <c r="A25" s="6">
        <v>14</v>
      </c>
      <c r="B25" s="7" t="s">
        <v>97</v>
      </c>
      <c r="C25" s="22" t="s">
        <v>200</v>
      </c>
      <c r="D25" s="7" t="str">
        <f t="shared" si="0"/>
        <v>ContractBeginDate</v>
      </c>
      <c r="E25" s="7" t="s">
        <v>85</v>
      </c>
      <c r="F25" s="7">
        <v>0</v>
      </c>
      <c r="G25" s="6" t="s">
        <v>68</v>
      </c>
      <c r="H25" s="6">
        <v>100</v>
      </c>
      <c r="I25" s="7"/>
      <c r="J25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'Import_Excel_HoSoMoiNTD',14, 'ContractBeginDate', N'Ngày bắt đầu giải ngân', 'ContractBeginDate', 'DATETIME', 0, 'L',100, '') </v>
      </c>
    </row>
    <row r="26" spans="1:10" x14ac:dyDescent="0.25">
      <c r="A26" s="6">
        <v>15</v>
      </c>
      <c r="B26" s="7" t="s">
        <v>98</v>
      </c>
      <c r="C26" s="22" t="s">
        <v>201</v>
      </c>
      <c r="D26" s="7" t="str">
        <f t="shared" si="0"/>
        <v>ContractEndDate</v>
      </c>
      <c r="E26" s="7" t="s">
        <v>85</v>
      </c>
      <c r="F26" s="7">
        <v>0</v>
      </c>
      <c r="G26" s="6" t="s">
        <v>298</v>
      </c>
      <c r="H26" s="6">
        <v>100</v>
      </c>
      <c r="I26" s="7"/>
      <c r="J26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'Import_Excel_HoSoMoiNTD',15, 'ContractEndDate', N'Ngày chốt số liệu', 'ContractEndDate', 'DATETIME', 0, 'M',100, '') </v>
      </c>
    </row>
    <row r="27" spans="1:10" x14ac:dyDescent="0.25">
      <c r="A27" s="6">
        <v>16</v>
      </c>
      <c r="B27" s="7" t="s">
        <v>78</v>
      </c>
      <c r="C27" s="22" t="s">
        <v>202</v>
      </c>
      <c r="D27" s="7" t="str">
        <f t="shared" si="0"/>
        <v>UnPaidAmount</v>
      </c>
      <c r="E27" s="7" t="s">
        <v>37</v>
      </c>
      <c r="F27" s="7">
        <v>1</v>
      </c>
      <c r="G27" s="6" t="s">
        <v>299</v>
      </c>
      <c r="H27" s="6">
        <v>100</v>
      </c>
      <c r="I27" s="7"/>
      <c r="J27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'Import_Excel_HoSoMoiNTD',16, 'UnPaidAmount', N'Khoản nợ quá hạn', 'UnPaidAmount', 'DECIMAL(28,8)', 1, 'N',100, '') </v>
      </c>
    </row>
    <row r="28" spans="1:10" x14ac:dyDescent="0.25">
      <c r="A28" s="6">
        <v>17</v>
      </c>
      <c r="B28" s="32" t="s">
        <v>328</v>
      </c>
      <c r="C28" s="22" t="s">
        <v>83</v>
      </c>
      <c r="D28" s="32" t="s">
        <v>328</v>
      </c>
      <c r="E28" s="33" t="s">
        <v>37</v>
      </c>
      <c r="F28" s="7">
        <v>0</v>
      </c>
      <c r="G28" s="6" t="s">
        <v>300</v>
      </c>
      <c r="H28" s="6">
        <v>100</v>
      </c>
      <c r="I28" s="7"/>
      <c r="J28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'Import_Excel_HoSoMoiNTD',17, 'UnPaidElse', N'Dư nợ còn lại', 'UnPaidElse', 'DECIMAL(28,8)', 0, 'O',100, '') </v>
      </c>
    </row>
    <row r="29" spans="1:10" x14ac:dyDescent="0.25">
      <c r="A29" s="6">
        <v>18</v>
      </c>
      <c r="B29" s="32" t="s">
        <v>330</v>
      </c>
      <c r="C29" s="22" t="s">
        <v>329</v>
      </c>
      <c r="D29" s="32" t="s">
        <v>330</v>
      </c>
      <c r="E29" s="33" t="s">
        <v>37</v>
      </c>
      <c r="F29" s="7">
        <v>0</v>
      </c>
      <c r="G29" s="6" t="s">
        <v>301</v>
      </c>
      <c r="H29" s="6">
        <v>100</v>
      </c>
      <c r="I29" s="7"/>
      <c r="J29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'Import_Excel_HoSoMoiNTD',18, 'PunishFee', N'Số tiền bị phạt', 'PunishFee', 'DECIMAL(28,8)', 0, 'P',100, '') </v>
      </c>
    </row>
    <row r="30" spans="1:10" x14ac:dyDescent="0.25">
      <c r="A30" s="6">
        <v>19</v>
      </c>
      <c r="B30" s="32" t="s">
        <v>332</v>
      </c>
      <c r="C30" s="22" t="s">
        <v>331</v>
      </c>
      <c r="D30" s="32" t="s">
        <v>332</v>
      </c>
      <c r="E30" s="33" t="s">
        <v>37</v>
      </c>
      <c r="F30" s="7">
        <v>0</v>
      </c>
      <c r="G30" s="6" t="s">
        <v>302</v>
      </c>
      <c r="H30" s="6">
        <v>100</v>
      </c>
      <c r="I30" s="7"/>
      <c r="J30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'Import_Excel_HoSoMoiNTD',19, 'OverDueProfit', N'Lãi quá hạn', 'OverDueProfit', 'DECIMAL(28,8)', 0, 'Q',100, '') </v>
      </c>
    </row>
    <row r="31" spans="1:10" x14ac:dyDescent="0.25">
      <c r="A31" s="6">
        <v>20</v>
      </c>
      <c r="B31" s="32" t="s">
        <v>334</v>
      </c>
      <c r="C31" s="22" t="s">
        <v>333</v>
      </c>
      <c r="D31" s="32" t="s">
        <v>334</v>
      </c>
      <c r="E31" s="33" t="s">
        <v>85</v>
      </c>
      <c r="F31" s="7">
        <v>0</v>
      </c>
      <c r="G31" s="6" t="s">
        <v>303</v>
      </c>
      <c r="H31" s="6">
        <v>100</v>
      </c>
      <c r="I31" s="7"/>
      <c r="J31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'Import_Excel_HoSoMoiNTD',20, 'LoanBeginDate', N'Ngày bắt đầu vay', 'LoanBeginDate', 'DATETIME', 0, 'R',100, '') </v>
      </c>
    </row>
    <row r="32" spans="1:10" x14ac:dyDescent="0.25">
      <c r="A32" s="6">
        <v>21</v>
      </c>
      <c r="B32" s="32" t="s">
        <v>336</v>
      </c>
      <c r="C32" s="22" t="s">
        <v>335</v>
      </c>
      <c r="D32" s="32" t="s">
        <v>336</v>
      </c>
      <c r="E32" s="33" t="s">
        <v>85</v>
      </c>
      <c r="F32" s="7">
        <v>0</v>
      </c>
      <c r="G32" s="6" t="s">
        <v>304</v>
      </c>
      <c r="H32" s="6">
        <v>100</v>
      </c>
      <c r="I32" s="7"/>
      <c r="J32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'Import_Excel_HoSoMoiNTD',21, 'LoanEndDate', N'Ngày kết thúc vay', 'LoanEndDate', 'DATETIME', 0, 'S',100, '') </v>
      </c>
    </row>
    <row r="33" spans="1:10" x14ac:dyDescent="0.25">
      <c r="A33" s="6">
        <v>22</v>
      </c>
      <c r="B33" s="33" t="s">
        <v>99</v>
      </c>
      <c r="C33" s="22" t="s">
        <v>203</v>
      </c>
      <c r="D33" s="33" t="str">
        <f t="shared" si="0"/>
        <v>NearPaidDate</v>
      </c>
      <c r="E33" s="33" t="s">
        <v>85</v>
      </c>
      <c r="F33" s="7">
        <v>0</v>
      </c>
      <c r="G33" s="6" t="s">
        <v>305</v>
      </c>
      <c r="H33" s="6">
        <v>100</v>
      </c>
      <c r="I33" s="7"/>
      <c r="J33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'Import_Excel_HoSoMoiNTD',22, 'NearPaidDate', N'Ngày thanh toán gần nhất', 'NearPaidDate', 'DATETIME', 0, 'T',100, '') </v>
      </c>
    </row>
    <row r="34" spans="1:10" x14ac:dyDescent="0.25">
      <c r="A34" s="6">
        <v>23</v>
      </c>
      <c r="B34" s="7" t="s">
        <v>100</v>
      </c>
      <c r="C34" s="22" t="s">
        <v>204</v>
      </c>
      <c r="D34" s="7" t="str">
        <f t="shared" si="0"/>
        <v>NearPaidAmount</v>
      </c>
      <c r="E34" s="7" t="s">
        <v>37</v>
      </c>
      <c r="F34" s="7">
        <v>0</v>
      </c>
      <c r="G34" s="6" t="s">
        <v>306</v>
      </c>
      <c r="H34" s="6">
        <v>100</v>
      </c>
      <c r="I34" s="7"/>
      <c r="J34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'Import_Excel_HoSoMoiNTD',23, 'NearPaidAmount', N'Số tiền thanh toán gần nhất', 'NearPaidAmount', 'DECIMAL(28,8)', 0, 'U',100, '') </v>
      </c>
    </row>
    <row r="35" spans="1:10" x14ac:dyDescent="0.25">
      <c r="A35" s="6">
        <v>24</v>
      </c>
      <c r="B35" s="7" t="s">
        <v>101</v>
      </c>
      <c r="C35" s="22" t="s">
        <v>205</v>
      </c>
      <c r="D35" s="7" t="str">
        <f t="shared" si="0"/>
        <v>PaidPeriodTotal</v>
      </c>
      <c r="E35" s="7" t="s">
        <v>294</v>
      </c>
      <c r="F35" s="7">
        <v>0</v>
      </c>
      <c r="G35" s="6" t="s">
        <v>307</v>
      </c>
      <c r="H35" s="6">
        <v>100</v>
      </c>
      <c r="I35" s="7"/>
      <c r="J35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'Import_Excel_HoSoMoiNTD',24, 'PaidPeriodTotal', N'Tổng số kỳ đã trả', 'PaidPeriodTotal', 'INT', 0, 'V',100, '') </v>
      </c>
    </row>
    <row r="36" spans="1:10" x14ac:dyDescent="0.25">
      <c r="A36" s="6">
        <v>25</v>
      </c>
      <c r="B36" s="7" t="s">
        <v>77</v>
      </c>
      <c r="C36" s="22" t="s">
        <v>206</v>
      </c>
      <c r="D36" s="7" t="str">
        <f t="shared" si="0"/>
        <v>PaidAmount</v>
      </c>
      <c r="E36" s="7" t="s">
        <v>37</v>
      </c>
      <c r="F36" s="7">
        <v>0</v>
      </c>
      <c r="G36" s="6" t="s">
        <v>308</v>
      </c>
      <c r="H36" s="6">
        <v>100</v>
      </c>
      <c r="I36" s="7"/>
      <c r="J36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'Import_Excel_HoSoMoiNTD',25, 'PaidAmount', N'Tổng số tiền đã trả', 'PaidAmount', 'DECIMAL(28,8)', 0, 'W',100, '') </v>
      </c>
    </row>
    <row r="37" spans="1:10" x14ac:dyDescent="0.25">
      <c r="A37" s="6">
        <v>26</v>
      </c>
      <c r="B37" s="7" t="s">
        <v>102</v>
      </c>
      <c r="C37" s="22" t="s">
        <v>207</v>
      </c>
      <c r="D37" s="7" t="str">
        <f t="shared" si="0"/>
        <v>UnPaidPeriodTotal</v>
      </c>
      <c r="E37" s="7" t="s">
        <v>294</v>
      </c>
      <c r="F37" s="7">
        <v>0</v>
      </c>
      <c r="G37" s="6" t="s">
        <v>309</v>
      </c>
      <c r="H37" s="6">
        <v>100</v>
      </c>
      <c r="I37" s="7"/>
      <c r="J37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'Import_Excel_HoSoMoiNTD',26, 'UnPaidPeriodTotal', N'Tổng số kỳ trễ hẹn', 'UnPaidPeriodTotal', 'INT', 0, 'X',100, '') </v>
      </c>
    </row>
    <row r="38" spans="1:10" x14ac:dyDescent="0.25">
      <c r="A38" s="6">
        <v>27</v>
      </c>
      <c r="B38" s="7" t="s">
        <v>103</v>
      </c>
      <c r="C38" s="22" t="s">
        <v>208</v>
      </c>
      <c r="D38" s="7" t="str">
        <f t="shared" si="0"/>
        <v>FirstPaidPeriod</v>
      </c>
      <c r="E38" s="7" t="s">
        <v>85</v>
      </c>
      <c r="F38" s="7">
        <v>0</v>
      </c>
      <c r="G38" s="6" t="s">
        <v>310</v>
      </c>
      <c r="H38" s="6">
        <v>100</v>
      </c>
      <c r="I38" s="7"/>
      <c r="J38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'Import_Excel_HoSoMoiNTD',27, 'FirstPaidPeriod', N'Kỳ góp đầu tiên', 'FirstPaidPeriod', 'DATETIME', 0, 'Y',100, '') </v>
      </c>
    </row>
    <row r="39" spans="1:10" x14ac:dyDescent="0.25">
      <c r="A39" s="6">
        <v>28</v>
      </c>
      <c r="B39" s="7" t="s">
        <v>104</v>
      </c>
      <c r="C39" s="22" t="s">
        <v>209</v>
      </c>
      <c r="D39" s="7" t="str">
        <f t="shared" si="0"/>
        <v>NextPaidPeriod</v>
      </c>
      <c r="E39" s="7" t="s">
        <v>85</v>
      </c>
      <c r="F39" s="7">
        <v>0</v>
      </c>
      <c r="G39" s="6" t="s">
        <v>311</v>
      </c>
      <c r="H39" s="6">
        <v>100</v>
      </c>
      <c r="I39" s="7"/>
      <c r="J39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'Import_Excel_HoSoMoiNTD',28, 'NextPaidPeriod', N'Kỳ góp tiếp theo', 'NextPaidPeriod', 'DATETIME', 0, 'Z',100, '') </v>
      </c>
    </row>
    <row r="40" spans="1:10" x14ac:dyDescent="0.25">
      <c r="A40" s="6">
        <v>29</v>
      </c>
      <c r="B40" s="7" t="s">
        <v>105</v>
      </c>
      <c r="C40" s="22" t="s">
        <v>210</v>
      </c>
      <c r="D40" s="7" t="str">
        <f t="shared" si="0"/>
        <v>AccountingDate</v>
      </c>
      <c r="E40" s="7" t="s">
        <v>85</v>
      </c>
      <c r="F40" s="7">
        <v>0</v>
      </c>
      <c r="G40" s="6" t="str">
        <f t="shared" ref="G40:G41" si="2">CONCATENATE("A",G14)</f>
        <v>AA</v>
      </c>
      <c r="H40" s="6">
        <v>100</v>
      </c>
      <c r="I40" s="7"/>
      <c r="J40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'Import_Excel_HoSoMoiNTD',29, 'AccountingDate', N'Ngày hạch toán lỗ', 'AccountingDate', 'DATETIME', 0, 'AA',100, '') </v>
      </c>
    </row>
    <row r="41" spans="1:10" x14ac:dyDescent="0.25">
      <c r="A41" s="6">
        <v>30</v>
      </c>
      <c r="B41" s="7" t="s">
        <v>106</v>
      </c>
      <c r="C41" s="22" t="s">
        <v>211</v>
      </c>
      <c r="D41" s="7" t="str">
        <f t="shared" si="0"/>
        <v>OverDueDays</v>
      </c>
      <c r="E41" s="7" t="s">
        <v>294</v>
      </c>
      <c r="F41" s="7">
        <v>0</v>
      </c>
      <c r="G41" s="6" t="str">
        <f t="shared" si="2"/>
        <v>AB</v>
      </c>
      <c r="H41" s="6">
        <v>100</v>
      </c>
      <c r="I41" s="7"/>
      <c r="J41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'Import_Excel_HoSoMoiNTD',30, 'OverDueDays', N'Số ngày trễ hạn', 'OverDueDays', 'INT', 0, 'AB',100, '') </v>
      </c>
    </row>
    <row r="42" spans="1:10" x14ac:dyDescent="0.25">
      <c r="A42" s="6">
        <v>31</v>
      </c>
      <c r="B42" s="7" t="s">
        <v>359</v>
      </c>
      <c r="C42" s="22" t="s">
        <v>360</v>
      </c>
      <c r="D42" s="7" t="str">
        <f t="shared" si="0"/>
        <v>OverDueDate</v>
      </c>
      <c r="E42" s="7" t="s">
        <v>85</v>
      </c>
      <c r="F42" s="7">
        <v>0</v>
      </c>
      <c r="G42" s="6" t="str">
        <f t="shared" ref="G42:G65" si="3">CONCATENATE("A",G16)</f>
        <v>AC</v>
      </c>
      <c r="H42" s="6">
        <v>100</v>
      </c>
      <c r="I42" s="7"/>
      <c r="J42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'Import_Excel_HoSoMoiNTD',31, 'OverDueDate', N'Ngày trễn hạn', 'OverDueDate', 'DATETIME', 0, 'AC',100, '') </v>
      </c>
    </row>
    <row r="43" spans="1:10" x14ac:dyDescent="0.25">
      <c r="A43" s="6">
        <v>32</v>
      </c>
      <c r="B43" s="7" t="s">
        <v>107</v>
      </c>
      <c r="C43" s="22" t="s">
        <v>212</v>
      </c>
      <c r="D43" s="7" t="str">
        <f t="shared" si="0"/>
        <v>BankAccount</v>
      </c>
      <c r="E43" s="7" t="s">
        <v>295</v>
      </c>
      <c r="F43" s="7">
        <v>0</v>
      </c>
      <c r="G43" s="6" t="str">
        <f t="shared" si="3"/>
        <v>AD</v>
      </c>
      <c r="H43" s="6">
        <v>100</v>
      </c>
      <c r="I43" s="7"/>
      <c r="J43" s="7" t="str">
        <f t="shared" ref="J43:J74" si="4">CONCATENATE($A$1,"'",$D$3,"',N'",$D$4,"','",$D$5,"','",$A$2,"','",$D$8,"', '",$D$9,"',",A43,", '",B43,"', N'",C43,"', '",D43,"', '",E43,"', ",F43,", '",G42,"',",H43,", '",I43,"') ")</f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'Import_Excel_HoSoMoiNTD',32, 'BankAccount', N'Số tài khoản', 'BankAccount', 'NVARCHAR(100)', 0, 'AC',100, '') </v>
      </c>
    </row>
    <row r="44" spans="1:10" x14ac:dyDescent="0.25">
      <c r="A44" s="6">
        <v>33</v>
      </c>
      <c r="B44" s="7" t="s">
        <v>356</v>
      </c>
      <c r="C44" s="22" t="s">
        <v>357</v>
      </c>
      <c r="D44" s="7" t="str">
        <f t="shared" si="0"/>
        <v>ContractReceiveDate</v>
      </c>
      <c r="E44" s="7" t="s">
        <v>85</v>
      </c>
      <c r="F44" s="7">
        <v>1</v>
      </c>
      <c r="G44" s="6" t="str">
        <f t="shared" si="3"/>
        <v>AE</v>
      </c>
      <c r="H44" s="6">
        <v>100</v>
      </c>
      <c r="I44" s="7"/>
      <c r="J44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'Import_Excel_HoSoMoiNTD',33, 'ContractReceiveDate', N'Ngày nhận hồ sơ', 'ContractReceiveDate', 'DATETIME', 1, 'AD',100, '') </v>
      </c>
    </row>
    <row r="45" spans="1:10" x14ac:dyDescent="0.25">
      <c r="A45" s="6">
        <v>34</v>
      </c>
      <c r="B45" s="7" t="s">
        <v>108</v>
      </c>
      <c r="C45" s="22" t="s">
        <v>84</v>
      </c>
      <c r="D45" s="7" t="str">
        <f t="shared" si="0"/>
        <v>Note</v>
      </c>
      <c r="E45" s="7" t="s">
        <v>296</v>
      </c>
      <c r="F45" s="7">
        <v>0</v>
      </c>
      <c r="G45" s="6" t="str">
        <f t="shared" si="3"/>
        <v>AF</v>
      </c>
      <c r="H45" s="6">
        <v>100</v>
      </c>
      <c r="I45" s="7"/>
      <c r="J45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'Import_Excel_HoSoMoiNTD',34, 'Note', N'Ghi chú', 'Note', 'NVARCHAR(500)', 0, 'AE',100, '') </v>
      </c>
    </row>
    <row r="46" spans="1:10" x14ac:dyDescent="0.25">
      <c r="A46" s="6">
        <v>35</v>
      </c>
      <c r="B46" s="7" t="s">
        <v>109</v>
      </c>
      <c r="C46" s="22" t="s">
        <v>213</v>
      </c>
      <c r="D46" s="7" t="str">
        <f t="shared" si="0"/>
        <v>OtherNote</v>
      </c>
      <c r="E46" s="7" t="s">
        <v>296</v>
      </c>
      <c r="F46" s="7">
        <v>0</v>
      </c>
      <c r="G46" s="6" t="str">
        <f t="shared" si="3"/>
        <v>AG</v>
      </c>
      <c r="H46" s="6">
        <v>100</v>
      </c>
      <c r="I46" s="7"/>
      <c r="J46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'Import_Excel_HoSoMoiNTD',35, 'OtherNote', N'Thông tin khác', 'OtherNote', 'NVARCHAR(500)', 0, 'AF',100, '') </v>
      </c>
    </row>
    <row r="47" spans="1:10" x14ac:dyDescent="0.25">
      <c r="A47" s="6">
        <v>36</v>
      </c>
      <c r="B47" s="7" t="s">
        <v>110</v>
      </c>
      <c r="C47" s="22" t="s">
        <v>214</v>
      </c>
      <c r="D47" s="7" t="str">
        <f t="shared" si="0"/>
        <v>WorkHistory</v>
      </c>
      <c r="E47" s="7" t="s">
        <v>297</v>
      </c>
      <c r="F47" s="7">
        <v>0</v>
      </c>
      <c r="G47" s="6" t="str">
        <f t="shared" si="3"/>
        <v>AH</v>
      </c>
      <c r="H47" s="6">
        <v>100</v>
      </c>
      <c r="I47" s="7"/>
      <c r="J47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'Import_Excel_HoSoMoiNTD',36, 'WorkHistory', N'Lịch sử làm việc', 'WorkHistory', 'NVARCHAR(2000)', 0, 'AG',100, '') </v>
      </c>
    </row>
    <row r="48" spans="1:10" x14ac:dyDescent="0.25">
      <c r="A48" s="6">
        <v>37</v>
      </c>
      <c r="B48" s="7" t="s">
        <v>111</v>
      </c>
      <c r="C48" s="22" t="s">
        <v>215</v>
      </c>
      <c r="D48" s="7" t="str">
        <f t="shared" si="0"/>
        <v>IdentifyCardNo</v>
      </c>
      <c r="E48" s="7" t="s">
        <v>36</v>
      </c>
      <c r="F48" s="7">
        <v>0</v>
      </c>
      <c r="G48" s="6" t="str">
        <f t="shared" si="3"/>
        <v>AI</v>
      </c>
      <c r="H48" s="6">
        <v>100</v>
      </c>
      <c r="I48" s="7"/>
      <c r="J48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'Import_Excel_HoSoMoiNTD',37, 'IdentifyCardNo', N'Số CMND', 'IdentifyCardNo', 'NVARCHAR(250)', 0, 'AH',100, '') </v>
      </c>
    </row>
    <row r="49" spans="1:10" x14ac:dyDescent="0.25">
      <c r="A49" s="6">
        <v>38</v>
      </c>
      <c r="B49" s="7" t="s">
        <v>112</v>
      </c>
      <c r="C49" s="22" t="s">
        <v>216</v>
      </c>
      <c r="D49" s="7" t="str">
        <f t="shared" si="0"/>
        <v>IdentifyCardDate</v>
      </c>
      <c r="E49" s="7" t="s">
        <v>85</v>
      </c>
      <c r="F49" s="7">
        <v>0</v>
      </c>
      <c r="G49" s="6" t="str">
        <f t="shared" si="3"/>
        <v>AJ</v>
      </c>
      <c r="H49" s="6">
        <v>100</v>
      </c>
      <c r="I49" s="7"/>
      <c r="J49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'Import_Excel_HoSoMoiNTD',38, 'IdentifyCardDate', N'Ngày cấp CMND', 'IdentifyCardDate', 'DATETIME', 0, 'AI',100, '') </v>
      </c>
    </row>
    <row r="50" spans="1:10" x14ac:dyDescent="0.25">
      <c r="A50" s="6">
        <v>39</v>
      </c>
      <c r="B50" s="7" t="s">
        <v>113</v>
      </c>
      <c r="C50" s="22" t="s">
        <v>217</v>
      </c>
      <c r="D50" s="7" t="str">
        <f t="shared" si="0"/>
        <v>Birthday</v>
      </c>
      <c r="E50" s="7" t="s">
        <v>85</v>
      </c>
      <c r="F50" s="7">
        <v>0</v>
      </c>
      <c r="G50" s="6" t="str">
        <f t="shared" si="3"/>
        <v>AK</v>
      </c>
      <c r="H50" s="6">
        <v>100</v>
      </c>
      <c r="I50" s="7"/>
      <c r="J50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'Import_Excel_HoSoMoiNTD',39, 'Birthday', N'Ngày sinh', 'Birthday', 'DATETIME', 0, 'AJ',100, '') </v>
      </c>
    </row>
    <row r="51" spans="1:10" x14ac:dyDescent="0.25">
      <c r="A51" s="6">
        <v>40</v>
      </c>
      <c r="B51" s="7" t="s">
        <v>114</v>
      </c>
      <c r="C51" s="22" t="s">
        <v>218</v>
      </c>
      <c r="D51" s="7" t="str">
        <f t="shared" si="0"/>
        <v>RegistrationBook</v>
      </c>
      <c r="E51" s="7" t="s">
        <v>36</v>
      </c>
      <c r="F51" s="7">
        <v>0</v>
      </c>
      <c r="G51" s="6" t="str">
        <f t="shared" si="3"/>
        <v>AL</v>
      </c>
      <c r="H51" s="6">
        <v>100</v>
      </c>
      <c r="I51" s="7"/>
      <c r="J51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'Import_Excel_HoSoMoiNTD',40, 'RegistrationBook', N'Sổ hộ khẩu', 'RegistrationBook', 'NVARCHAR(250)', 0, 'AK',100, '') </v>
      </c>
    </row>
    <row r="52" spans="1:10" x14ac:dyDescent="0.25">
      <c r="A52" s="6">
        <v>41</v>
      </c>
      <c r="B52" s="7" t="s">
        <v>115</v>
      </c>
      <c r="C52" s="22" t="s">
        <v>219</v>
      </c>
      <c r="D52" s="7" t="str">
        <f t="shared" si="0"/>
        <v>HouseholdName</v>
      </c>
      <c r="E52" s="7" t="s">
        <v>36</v>
      </c>
      <c r="F52" s="7">
        <v>0</v>
      </c>
      <c r="G52" s="6" t="str">
        <f t="shared" si="3"/>
        <v>AM</v>
      </c>
      <c r="H52" s="6">
        <v>100</v>
      </c>
      <c r="I52" s="7"/>
      <c r="J52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'Import_Excel_HoSoMoiNTD',41, 'HouseholdName', N'Tên chủ hộ', 'HouseholdName', 'NVARCHAR(250)', 0, 'AL',100, '') </v>
      </c>
    </row>
    <row r="53" spans="1:10" x14ac:dyDescent="0.25">
      <c r="A53" s="6">
        <v>42</v>
      </c>
      <c r="B53" s="7" t="s">
        <v>116</v>
      </c>
      <c r="C53" s="22" t="s">
        <v>220</v>
      </c>
      <c r="D53" s="7" t="str">
        <f t="shared" si="0"/>
        <v>WorkPlace</v>
      </c>
      <c r="E53" s="7" t="s">
        <v>36</v>
      </c>
      <c r="F53" s="7">
        <v>0</v>
      </c>
      <c r="G53" s="6" t="str">
        <f t="shared" si="3"/>
        <v>AN</v>
      </c>
      <c r="H53" s="6">
        <v>100</v>
      </c>
      <c r="I53" s="7"/>
      <c r="J53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'Import_Excel_HoSoMoiNTD',42, 'WorkPlace', N'Nơi công tác', 'WorkPlace', 'NVARCHAR(250)', 0, 'AM',100, '') </v>
      </c>
    </row>
    <row r="54" spans="1:10" x14ac:dyDescent="0.25">
      <c r="A54" s="6">
        <v>43</v>
      </c>
      <c r="B54" s="7" t="s">
        <v>117</v>
      </c>
      <c r="C54" s="22" t="s">
        <v>221</v>
      </c>
      <c r="D54" s="7" t="str">
        <f t="shared" si="0"/>
        <v>WorkNote</v>
      </c>
      <c r="E54" s="7" t="s">
        <v>36</v>
      </c>
      <c r="F54" s="7">
        <v>0</v>
      </c>
      <c r="G54" s="6" t="str">
        <f t="shared" si="3"/>
        <v>AO</v>
      </c>
      <c r="H54" s="6">
        <v>100</v>
      </c>
      <c r="I54" s="7"/>
      <c r="J54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'Import_Excel_HoSoMoiNTD',43, 'WorkNote', N'Ghi chú công việc', 'WorkNote', 'NVARCHAR(250)', 0, 'AN',100, '') </v>
      </c>
    </row>
    <row r="55" spans="1:10" x14ac:dyDescent="0.25">
      <c r="A55" s="6">
        <v>44</v>
      </c>
      <c r="B55" s="7" t="s">
        <v>118</v>
      </c>
      <c r="C55" s="22" t="s">
        <v>222</v>
      </c>
      <c r="D55" s="7" t="str">
        <f t="shared" si="0"/>
        <v>Duty</v>
      </c>
      <c r="E55" s="7" t="s">
        <v>36</v>
      </c>
      <c r="F55" s="7">
        <v>0</v>
      </c>
      <c r="G55" s="6" t="str">
        <f t="shared" si="3"/>
        <v>AP</v>
      </c>
      <c r="H55" s="6">
        <v>100</v>
      </c>
      <c r="I55" s="7"/>
      <c r="J55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'Import_Excel_HoSoMoiNTD',44, 'Duty', N'Chức danh', 'Duty', 'NVARCHAR(250)', 0, 'AO',100, '') </v>
      </c>
    </row>
    <row r="56" spans="1:10" x14ac:dyDescent="0.25">
      <c r="A56" s="6">
        <v>45</v>
      </c>
      <c r="B56" s="7" t="s">
        <v>119</v>
      </c>
      <c r="C56" s="22" t="s">
        <v>223</v>
      </c>
      <c r="D56" s="7" t="str">
        <f t="shared" si="0"/>
        <v>AddQuantity</v>
      </c>
      <c r="E56" s="7" t="s">
        <v>294</v>
      </c>
      <c r="F56" s="7">
        <v>0</v>
      </c>
      <c r="G56" s="6" t="str">
        <f t="shared" si="3"/>
        <v>AQ</v>
      </c>
      <c r="H56" s="6">
        <v>100</v>
      </c>
      <c r="I56" s="7"/>
      <c r="J56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'Import_Excel_HoSoMoiNTD',45, 'AddQuantity', N'Số lượng địa chỉ', 'AddQuantity', 'INT', 0, 'AP',100, '') </v>
      </c>
    </row>
    <row r="57" spans="1:10" x14ac:dyDescent="0.25">
      <c r="A57" s="6">
        <v>46</v>
      </c>
      <c r="B57" s="7" t="s">
        <v>120</v>
      </c>
      <c r="C57" s="22" t="s">
        <v>224</v>
      </c>
      <c r="D57" s="7" t="str">
        <f t="shared" si="0"/>
        <v>AssetInfo</v>
      </c>
      <c r="E57" s="7" t="s">
        <v>296</v>
      </c>
      <c r="F57" s="7">
        <v>0</v>
      </c>
      <c r="G57" s="6" t="str">
        <f t="shared" si="3"/>
        <v>AR</v>
      </c>
      <c r="H57" s="6">
        <v>100</v>
      </c>
      <c r="I57" s="7"/>
      <c r="J57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'Import_Excel_HoSoMoiNTD',46, 'AssetInfo', N'T.tin sản phẩm, tài sản', 'AssetInfo', 'NVARCHAR(500)', 0, 'AQ',100, '') </v>
      </c>
    </row>
    <row r="58" spans="1:10" x14ac:dyDescent="0.25">
      <c r="A58" s="6">
        <v>47</v>
      </c>
      <c r="B58" s="7" t="s">
        <v>121</v>
      </c>
      <c r="C58" s="22" t="s">
        <v>225</v>
      </c>
      <c r="D58" s="7" t="str">
        <f t="shared" si="0"/>
        <v>Asset</v>
      </c>
      <c r="E58" s="7" t="s">
        <v>36</v>
      </c>
      <c r="F58" s="7">
        <v>0</v>
      </c>
      <c r="G58" s="6" t="str">
        <f t="shared" si="3"/>
        <v>AS</v>
      </c>
      <c r="H58" s="6">
        <v>100</v>
      </c>
      <c r="I58" s="7"/>
      <c r="J58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'Import_Excel_HoSoMoiNTD',47, 'Asset', N'Sản phẩm, tài sản', 'Asset', 'NVARCHAR(250)', 0, 'AR',100, '') </v>
      </c>
    </row>
    <row r="59" spans="1:10" x14ac:dyDescent="0.25">
      <c r="A59" s="6">
        <v>48</v>
      </c>
      <c r="B59" s="7" t="s">
        <v>122</v>
      </c>
      <c r="C59" s="23" t="s">
        <v>226</v>
      </c>
      <c r="D59" s="7" t="str">
        <f t="shared" si="0"/>
        <v>BikeType</v>
      </c>
      <c r="E59" s="7" t="s">
        <v>36</v>
      </c>
      <c r="F59" s="7">
        <v>0</v>
      </c>
      <c r="G59" s="6" t="str">
        <f t="shared" si="3"/>
        <v>AT</v>
      </c>
      <c r="H59" s="6">
        <v>100</v>
      </c>
      <c r="I59" s="7"/>
      <c r="J59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'Import_Excel_HoSoMoiNTD',48, 'BikeType', N'Loại xe', 'BikeType', 'NVARCHAR(250)', 0, 'AS',100, '') </v>
      </c>
    </row>
    <row r="60" spans="1:10" x14ac:dyDescent="0.25">
      <c r="A60" s="6">
        <v>49</v>
      </c>
      <c r="B60" s="7" t="s">
        <v>123</v>
      </c>
      <c r="C60" s="23" t="s">
        <v>227</v>
      </c>
      <c r="D60" s="7" t="str">
        <f t="shared" si="0"/>
        <v>BikeName</v>
      </c>
      <c r="E60" s="7" t="s">
        <v>36</v>
      </c>
      <c r="F60" s="7">
        <v>0</v>
      </c>
      <c r="G60" s="6" t="str">
        <f t="shared" si="3"/>
        <v>AU</v>
      </c>
      <c r="H60" s="6">
        <v>100</v>
      </c>
      <c r="I60" s="7"/>
      <c r="J60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'Import_Excel_HoSoMoiNTD',49, 'BikeName', N'Tên xe', 'BikeName', 'NVARCHAR(250)', 0, 'AT',100, '') </v>
      </c>
    </row>
    <row r="61" spans="1:10" x14ac:dyDescent="0.25">
      <c r="A61" s="6">
        <v>50</v>
      </c>
      <c r="B61" s="7" t="s">
        <v>124</v>
      </c>
      <c r="C61" s="23" t="s">
        <v>228</v>
      </c>
      <c r="D61" s="7" t="str">
        <f t="shared" si="0"/>
        <v>BikeColor</v>
      </c>
      <c r="E61" s="7" t="s">
        <v>36</v>
      </c>
      <c r="F61" s="7">
        <v>0</v>
      </c>
      <c r="G61" s="6" t="str">
        <f t="shared" si="3"/>
        <v>AV</v>
      </c>
      <c r="H61" s="6">
        <v>100</v>
      </c>
      <c r="I61" s="7"/>
      <c r="J61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'Import_Excel_HoSoMoiNTD',50, 'BikeColor', N'Màu xe', 'BikeColor', 'NVARCHAR(250)', 0, 'AU',100, '') </v>
      </c>
    </row>
    <row r="62" spans="1:10" x14ac:dyDescent="0.25">
      <c r="A62" s="6">
        <v>51</v>
      </c>
      <c r="B62" s="7" t="s">
        <v>125</v>
      </c>
      <c r="C62" s="23" t="s">
        <v>229</v>
      </c>
      <c r="D62" s="7" t="str">
        <f t="shared" si="0"/>
        <v>BikeEngineNo</v>
      </c>
      <c r="E62" s="7" t="s">
        <v>36</v>
      </c>
      <c r="F62" s="7">
        <v>0</v>
      </c>
      <c r="G62" s="6" t="str">
        <f t="shared" si="3"/>
        <v>AW</v>
      </c>
      <c r="H62" s="6">
        <v>100</v>
      </c>
      <c r="I62" s="7"/>
      <c r="J62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'Import_Excel_HoSoMoiNTD',51, 'BikeEngineNo', N'Số máy', 'BikeEngineNo', 'NVARCHAR(250)', 0, 'AV',100, '') </v>
      </c>
    </row>
    <row r="63" spans="1:10" x14ac:dyDescent="0.25">
      <c r="A63" s="6">
        <v>52</v>
      </c>
      <c r="B63" s="7" t="s">
        <v>126</v>
      </c>
      <c r="C63" s="23" t="s">
        <v>230</v>
      </c>
      <c r="D63" s="7" t="str">
        <f t="shared" si="0"/>
        <v>NumberPlate</v>
      </c>
      <c r="E63" s="7" t="s">
        <v>36</v>
      </c>
      <c r="F63" s="7">
        <v>0</v>
      </c>
      <c r="G63" s="6" t="str">
        <f t="shared" si="3"/>
        <v>AX</v>
      </c>
      <c r="H63" s="6">
        <v>100</v>
      </c>
      <c r="I63" s="7"/>
      <c r="J63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'Import_Excel_HoSoMoiNTD',52, 'NumberPlate', N'Biển số xe', 'NumberPlate', 'NVARCHAR(250)', 0, 'AW',100, '') </v>
      </c>
    </row>
    <row r="64" spans="1:10" x14ac:dyDescent="0.25">
      <c r="A64" s="6">
        <v>53</v>
      </c>
      <c r="B64" s="7" t="s">
        <v>127</v>
      </c>
      <c r="C64" s="23" t="s">
        <v>231</v>
      </c>
      <c r="D64" s="7" t="str">
        <f t="shared" si="0"/>
        <v>CavetStatus</v>
      </c>
      <c r="E64" s="7" t="s">
        <v>36</v>
      </c>
      <c r="F64" s="7">
        <v>0</v>
      </c>
      <c r="G64" s="6" t="str">
        <f t="shared" si="3"/>
        <v>AY</v>
      </c>
      <c r="H64" s="6">
        <v>100</v>
      </c>
      <c r="I64" s="7"/>
      <c r="J64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'Import_Excel_HoSoMoiNTD',53, 'CavetStatus', N'Tình trạng cavet', 'CavetStatus', 'NVARCHAR(250)', 0, 'AX',100, '') </v>
      </c>
    </row>
    <row r="65" spans="1:10" x14ac:dyDescent="0.25">
      <c r="A65" s="6">
        <v>54</v>
      </c>
      <c r="B65" s="7" t="s">
        <v>128</v>
      </c>
      <c r="C65" s="23" t="s">
        <v>232</v>
      </c>
      <c r="D65" s="7" t="str">
        <f t="shared" si="0"/>
        <v>BikePrice</v>
      </c>
      <c r="E65" s="7" t="s">
        <v>37</v>
      </c>
      <c r="F65" s="7">
        <v>0</v>
      </c>
      <c r="G65" s="6" t="str">
        <f t="shared" si="3"/>
        <v>AZ</v>
      </c>
      <c r="H65" s="6">
        <v>100</v>
      </c>
      <c r="I65" s="7"/>
      <c r="J65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'Import_Excel_HoSoMoiNTD',54, 'BikePrice', N'Giá xe', 'BikePrice', 'DECIMAL(28,8)', 0, 'AY',100, '') </v>
      </c>
    </row>
    <row r="66" spans="1:10" x14ac:dyDescent="0.25">
      <c r="A66" s="6">
        <v>55</v>
      </c>
      <c r="B66" s="7" t="s">
        <v>129</v>
      </c>
      <c r="C66" s="23" t="s">
        <v>233</v>
      </c>
      <c r="D66" s="7" t="str">
        <f t="shared" si="0"/>
        <v>PrePaid</v>
      </c>
      <c r="E66" s="7" t="s">
        <v>37</v>
      </c>
      <c r="F66" s="7">
        <v>0</v>
      </c>
      <c r="G66" s="6" t="str">
        <f t="shared" ref="G66:G91" si="5">CONCATENATE("B",G14)</f>
        <v>BA</v>
      </c>
      <c r="H66" s="6">
        <v>100</v>
      </c>
      <c r="I66" s="7"/>
      <c r="J66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'Import_Excel_HoSoMoiNTD',55, 'PrePaid', N'Đã trả trước', 'PrePaid', 'DECIMAL(28,8)', 0, 'AZ',100, '') </v>
      </c>
    </row>
    <row r="67" spans="1:10" x14ac:dyDescent="0.25">
      <c r="A67" s="6">
        <v>56</v>
      </c>
      <c r="B67" s="7" t="s">
        <v>130</v>
      </c>
      <c r="C67" s="7" t="s">
        <v>235</v>
      </c>
      <c r="D67" s="7" t="str">
        <f t="shared" si="0"/>
        <v>Address01</v>
      </c>
      <c r="E67" s="7" t="s">
        <v>296</v>
      </c>
      <c r="F67" s="7">
        <v>0</v>
      </c>
      <c r="G67" s="6" t="str">
        <f t="shared" si="5"/>
        <v>BB</v>
      </c>
      <c r="H67" s="6">
        <v>100</v>
      </c>
      <c r="I67" s="7"/>
      <c r="J67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'Import_Excel_HoSoMoiNTD',56, 'Address01', N'Địa chỉ 01', 'Address01', 'NVARCHAR(500)', 0, 'BA',100, '') </v>
      </c>
    </row>
    <row r="68" spans="1:10" x14ac:dyDescent="0.25">
      <c r="A68" s="6">
        <v>57</v>
      </c>
      <c r="B68" s="7" t="s">
        <v>131</v>
      </c>
      <c r="C68" s="7" t="s">
        <v>234</v>
      </c>
      <c r="D68" s="7" t="str">
        <f t="shared" si="0"/>
        <v>Ward01</v>
      </c>
      <c r="E68" s="7" t="s">
        <v>36</v>
      </c>
      <c r="F68" s="7">
        <v>0</v>
      </c>
      <c r="G68" s="6" t="str">
        <f t="shared" si="5"/>
        <v>BC</v>
      </c>
      <c r="H68" s="6">
        <v>100</v>
      </c>
      <c r="I68" s="7"/>
      <c r="J68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'Import_Excel_HoSoMoiNTD',57, 'Ward01', N'Phường/Xã 01', 'Ward01', 'NVARCHAR(250)', 0, 'BB',100, '') </v>
      </c>
    </row>
    <row r="69" spans="1:10" x14ac:dyDescent="0.25">
      <c r="A69" s="6">
        <v>58</v>
      </c>
      <c r="B69" s="7" t="s">
        <v>132</v>
      </c>
      <c r="C69" s="7" t="s">
        <v>236</v>
      </c>
      <c r="D69" s="7" t="str">
        <f t="shared" si="0"/>
        <v>District01</v>
      </c>
      <c r="E69" s="7" t="s">
        <v>36</v>
      </c>
      <c r="F69" s="7">
        <v>0</v>
      </c>
      <c r="G69" s="6" t="str">
        <f t="shared" si="5"/>
        <v>BD</v>
      </c>
      <c r="H69" s="6">
        <v>100</v>
      </c>
      <c r="I69" s="7"/>
      <c r="J69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'Import_Excel_HoSoMoiNTD',58, 'District01', N'Quận/Huyện 01', 'District01', 'NVARCHAR(250)', 0, 'BC',100, '') </v>
      </c>
    </row>
    <row r="70" spans="1:10" x14ac:dyDescent="0.25">
      <c r="A70" s="6">
        <v>59</v>
      </c>
      <c r="B70" s="7" t="s">
        <v>133</v>
      </c>
      <c r="C70" s="7" t="s">
        <v>241</v>
      </c>
      <c r="D70" s="7" t="str">
        <f t="shared" si="0"/>
        <v>City01</v>
      </c>
      <c r="E70" s="7" t="s">
        <v>36</v>
      </c>
      <c r="F70" s="7">
        <v>0</v>
      </c>
      <c r="G70" s="6" t="str">
        <f t="shared" si="5"/>
        <v>BE</v>
      </c>
      <c r="H70" s="6">
        <v>100</v>
      </c>
      <c r="I70" s="7"/>
      <c r="J70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'Import_Excel_HoSoMoiNTD',59, 'City01', N'Tỉnh/Thành 01', 'City01', 'NVARCHAR(250)', 0, 'BD',100, '') </v>
      </c>
    </row>
    <row r="71" spans="1:10" x14ac:dyDescent="0.25">
      <c r="A71" s="6">
        <v>60</v>
      </c>
      <c r="B71" s="7" t="s">
        <v>134</v>
      </c>
      <c r="C71" s="7" t="s">
        <v>242</v>
      </c>
      <c r="D71" s="7" t="str">
        <f t="shared" si="0"/>
        <v>Address02</v>
      </c>
      <c r="E71" s="7" t="s">
        <v>296</v>
      </c>
      <c r="F71" s="7">
        <v>0</v>
      </c>
      <c r="G71" s="6" t="str">
        <f t="shared" si="5"/>
        <v>BF</v>
      </c>
      <c r="H71" s="6">
        <v>100</v>
      </c>
      <c r="I71" s="7"/>
      <c r="J71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'Import_Excel_HoSoMoiNTD',60, 'Address02', N'Phường/Xã 02', 'Address02', 'NVARCHAR(500)', 0, 'BE',100, '') </v>
      </c>
    </row>
    <row r="72" spans="1:10" x14ac:dyDescent="0.25">
      <c r="A72" s="6">
        <v>61</v>
      </c>
      <c r="B72" s="7" t="s">
        <v>135</v>
      </c>
      <c r="C72" s="7" t="s">
        <v>237</v>
      </c>
      <c r="D72" s="7" t="str">
        <f t="shared" si="0"/>
        <v>Ward02</v>
      </c>
      <c r="E72" s="7" t="s">
        <v>36</v>
      </c>
      <c r="F72" s="7">
        <v>0</v>
      </c>
      <c r="G72" s="6" t="str">
        <f t="shared" si="5"/>
        <v>BG</v>
      </c>
      <c r="H72" s="6">
        <v>100</v>
      </c>
      <c r="I72" s="7"/>
      <c r="J72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'Import_Excel_HoSoMoiNTD',61, 'Ward02', N'Quận/Huyện 02', 'Ward02', 'NVARCHAR(250)', 0, 'BF',100, '') </v>
      </c>
    </row>
    <row r="73" spans="1:10" x14ac:dyDescent="0.25">
      <c r="A73" s="6">
        <v>62</v>
      </c>
      <c r="B73" s="7" t="s">
        <v>136</v>
      </c>
      <c r="C73" s="7" t="s">
        <v>243</v>
      </c>
      <c r="D73" s="7" t="str">
        <f t="shared" si="0"/>
        <v>District02</v>
      </c>
      <c r="E73" s="7" t="s">
        <v>36</v>
      </c>
      <c r="F73" s="7">
        <v>0</v>
      </c>
      <c r="G73" s="6" t="str">
        <f t="shared" si="5"/>
        <v>BH</v>
      </c>
      <c r="H73" s="6">
        <v>100</v>
      </c>
      <c r="I73" s="7"/>
      <c r="J73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'Import_Excel_HoSoMoiNTD',62, 'District02', N'Tỉnh/Thành 02', 'District02', 'NVARCHAR(250)', 0, 'BG',100, '') </v>
      </c>
    </row>
    <row r="74" spans="1:10" x14ac:dyDescent="0.25">
      <c r="A74" s="6">
        <v>63</v>
      </c>
      <c r="B74" s="7" t="s">
        <v>137</v>
      </c>
      <c r="C74" s="7" t="s">
        <v>244</v>
      </c>
      <c r="D74" s="7" t="str">
        <f t="shared" si="0"/>
        <v>City02</v>
      </c>
      <c r="E74" s="7" t="s">
        <v>36</v>
      </c>
      <c r="F74" s="7">
        <v>0</v>
      </c>
      <c r="G74" s="6" t="str">
        <f t="shared" si="5"/>
        <v>BI</v>
      </c>
      <c r="H74" s="6">
        <v>100</v>
      </c>
      <c r="I74" s="7"/>
      <c r="J74" s="7" t="str">
        <f t="shared" si="4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'Import_Excel_HoSoMoiNTD',63, 'City02', N'Phường/Xã 03', 'City02', 'NVARCHAR(250)', 0, 'BH',100, '') </v>
      </c>
    </row>
    <row r="75" spans="1:10" x14ac:dyDescent="0.25">
      <c r="A75" s="6">
        <v>64</v>
      </c>
      <c r="B75" s="7" t="s">
        <v>138</v>
      </c>
      <c r="C75" s="7" t="s">
        <v>238</v>
      </c>
      <c r="D75" s="7" t="str">
        <f t="shared" si="0"/>
        <v>Address03</v>
      </c>
      <c r="E75" s="7" t="s">
        <v>296</v>
      </c>
      <c r="F75" s="7">
        <v>0</v>
      </c>
      <c r="G75" s="6" t="str">
        <f t="shared" si="5"/>
        <v>BJ</v>
      </c>
      <c r="H75" s="6">
        <v>100</v>
      </c>
      <c r="I75" s="7"/>
      <c r="J75" s="7" t="str">
        <f t="shared" ref="J75:J106" si="6">CONCATENATE($A$1,"'",$D$3,"',N'",$D$4,"','",$D$5,"','",$A$2,"','",$D$8,"', '",$D$9,"',",A75,", '",B75,"', N'",C75,"', '",D75,"', '",E75,"', ",F75,", '",G74,"',",H75,", '",I75,"') ")</f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'Import_Excel_HoSoMoiNTD',64, 'Address03', N'Quận/Huyện 03', 'Address03', 'NVARCHAR(500)', 0, 'BI',100, '') </v>
      </c>
    </row>
    <row r="76" spans="1:10" x14ac:dyDescent="0.25">
      <c r="A76" s="6">
        <v>65</v>
      </c>
      <c r="B76" s="7" t="s">
        <v>139</v>
      </c>
      <c r="C76" s="7" t="s">
        <v>245</v>
      </c>
      <c r="D76" s="7" t="str">
        <f t="shared" si="0"/>
        <v>Ward03</v>
      </c>
      <c r="E76" s="7" t="s">
        <v>36</v>
      </c>
      <c r="F76" s="7">
        <v>0</v>
      </c>
      <c r="G76" s="6" t="str">
        <f t="shared" si="5"/>
        <v>BK</v>
      </c>
      <c r="H76" s="6">
        <v>100</v>
      </c>
      <c r="I76" s="7"/>
      <c r="J76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'Import_Excel_HoSoMoiNTD',65, 'Ward03', N'Tỉnh/Thành 03', 'Ward03', 'NVARCHAR(250)', 0, 'BJ',100, '') </v>
      </c>
    </row>
    <row r="77" spans="1:10" x14ac:dyDescent="0.25">
      <c r="A77" s="6">
        <v>66</v>
      </c>
      <c r="B77" s="7" t="s">
        <v>140</v>
      </c>
      <c r="C77" s="7" t="s">
        <v>246</v>
      </c>
      <c r="D77" s="7" t="str">
        <f t="shared" si="0"/>
        <v>District03</v>
      </c>
      <c r="E77" s="7" t="s">
        <v>36</v>
      </c>
      <c r="F77" s="7">
        <v>0</v>
      </c>
      <c r="G77" s="6" t="str">
        <f t="shared" si="5"/>
        <v>BL</v>
      </c>
      <c r="H77" s="6">
        <v>100</v>
      </c>
      <c r="I77" s="7"/>
      <c r="J77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'Import_Excel_HoSoMoiNTD',66, 'District03', N'Phường/Xã 04', 'District03', 'NVARCHAR(250)', 0, 'BK',100, '') </v>
      </c>
    </row>
    <row r="78" spans="1:10" x14ac:dyDescent="0.25">
      <c r="A78" s="6">
        <v>67</v>
      </c>
      <c r="B78" s="7" t="s">
        <v>141</v>
      </c>
      <c r="C78" s="7" t="s">
        <v>239</v>
      </c>
      <c r="D78" s="7" t="str">
        <f t="shared" si="0"/>
        <v>City03</v>
      </c>
      <c r="E78" s="7" t="s">
        <v>36</v>
      </c>
      <c r="F78" s="7">
        <v>0</v>
      </c>
      <c r="G78" s="6" t="str">
        <f t="shared" si="5"/>
        <v>BM</v>
      </c>
      <c r="H78" s="6">
        <v>100</v>
      </c>
      <c r="I78" s="7"/>
      <c r="J78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'Import_Excel_HoSoMoiNTD',67, 'City03', N'Quận/Huyện 04', 'City03', 'NVARCHAR(250)', 0, 'BL',100, '') </v>
      </c>
    </row>
    <row r="79" spans="1:10" x14ac:dyDescent="0.25">
      <c r="A79" s="6">
        <v>68</v>
      </c>
      <c r="B79" s="7" t="s">
        <v>142</v>
      </c>
      <c r="C79" s="7" t="s">
        <v>247</v>
      </c>
      <c r="D79" s="7" t="str">
        <f t="shared" si="0"/>
        <v>Address04</v>
      </c>
      <c r="E79" s="7" t="s">
        <v>296</v>
      </c>
      <c r="F79" s="7">
        <v>0</v>
      </c>
      <c r="G79" s="6" t="str">
        <f t="shared" si="5"/>
        <v>BN</v>
      </c>
      <c r="H79" s="6">
        <v>100</v>
      </c>
      <c r="I79" s="7"/>
      <c r="J79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'Import_Excel_HoSoMoiNTD',68, 'Address04', N'Tỉnh/Thành 04', 'Address04', 'NVARCHAR(500)', 0, 'BM',100, '') </v>
      </c>
    </row>
    <row r="80" spans="1:10" x14ac:dyDescent="0.25">
      <c r="A80" s="6">
        <v>69</v>
      </c>
      <c r="B80" s="7" t="s">
        <v>143</v>
      </c>
      <c r="C80" s="7" t="s">
        <v>248</v>
      </c>
      <c r="D80" s="7" t="str">
        <f t="shared" si="0"/>
        <v>Ward04</v>
      </c>
      <c r="E80" s="7" t="s">
        <v>36</v>
      </c>
      <c r="F80" s="7">
        <v>0</v>
      </c>
      <c r="G80" s="6" t="str">
        <f t="shared" si="5"/>
        <v>BO</v>
      </c>
      <c r="H80" s="6">
        <v>100</v>
      </c>
      <c r="I80" s="7"/>
      <c r="J80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'Import_Excel_HoSoMoiNTD',69, 'Ward04', N'Phường/Xã 05', 'Ward04', 'NVARCHAR(250)', 0, 'BN',100, '') </v>
      </c>
    </row>
    <row r="81" spans="1:10" x14ac:dyDescent="0.25">
      <c r="A81" s="6">
        <v>70</v>
      </c>
      <c r="B81" s="7" t="s">
        <v>144</v>
      </c>
      <c r="C81" s="7" t="s">
        <v>240</v>
      </c>
      <c r="D81" s="7" t="str">
        <f t="shared" si="0"/>
        <v>District04</v>
      </c>
      <c r="E81" s="7" t="s">
        <v>36</v>
      </c>
      <c r="F81" s="7">
        <v>0</v>
      </c>
      <c r="G81" s="6" t="str">
        <f t="shared" si="5"/>
        <v>BP</v>
      </c>
      <c r="H81" s="6">
        <v>100</v>
      </c>
      <c r="I81" s="7"/>
      <c r="J81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'Import_Excel_HoSoMoiNTD',70, 'District04', N'Quận/Huyện 05', 'District04', 'NVARCHAR(250)', 0, 'BO',100, '') </v>
      </c>
    </row>
    <row r="82" spans="1:10" x14ac:dyDescent="0.25">
      <c r="A82" s="6">
        <v>71</v>
      </c>
      <c r="B82" s="7" t="s">
        <v>145</v>
      </c>
      <c r="C82" s="7" t="s">
        <v>249</v>
      </c>
      <c r="D82" s="7" t="str">
        <f t="shared" si="0"/>
        <v>City04</v>
      </c>
      <c r="E82" s="7" t="s">
        <v>36</v>
      </c>
      <c r="F82" s="7">
        <v>0</v>
      </c>
      <c r="G82" s="6" t="str">
        <f t="shared" si="5"/>
        <v>BQ</v>
      </c>
      <c r="H82" s="6">
        <v>100</v>
      </c>
      <c r="I82" s="7"/>
      <c r="J82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'Import_Excel_HoSoMoiNTD',71, 'City04', N'Tỉnh/Thành 05', 'City04', 'NVARCHAR(250)', 0, 'BP',100, '') </v>
      </c>
    </row>
    <row r="83" spans="1:10" x14ac:dyDescent="0.25">
      <c r="A83" s="6">
        <v>72</v>
      </c>
      <c r="B83" s="7" t="s">
        <v>146</v>
      </c>
      <c r="C83" s="7" t="s">
        <v>250</v>
      </c>
      <c r="D83" s="7" t="str">
        <f t="shared" ref="D83:D126" si="7">B83</f>
        <v>Address05</v>
      </c>
      <c r="E83" s="7" t="s">
        <v>296</v>
      </c>
      <c r="F83" s="7">
        <v>0</v>
      </c>
      <c r="G83" s="6" t="str">
        <f t="shared" si="5"/>
        <v>BR</v>
      </c>
      <c r="H83" s="6">
        <v>100</v>
      </c>
      <c r="I83" s="7"/>
      <c r="J83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'Import_Excel_HoSoMoiNTD',72, 'Address05', N'Phường/Xã 06', 'Address05', 'NVARCHAR(500)', 0, 'BQ',100, '') </v>
      </c>
    </row>
    <row r="84" spans="1:10" x14ac:dyDescent="0.25">
      <c r="A84" s="6">
        <v>73</v>
      </c>
      <c r="B84" s="7" t="s">
        <v>147</v>
      </c>
      <c r="C84" s="7" t="s">
        <v>251</v>
      </c>
      <c r="D84" s="7" t="str">
        <f t="shared" si="7"/>
        <v>Ward05</v>
      </c>
      <c r="E84" s="7" t="s">
        <v>36</v>
      </c>
      <c r="F84" s="7">
        <v>0</v>
      </c>
      <c r="G84" s="6" t="str">
        <f t="shared" si="5"/>
        <v>BS</v>
      </c>
      <c r="H84" s="6">
        <v>100</v>
      </c>
      <c r="I84" s="7"/>
      <c r="J84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'Import_Excel_HoSoMoiNTD',73, 'Ward05', N'Quận/Huyện 06', 'Ward05', 'NVARCHAR(250)', 0, 'BR',100, '') </v>
      </c>
    </row>
    <row r="85" spans="1:10" x14ac:dyDescent="0.25">
      <c r="A85" s="6">
        <v>74</v>
      </c>
      <c r="B85" s="7" t="s">
        <v>148</v>
      </c>
      <c r="C85" s="7" t="s">
        <v>252</v>
      </c>
      <c r="D85" s="7" t="str">
        <f t="shared" si="7"/>
        <v>District05</v>
      </c>
      <c r="E85" s="7" t="s">
        <v>36</v>
      </c>
      <c r="F85" s="7">
        <v>0</v>
      </c>
      <c r="G85" s="6" t="str">
        <f t="shared" si="5"/>
        <v>BT</v>
      </c>
      <c r="H85" s="6">
        <v>100</v>
      </c>
      <c r="I85" s="7"/>
      <c r="J85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'Import_Excel_HoSoMoiNTD',74, 'District05', N'Tỉnh/Thành 06', 'District05', 'NVARCHAR(250)', 0, 'BS',100, '') </v>
      </c>
    </row>
    <row r="86" spans="1:10" x14ac:dyDescent="0.25">
      <c r="A86" s="6">
        <v>75</v>
      </c>
      <c r="B86" s="7" t="s">
        <v>149</v>
      </c>
      <c r="C86" s="7" t="s">
        <v>253</v>
      </c>
      <c r="D86" s="7" t="str">
        <f t="shared" si="7"/>
        <v>City05</v>
      </c>
      <c r="E86" s="7" t="s">
        <v>36</v>
      </c>
      <c r="F86" s="7">
        <v>0</v>
      </c>
      <c r="G86" s="6" t="str">
        <f t="shared" si="5"/>
        <v>BU</v>
      </c>
      <c r="H86" s="6">
        <v>100</v>
      </c>
      <c r="I86" s="7"/>
      <c r="J86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'Import_Excel_HoSoMoiNTD',75, 'City05', N'Phường/Xã 07', 'City05', 'NVARCHAR(250)', 0, 'BT',100, '') </v>
      </c>
    </row>
    <row r="87" spans="1:10" x14ac:dyDescent="0.25">
      <c r="A87" s="6">
        <v>76</v>
      </c>
      <c r="B87" s="7" t="s">
        <v>150</v>
      </c>
      <c r="C87" s="7" t="s">
        <v>254</v>
      </c>
      <c r="D87" s="7" t="str">
        <f t="shared" si="7"/>
        <v>Address06</v>
      </c>
      <c r="E87" s="7" t="s">
        <v>296</v>
      </c>
      <c r="F87" s="7">
        <v>0</v>
      </c>
      <c r="G87" s="6" t="str">
        <f t="shared" si="5"/>
        <v>BV</v>
      </c>
      <c r="H87" s="6">
        <v>100</v>
      </c>
      <c r="I87" s="7"/>
      <c r="J87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'Import_Excel_HoSoMoiNTD',76, 'Address06', N'Quận/Huyện 07', 'Address06', 'NVARCHAR(500)', 0, 'BU',100, '') </v>
      </c>
    </row>
    <row r="88" spans="1:10" x14ac:dyDescent="0.25">
      <c r="A88" s="6">
        <v>77</v>
      </c>
      <c r="B88" s="7" t="s">
        <v>151</v>
      </c>
      <c r="C88" s="7" t="s">
        <v>255</v>
      </c>
      <c r="D88" s="7" t="str">
        <f t="shared" si="7"/>
        <v>Ward06</v>
      </c>
      <c r="E88" s="7" t="s">
        <v>36</v>
      </c>
      <c r="F88" s="7">
        <v>0</v>
      </c>
      <c r="G88" s="6" t="str">
        <f t="shared" si="5"/>
        <v>BW</v>
      </c>
      <c r="H88" s="6">
        <v>100</v>
      </c>
      <c r="I88" s="7"/>
      <c r="J88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'Import_Excel_HoSoMoiNTD',77, 'Ward06', N'Tỉnh/Thành 07', 'Ward06', 'NVARCHAR(250)', 0, 'BV',100, '') </v>
      </c>
    </row>
    <row r="89" spans="1:10" x14ac:dyDescent="0.25">
      <c r="A89" s="6">
        <v>78</v>
      </c>
      <c r="B89" s="7" t="s">
        <v>152</v>
      </c>
      <c r="C89" s="7" t="s">
        <v>256</v>
      </c>
      <c r="D89" s="7" t="str">
        <f t="shared" si="7"/>
        <v>District06</v>
      </c>
      <c r="E89" s="7" t="s">
        <v>36</v>
      </c>
      <c r="F89" s="7">
        <v>0</v>
      </c>
      <c r="G89" s="6" t="str">
        <f t="shared" si="5"/>
        <v>BX</v>
      </c>
      <c r="H89" s="6">
        <v>100</v>
      </c>
      <c r="I89" s="7"/>
      <c r="J89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'Import_Excel_HoSoMoiNTD',78, 'District06', N'Phường/Xã 08', 'District06', 'NVARCHAR(250)', 0, 'BW',100, '') </v>
      </c>
    </row>
    <row r="90" spans="1:10" x14ac:dyDescent="0.25">
      <c r="A90" s="6">
        <v>79</v>
      </c>
      <c r="B90" s="7" t="s">
        <v>153</v>
      </c>
      <c r="C90" s="7" t="s">
        <v>257</v>
      </c>
      <c r="D90" s="7" t="str">
        <f t="shared" si="7"/>
        <v>City06</v>
      </c>
      <c r="E90" s="7" t="s">
        <v>36</v>
      </c>
      <c r="F90" s="7">
        <v>0</v>
      </c>
      <c r="G90" s="6" t="str">
        <f t="shared" si="5"/>
        <v>BY</v>
      </c>
      <c r="H90" s="6">
        <v>100</v>
      </c>
      <c r="I90" s="7"/>
      <c r="J90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'Import_Excel_HoSoMoiNTD',79, 'City06', N'Quận/Huyện 08', 'City06', 'NVARCHAR(250)', 0, 'BX',100, '') </v>
      </c>
    </row>
    <row r="91" spans="1:10" x14ac:dyDescent="0.25">
      <c r="A91" s="6">
        <v>80</v>
      </c>
      <c r="B91" s="7" t="s">
        <v>154</v>
      </c>
      <c r="C91" s="7" t="s">
        <v>258</v>
      </c>
      <c r="D91" s="7" t="str">
        <f t="shared" si="7"/>
        <v>Address07</v>
      </c>
      <c r="E91" s="7" t="s">
        <v>296</v>
      </c>
      <c r="F91" s="7">
        <v>0</v>
      </c>
      <c r="G91" s="6" t="str">
        <f t="shared" si="5"/>
        <v>BZ</v>
      </c>
      <c r="H91" s="6">
        <v>100</v>
      </c>
      <c r="I91" s="7"/>
      <c r="J91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'Import_Excel_HoSoMoiNTD',80, 'Address07', N'Tỉnh/Thành 08', 'Address07', 'NVARCHAR(500)', 0, 'BY',100, '') </v>
      </c>
    </row>
    <row r="92" spans="1:10" x14ac:dyDescent="0.25">
      <c r="A92" s="6">
        <v>81</v>
      </c>
      <c r="B92" s="7" t="s">
        <v>155</v>
      </c>
      <c r="C92" s="7" t="s">
        <v>259</v>
      </c>
      <c r="D92" s="7" t="str">
        <f t="shared" si="7"/>
        <v>Ward07</v>
      </c>
      <c r="E92" s="7" t="s">
        <v>36</v>
      </c>
      <c r="F92" s="7">
        <v>0</v>
      </c>
      <c r="G92" s="6" t="str">
        <f t="shared" ref="G92:G117" si="8">CONCATENATE("C",G14)</f>
        <v>CA</v>
      </c>
      <c r="H92" s="6">
        <v>100</v>
      </c>
      <c r="I92" s="7"/>
      <c r="J92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'Import_Excel_HoSoMoiNTD',81, 'Ward07', N'Phường/Xã 09', 'Ward07', 'NVARCHAR(250)', 0, 'BZ',100, '') </v>
      </c>
    </row>
    <row r="93" spans="1:10" x14ac:dyDescent="0.25">
      <c r="A93" s="6">
        <v>82</v>
      </c>
      <c r="B93" s="7" t="s">
        <v>156</v>
      </c>
      <c r="C93" s="7" t="s">
        <v>260</v>
      </c>
      <c r="D93" s="7" t="str">
        <f t="shared" si="7"/>
        <v>District07</v>
      </c>
      <c r="E93" s="7" t="s">
        <v>36</v>
      </c>
      <c r="F93" s="7">
        <v>0</v>
      </c>
      <c r="G93" s="6" t="str">
        <f t="shared" si="8"/>
        <v>CB</v>
      </c>
      <c r="H93" s="6">
        <v>100</v>
      </c>
      <c r="I93" s="7"/>
      <c r="J93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'Import_Excel_HoSoMoiNTD',82, 'District07', N'Quận/Huyện 09', 'District07', 'NVARCHAR(250)', 0, 'CA',100, '') </v>
      </c>
    </row>
    <row r="94" spans="1:10" x14ac:dyDescent="0.25">
      <c r="A94" s="6">
        <v>83</v>
      </c>
      <c r="B94" s="7" t="s">
        <v>157</v>
      </c>
      <c r="C94" s="7" t="s">
        <v>261</v>
      </c>
      <c r="D94" s="7" t="str">
        <f t="shared" si="7"/>
        <v>City07</v>
      </c>
      <c r="E94" s="7" t="s">
        <v>36</v>
      </c>
      <c r="F94" s="7">
        <v>0</v>
      </c>
      <c r="G94" s="6" t="str">
        <f t="shared" si="8"/>
        <v>CC</v>
      </c>
      <c r="H94" s="6">
        <v>100</v>
      </c>
      <c r="I94" s="7"/>
      <c r="J94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'Import_Excel_HoSoMoiNTD',83, 'City07', N'Tỉnh/Thành 09', 'City07', 'NVARCHAR(250)', 0, 'CB',100, '') </v>
      </c>
    </row>
    <row r="95" spans="1:10" x14ac:dyDescent="0.25">
      <c r="A95" s="6">
        <v>84</v>
      </c>
      <c r="B95" s="7" t="s">
        <v>158</v>
      </c>
      <c r="C95" s="7" t="s">
        <v>262</v>
      </c>
      <c r="D95" s="7" t="str">
        <f t="shared" si="7"/>
        <v>Address08</v>
      </c>
      <c r="E95" s="7" t="s">
        <v>296</v>
      </c>
      <c r="F95" s="7">
        <v>0</v>
      </c>
      <c r="G95" s="6" t="str">
        <f t="shared" si="8"/>
        <v>CD</v>
      </c>
      <c r="H95" s="6">
        <v>100</v>
      </c>
      <c r="I95" s="7"/>
      <c r="J95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'Import_Excel_HoSoMoiNTD',84, 'Address08', N'Phường/Xã 10', 'Address08', 'NVARCHAR(500)', 0, 'CC',100, '') </v>
      </c>
    </row>
    <row r="96" spans="1:10" x14ac:dyDescent="0.25">
      <c r="A96" s="6">
        <v>85</v>
      </c>
      <c r="B96" s="7" t="s">
        <v>159</v>
      </c>
      <c r="C96" s="7" t="s">
        <v>263</v>
      </c>
      <c r="D96" s="7" t="str">
        <f t="shared" si="7"/>
        <v>Ward08</v>
      </c>
      <c r="E96" s="7" t="s">
        <v>36</v>
      </c>
      <c r="F96" s="7">
        <v>0</v>
      </c>
      <c r="G96" s="6" t="str">
        <f t="shared" si="8"/>
        <v>CE</v>
      </c>
      <c r="H96" s="6">
        <v>100</v>
      </c>
      <c r="I96" s="7"/>
      <c r="J96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'Import_Excel_HoSoMoiNTD',85, 'Ward08', N'Quận/Huyện 10', 'Ward08', 'NVARCHAR(250)', 0, 'CD',100, '') </v>
      </c>
    </row>
    <row r="97" spans="1:10" x14ac:dyDescent="0.25">
      <c r="A97" s="6">
        <v>86</v>
      </c>
      <c r="B97" s="7" t="s">
        <v>160</v>
      </c>
      <c r="C97" s="7" t="s">
        <v>264</v>
      </c>
      <c r="D97" s="7" t="str">
        <f t="shared" si="7"/>
        <v>District08</v>
      </c>
      <c r="E97" s="7" t="s">
        <v>36</v>
      </c>
      <c r="F97" s="7">
        <v>0</v>
      </c>
      <c r="G97" s="6" t="str">
        <f t="shared" si="8"/>
        <v>CF</v>
      </c>
      <c r="H97" s="6">
        <v>100</v>
      </c>
      <c r="I97" s="7"/>
      <c r="J97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'Import_Excel_HoSoMoiNTD',86, 'District08', N'Tỉnh/Thành 10', 'District08', 'NVARCHAR(250)', 0, 'CE',100, '') </v>
      </c>
    </row>
    <row r="98" spans="1:10" x14ac:dyDescent="0.25">
      <c r="A98" s="6">
        <v>87</v>
      </c>
      <c r="B98" s="7" t="s">
        <v>161</v>
      </c>
      <c r="C98" s="7" t="s">
        <v>265</v>
      </c>
      <c r="D98" s="7" t="str">
        <f t="shared" si="7"/>
        <v>City08</v>
      </c>
      <c r="E98" s="7" t="s">
        <v>36</v>
      </c>
      <c r="F98" s="7">
        <v>0</v>
      </c>
      <c r="G98" s="6" t="str">
        <f t="shared" si="8"/>
        <v>CG</v>
      </c>
      <c r="H98" s="6">
        <v>100</v>
      </c>
      <c r="I98" s="7"/>
      <c r="J98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'Import_Excel_HoSoMoiNTD',87, 'City08', N'Phường/Xã 11', 'City08', 'NVARCHAR(250)', 0, 'CF',100, '') </v>
      </c>
    </row>
    <row r="99" spans="1:10" x14ac:dyDescent="0.25">
      <c r="A99" s="6">
        <v>88</v>
      </c>
      <c r="B99" s="7" t="s">
        <v>162</v>
      </c>
      <c r="C99" s="7" t="s">
        <v>266</v>
      </c>
      <c r="D99" s="7" t="str">
        <f t="shared" si="7"/>
        <v>Address09</v>
      </c>
      <c r="E99" s="7" t="s">
        <v>296</v>
      </c>
      <c r="F99" s="7">
        <v>0</v>
      </c>
      <c r="G99" s="6" t="str">
        <f t="shared" si="8"/>
        <v>CH</v>
      </c>
      <c r="H99" s="6">
        <v>100</v>
      </c>
      <c r="I99" s="7"/>
      <c r="J99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'Import_Excel_HoSoMoiNTD',88, 'Address09', N'Quận/Huyện 11', 'Address09', 'NVARCHAR(500)', 0, 'CG',100, '') </v>
      </c>
    </row>
    <row r="100" spans="1:10" x14ac:dyDescent="0.25">
      <c r="A100" s="6">
        <v>89</v>
      </c>
      <c r="B100" s="7" t="s">
        <v>163</v>
      </c>
      <c r="C100" s="7" t="s">
        <v>267</v>
      </c>
      <c r="D100" s="7" t="str">
        <f t="shared" si="7"/>
        <v>Ward09</v>
      </c>
      <c r="E100" s="7" t="s">
        <v>36</v>
      </c>
      <c r="F100" s="7">
        <v>0</v>
      </c>
      <c r="G100" s="6" t="str">
        <f t="shared" si="8"/>
        <v>CI</v>
      </c>
      <c r="H100" s="6">
        <v>100</v>
      </c>
      <c r="I100" s="7"/>
      <c r="J100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'Import_Excel_HoSoMoiNTD',89, 'Ward09', N'Tỉnh/Thành 11', 'Ward09', 'NVARCHAR(250)', 0, 'CH',100, '') </v>
      </c>
    </row>
    <row r="101" spans="1:10" x14ac:dyDescent="0.25">
      <c r="A101" s="6">
        <v>90</v>
      </c>
      <c r="B101" s="7" t="s">
        <v>164</v>
      </c>
      <c r="C101" s="7" t="s">
        <v>268</v>
      </c>
      <c r="D101" s="7" t="str">
        <f t="shared" si="7"/>
        <v>District09</v>
      </c>
      <c r="E101" s="7" t="s">
        <v>36</v>
      </c>
      <c r="F101" s="7">
        <v>0</v>
      </c>
      <c r="G101" s="6" t="str">
        <f t="shared" si="8"/>
        <v>CJ</v>
      </c>
      <c r="H101" s="6">
        <v>100</v>
      </c>
      <c r="I101" s="7"/>
      <c r="J101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'Import_Excel_HoSoMoiNTD',90, 'District09', N'Phường/Xã 12', 'District09', 'NVARCHAR(250)', 0, 'CI',100, '') </v>
      </c>
    </row>
    <row r="102" spans="1:10" x14ac:dyDescent="0.25">
      <c r="A102" s="6">
        <v>91</v>
      </c>
      <c r="B102" s="7" t="s">
        <v>165</v>
      </c>
      <c r="C102" s="7" t="s">
        <v>269</v>
      </c>
      <c r="D102" s="7" t="str">
        <f t="shared" si="7"/>
        <v>City09</v>
      </c>
      <c r="E102" s="7" t="s">
        <v>36</v>
      </c>
      <c r="F102" s="7">
        <v>0</v>
      </c>
      <c r="G102" s="6" t="str">
        <f t="shared" si="8"/>
        <v>CK</v>
      </c>
      <c r="H102" s="6">
        <v>100</v>
      </c>
      <c r="I102" s="7"/>
      <c r="J102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'Import_Excel_HoSoMoiNTD',91, 'City09', N'Quận/Huyện 12', 'City09', 'NVARCHAR(250)', 0, 'CJ',100, '') </v>
      </c>
    </row>
    <row r="103" spans="1:10" x14ac:dyDescent="0.25">
      <c r="A103" s="6">
        <v>92</v>
      </c>
      <c r="B103" s="7" t="s">
        <v>166</v>
      </c>
      <c r="C103" s="7" t="s">
        <v>270</v>
      </c>
      <c r="D103" s="7" t="str">
        <f t="shared" si="7"/>
        <v>Address10</v>
      </c>
      <c r="E103" s="7" t="s">
        <v>296</v>
      </c>
      <c r="F103" s="7">
        <v>0</v>
      </c>
      <c r="G103" s="6" t="str">
        <f t="shared" si="8"/>
        <v>CL</v>
      </c>
      <c r="H103" s="6">
        <v>100</v>
      </c>
      <c r="I103" s="7"/>
      <c r="J103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'Import_Excel_HoSoMoiNTD',92, 'Address10', N'Tỉnh/Thành 12', 'Address10', 'NVARCHAR(500)', 0, 'CK',100, '') </v>
      </c>
    </row>
    <row r="104" spans="1:10" x14ac:dyDescent="0.25">
      <c r="A104" s="6">
        <v>93</v>
      </c>
      <c r="B104" s="7" t="s">
        <v>167</v>
      </c>
      <c r="C104" s="7" t="s">
        <v>271</v>
      </c>
      <c r="D104" s="7" t="str">
        <f t="shared" si="7"/>
        <v>Ward10</v>
      </c>
      <c r="E104" s="7" t="s">
        <v>36</v>
      </c>
      <c r="F104" s="7">
        <v>0</v>
      </c>
      <c r="G104" s="6" t="str">
        <f t="shared" si="8"/>
        <v>CM</v>
      </c>
      <c r="H104" s="6">
        <v>100</v>
      </c>
      <c r="I104" s="7"/>
      <c r="J104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'Import_Excel_HoSoMoiNTD',93, 'Ward10', N'Phường/Xã 13', 'Ward10', 'NVARCHAR(250)', 0, 'CL',100, '') </v>
      </c>
    </row>
    <row r="105" spans="1:10" x14ac:dyDescent="0.25">
      <c r="A105" s="6">
        <v>94</v>
      </c>
      <c r="B105" s="7" t="s">
        <v>168</v>
      </c>
      <c r="C105" s="7" t="s">
        <v>272</v>
      </c>
      <c r="D105" s="7" t="str">
        <f t="shared" si="7"/>
        <v>District10</v>
      </c>
      <c r="E105" s="7" t="s">
        <v>36</v>
      </c>
      <c r="F105" s="7">
        <v>0</v>
      </c>
      <c r="G105" s="6" t="str">
        <f t="shared" si="8"/>
        <v>CN</v>
      </c>
      <c r="H105" s="6">
        <v>100</v>
      </c>
      <c r="I105" s="7"/>
      <c r="J105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'Import_Excel_HoSoMoiNTD',94, 'District10', N'Quận/Huyện 13', 'District10', 'NVARCHAR(250)', 0, 'CM',100, '') </v>
      </c>
    </row>
    <row r="106" spans="1:10" x14ac:dyDescent="0.25">
      <c r="A106" s="6">
        <v>95</v>
      </c>
      <c r="B106" s="7" t="s">
        <v>169</v>
      </c>
      <c r="C106" s="7" t="s">
        <v>273</v>
      </c>
      <c r="D106" s="7" t="str">
        <f t="shared" si="7"/>
        <v>City10</v>
      </c>
      <c r="E106" s="7" t="s">
        <v>36</v>
      </c>
      <c r="F106" s="7">
        <v>0</v>
      </c>
      <c r="G106" s="6" t="str">
        <f t="shared" si="8"/>
        <v>CO</v>
      </c>
      <c r="H106" s="6">
        <v>100</v>
      </c>
      <c r="I106" s="7"/>
      <c r="J106" s="7" t="str">
        <f t="shared" si="6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'Import_Excel_HoSoMoiNTD',95, 'City10', N'Tỉnh/Thành 13', 'City10', 'NVARCHAR(250)', 0, 'CN',100, '') </v>
      </c>
    </row>
    <row r="107" spans="1:10" x14ac:dyDescent="0.25">
      <c r="A107" s="6">
        <v>96</v>
      </c>
      <c r="B107" s="7" t="s">
        <v>170</v>
      </c>
      <c r="C107" s="7" t="s">
        <v>274</v>
      </c>
      <c r="D107" s="7" t="str">
        <f t="shared" si="7"/>
        <v>Receiver01</v>
      </c>
      <c r="E107" s="7" t="s">
        <v>36</v>
      </c>
      <c r="F107" s="7">
        <v>0</v>
      </c>
      <c r="G107" s="6" t="str">
        <f t="shared" si="8"/>
        <v>CP</v>
      </c>
      <c r="H107" s="6">
        <v>100</v>
      </c>
      <c r="I107" s="7"/>
      <c r="J107" s="7" t="str">
        <f t="shared" ref="J107:J138" si="9">CONCATENATE($A$1,"'",$D$3,"',N'",$D$4,"','",$D$5,"','",$A$2,"','",$D$8,"', '",$D$9,"',",A107,", '",B107,"', N'",C107,"', '",D107,"', '",E107,"', ",F107,", '",G106,"',",H107,", '",I107,"') ")</f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'Import_Excel_HoSoMoiNTD',96, 'Receiver01', N'Người nhận thư 01', 'Receiver01', 'NVARCHAR(250)', 0, 'CO',100, '') </v>
      </c>
    </row>
    <row r="108" spans="1:10" x14ac:dyDescent="0.25">
      <c r="A108" s="6">
        <v>97</v>
      </c>
      <c r="B108" s="7" t="s">
        <v>171</v>
      </c>
      <c r="C108" s="7" t="s">
        <v>275</v>
      </c>
      <c r="D108" s="7" t="str">
        <f t="shared" si="7"/>
        <v>Receiver02</v>
      </c>
      <c r="E108" s="7" t="s">
        <v>36</v>
      </c>
      <c r="F108" s="7">
        <v>0</v>
      </c>
      <c r="G108" s="6" t="str">
        <f t="shared" si="8"/>
        <v>CQ</v>
      </c>
      <c r="H108" s="6">
        <v>100</v>
      </c>
      <c r="I108" s="7"/>
      <c r="J108" s="7" t="str">
        <f t="shared" si="9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'Import_Excel_HoSoMoiNTD',97, 'Receiver02', N'Người nhận thư 02', 'Receiver02', 'NVARCHAR(250)', 0, 'CP',100, '') </v>
      </c>
    </row>
    <row r="109" spans="1:10" x14ac:dyDescent="0.25">
      <c r="A109" s="6">
        <v>98</v>
      </c>
      <c r="B109" s="7" t="s">
        <v>172</v>
      </c>
      <c r="C109" s="7" t="s">
        <v>276</v>
      </c>
      <c r="D109" s="7" t="str">
        <f t="shared" si="7"/>
        <v>Receiver03</v>
      </c>
      <c r="E109" s="7" t="s">
        <v>36</v>
      </c>
      <c r="F109" s="7">
        <v>0</v>
      </c>
      <c r="G109" s="6" t="str">
        <f t="shared" si="8"/>
        <v>CR</v>
      </c>
      <c r="H109" s="6">
        <v>100</v>
      </c>
      <c r="I109" s="7"/>
      <c r="J109" s="7" t="str">
        <f t="shared" si="9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'Import_Excel_HoSoMoiNTD',98, 'Receiver03', N'Người nhận thư 03', 'Receiver03', 'NVARCHAR(250)', 0, 'CQ',100, '') </v>
      </c>
    </row>
    <row r="110" spans="1:10" x14ac:dyDescent="0.25">
      <c r="A110" s="6">
        <v>99</v>
      </c>
      <c r="B110" s="7" t="s">
        <v>173</v>
      </c>
      <c r="C110" s="7" t="s">
        <v>277</v>
      </c>
      <c r="D110" s="7" t="str">
        <f t="shared" si="7"/>
        <v>Receiver04</v>
      </c>
      <c r="E110" s="7" t="s">
        <v>36</v>
      </c>
      <c r="F110" s="7">
        <v>0</v>
      </c>
      <c r="G110" s="6" t="str">
        <f t="shared" si="8"/>
        <v>CS</v>
      </c>
      <c r="H110" s="6">
        <v>100</v>
      </c>
      <c r="I110" s="7"/>
      <c r="J110" s="7" t="str">
        <f t="shared" si="9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'Import_Excel_HoSoMoiNTD',99, 'Receiver04', N'Người nhận thư 04', 'Receiver04', 'NVARCHAR(250)', 0, 'CR',100, '') </v>
      </c>
    </row>
    <row r="111" spans="1:10" x14ac:dyDescent="0.25">
      <c r="A111" s="6">
        <v>100</v>
      </c>
      <c r="B111" s="7" t="s">
        <v>174</v>
      </c>
      <c r="C111" s="7" t="s">
        <v>278</v>
      </c>
      <c r="D111" s="7" t="str">
        <f t="shared" si="7"/>
        <v>Receiver05</v>
      </c>
      <c r="E111" s="7" t="s">
        <v>36</v>
      </c>
      <c r="F111" s="7">
        <v>0</v>
      </c>
      <c r="G111" s="6" t="str">
        <f t="shared" si="8"/>
        <v>CT</v>
      </c>
      <c r="H111" s="6">
        <v>100</v>
      </c>
      <c r="I111" s="7"/>
      <c r="J111" s="7" t="str">
        <f t="shared" si="9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'Import_Excel_HoSoMoiNTD',100, 'Receiver05', N'Người nhận thư 05', 'Receiver05', 'NVARCHAR(250)', 0, 'CS',100, '') </v>
      </c>
    </row>
    <row r="112" spans="1:10" x14ac:dyDescent="0.25">
      <c r="A112" s="6">
        <v>101</v>
      </c>
      <c r="B112" s="7" t="s">
        <v>175</v>
      </c>
      <c r="C112" s="7" t="s">
        <v>279</v>
      </c>
      <c r="D112" s="7" t="str">
        <f t="shared" si="7"/>
        <v>Receiver06</v>
      </c>
      <c r="E112" s="7" t="s">
        <v>36</v>
      </c>
      <c r="F112" s="7">
        <v>0</v>
      </c>
      <c r="G112" s="6" t="str">
        <f t="shared" si="8"/>
        <v>CU</v>
      </c>
      <c r="H112" s="6">
        <v>100</v>
      </c>
      <c r="I112" s="7"/>
      <c r="J112" s="7" t="str">
        <f t="shared" si="9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'Import_Excel_HoSoMoiNTD',101, 'Receiver06', N'Người nhận thư 06', 'Receiver06', 'NVARCHAR(250)', 0, 'CT',100, '') </v>
      </c>
    </row>
    <row r="113" spans="1:10" x14ac:dyDescent="0.25">
      <c r="A113" s="6">
        <v>102</v>
      </c>
      <c r="B113" s="7" t="s">
        <v>176</v>
      </c>
      <c r="C113" s="7" t="s">
        <v>280</v>
      </c>
      <c r="D113" s="7" t="str">
        <f t="shared" si="7"/>
        <v>Receiver07</v>
      </c>
      <c r="E113" s="7" t="s">
        <v>36</v>
      </c>
      <c r="F113" s="7">
        <v>0</v>
      </c>
      <c r="G113" s="6" t="str">
        <f t="shared" si="8"/>
        <v>CV</v>
      </c>
      <c r="H113" s="6">
        <v>100</v>
      </c>
      <c r="I113" s="7"/>
      <c r="J113" s="7" t="str">
        <f t="shared" si="9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'Import_Excel_HoSoMoiNTD',102, 'Receiver07', N'Người nhận thư 07', 'Receiver07', 'NVARCHAR(250)', 0, 'CU',100, '') </v>
      </c>
    </row>
    <row r="114" spans="1:10" x14ac:dyDescent="0.25">
      <c r="A114" s="6">
        <v>103</v>
      </c>
      <c r="B114" s="7" t="s">
        <v>177</v>
      </c>
      <c r="C114" s="7" t="s">
        <v>281</v>
      </c>
      <c r="D114" s="7" t="str">
        <f t="shared" si="7"/>
        <v>Receiver08</v>
      </c>
      <c r="E114" s="7" t="s">
        <v>36</v>
      </c>
      <c r="F114" s="7">
        <v>0</v>
      </c>
      <c r="G114" s="6" t="str">
        <f t="shared" si="8"/>
        <v>CW</v>
      </c>
      <c r="H114" s="6">
        <v>100</v>
      </c>
      <c r="I114" s="7"/>
      <c r="J114" s="7" t="str">
        <f t="shared" si="9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'Import_Excel_HoSoMoiNTD',103, 'Receiver08', N'Người nhận thư 08', 'Receiver08', 'NVARCHAR(250)', 0, 'CV',100, '') </v>
      </c>
    </row>
    <row r="115" spans="1:10" x14ac:dyDescent="0.25">
      <c r="A115" s="6">
        <v>104</v>
      </c>
      <c r="B115" s="7" t="s">
        <v>178</v>
      </c>
      <c r="C115" s="7" t="s">
        <v>282</v>
      </c>
      <c r="D115" s="7" t="str">
        <f t="shared" si="7"/>
        <v>Receiver09</v>
      </c>
      <c r="E115" s="7" t="s">
        <v>36</v>
      </c>
      <c r="F115" s="7">
        <v>0</v>
      </c>
      <c r="G115" s="6" t="str">
        <f t="shared" si="8"/>
        <v>CX</v>
      </c>
      <c r="H115" s="6">
        <v>100</v>
      </c>
      <c r="I115" s="7"/>
      <c r="J115" s="7" t="str">
        <f t="shared" si="9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'Import_Excel_HoSoMoiNTD',104, 'Receiver09', N'Người nhận thư 09', 'Receiver09', 'NVARCHAR(250)', 0, 'CW',100, '') </v>
      </c>
    </row>
    <row r="116" spans="1:10" x14ac:dyDescent="0.25">
      <c r="A116" s="6">
        <v>105</v>
      </c>
      <c r="B116" s="7" t="s">
        <v>179</v>
      </c>
      <c r="C116" s="7" t="s">
        <v>283</v>
      </c>
      <c r="D116" s="7" t="str">
        <f t="shared" si="7"/>
        <v>Receiver10</v>
      </c>
      <c r="E116" s="7" t="s">
        <v>36</v>
      </c>
      <c r="F116" s="7">
        <v>0</v>
      </c>
      <c r="G116" s="6" t="str">
        <f t="shared" si="8"/>
        <v>CY</v>
      </c>
      <c r="H116" s="6">
        <v>100</v>
      </c>
      <c r="I116" s="7"/>
      <c r="J116" s="7" t="str">
        <f t="shared" si="9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'Import_Excel_HoSoMoiNTD',105, 'Receiver10', N'Người nhận thư 10', 'Receiver10', 'NVARCHAR(250)', 0, 'CX',100, '') </v>
      </c>
    </row>
    <row r="117" spans="1:10" x14ac:dyDescent="0.25">
      <c r="A117" s="6">
        <v>106</v>
      </c>
      <c r="B117" s="7" t="s">
        <v>180</v>
      </c>
      <c r="C117" s="7" t="s">
        <v>284</v>
      </c>
      <c r="D117" s="7" t="str">
        <f t="shared" si="7"/>
        <v>Fax01</v>
      </c>
      <c r="E117" s="7" t="s">
        <v>295</v>
      </c>
      <c r="F117" s="7">
        <v>0</v>
      </c>
      <c r="G117" s="6" t="str">
        <f t="shared" si="8"/>
        <v>CZ</v>
      </c>
      <c r="H117" s="6">
        <v>100</v>
      </c>
      <c r="I117" s="7"/>
      <c r="J117" s="7" t="str">
        <f t="shared" si="9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'Import_Excel_HoSoMoiNTD',106, 'Fax01', N'Fax 01', 'Fax01', 'NVARCHAR(100)', 0, 'CY',100, '') </v>
      </c>
    </row>
    <row r="118" spans="1:10" x14ac:dyDescent="0.25">
      <c r="A118" s="6">
        <v>107</v>
      </c>
      <c r="B118" s="7" t="s">
        <v>181</v>
      </c>
      <c r="C118" s="7" t="s">
        <v>285</v>
      </c>
      <c r="D118" s="7" t="str">
        <f t="shared" si="7"/>
        <v>Fax02</v>
      </c>
      <c r="E118" s="7" t="s">
        <v>295</v>
      </c>
      <c r="F118" s="7">
        <v>0</v>
      </c>
      <c r="G118" s="6" t="str">
        <f>CONCATENATE("D",G14)</f>
        <v>DA</v>
      </c>
      <c r="H118" s="6">
        <v>100</v>
      </c>
      <c r="I118" s="7"/>
      <c r="J118" s="7" t="str">
        <f t="shared" si="9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'Import_Excel_HoSoMoiNTD',107, 'Fax02', N'Fax 02', 'Fax02', 'NVARCHAR(100)', 0, 'CZ',100, '') </v>
      </c>
    </row>
    <row r="119" spans="1:10" x14ac:dyDescent="0.25">
      <c r="A119" s="6">
        <v>108</v>
      </c>
      <c r="B119" s="7" t="s">
        <v>182</v>
      </c>
      <c r="C119" s="7" t="s">
        <v>286</v>
      </c>
      <c r="D119" s="7" t="str">
        <f t="shared" si="7"/>
        <v>ComEmail</v>
      </c>
      <c r="E119" s="7" t="s">
        <v>295</v>
      </c>
      <c r="F119" s="7">
        <v>0</v>
      </c>
      <c r="G119" s="28" t="str">
        <f>CONCATENATE("D",G15)</f>
        <v>DB</v>
      </c>
      <c r="H119" s="6">
        <v>100</v>
      </c>
      <c r="I119" s="7"/>
      <c r="J119" s="7" t="str">
        <f t="shared" si="9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'Import_Excel_HoSoMoiNTD',108, 'ComEmail', N'Email công ty', 'ComEmail', 'NVARCHAR(100)', 0, 'DA',100, '') </v>
      </c>
    </row>
    <row r="120" spans="1:10" x14ac:dyDescent="0.25">
      <c r="A120" s="6">
        <v>109</v>
      </c>
      <c r="B120" s="7" t="s">
        <v>183</v>
      </c>
      <c r="C120" s="7" t="s">
        <v>287</v>
      </c>
      <c r="D120" s="7" t="str">
        <f t="shared" si="7"/>
        <v>HomeEmail</v>
      </c>
      <c r="E120" s="7" t="s">
        <v>295</v>
      </c>
      <c r="F120" s="7">
        <v>0</v>
      </c>
      <c r="G120" s="6" t="s">
        <v>326</v>
      </c>
      <c r="H120" s="6">
        <v>100</v>
      </c>
      <c r="I120" s="7"/>
      <c r="J120" s="7" t="str">
        <f t="shared" si="9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'Import_Excel_HoSoMoiNTD',109, 'HomeEmail', N'Email nơi ở', 'HomeEmail', 'NVARCHAR(100)', 0, 'DB',100, '') </v>
      </c>
    </row>
    <row r="121" spans="1:10" x14ac:dyDescent="0.25">
      <c r="A121" s="6">
        <v>110</v>
      </c>
      <c r="B121" s="7" t="s">
        <v>184</v>
      </c>
      <c r="C121" s="7" t="s">
        <v>288</v>
      </c>
      <c r="D121" s="7" t="str">
        <f t="shared" si="7"/>
        <v>MobiPhone01</v>
      </c>
      <c r="E121" s="7" t="s">
        <v>36</v>
      </c>
      <c r="F121" s="7">
        <v>0</v>
      </c>
      <c r="G121" s="6" t="s">
        <v>327</v>
      </c>
      <c r="H121" s="6">
        <v>100</v>
      </c>
      <c r="I121" s="7"/>
      <c r="J121" s="7" t="str">
        <f t="shared" si="9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'Import_Excel_HoSoMoiNTD',110, 'MobiPhone01', N'Di động 01', 'MobiPhone01', 'NVARCHAR(250)', 0, 'DC',100, '') </v>
      </c>
    </row>
    <row r="122" spans="1:10" x14ac:dyDescent="0.25">
      <c r="A122" s="6">
        <v>111</v>
      </c>
      <c r="B122" s="7" t="s">
        <v>185</v>
      </c>
      <c r="C122" s="7" t="s">
        <v>289</v>
      </c>
      <c r="D122" s="7" t="str">
        <f t="shared" si="7"/>
        <v>MobiPhone02</v>
      </c>
      <c r="E122" s="7" t="s">
        <v>36</v>
      </c>
      <c r="F122" s="7">
        <v>0</v>
      </c>
      <c r="G122" s="6" t="s">
        <v>337</v>
      </c>
      <c r="H122" s="6">
        <v>100</v>
      </c>
      <c r="I122" s="7"/>
      <c r="J122" s="7" t="str">
        <f t="shared" si="9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'Import_Excel_HoSoMoiNTD',111, 'MobiPhone02', N'Di động 02', 'MobiPhone02', 'NVARCHAR(250)', 0, 'DD',100, '') </v>
      </c>
    </row>
    <row r="123" spans="1:10" x14ac:dyDescent="0.25">
      <c r="A123" s="6">
        <v>112</v>
      </c>
      <c r="B123" s="7" t="s">
        <v>186</v>
      </c>
      <c r="C123" s="7" t="s">
        <v>290</v>
      </c>
      <c r="D123" s="7" t="str">
        <f t="shared" si="7"/>
        <v>ComPhone01</v>
      </c>
      <c r="E123" s="7" t="s">
        <v>36</v>
      </c>
      <c r="F123" s="7">
        <v>0</v>
      </c>
      <c r="G123" s="6" t="s">
        <v>338</v>
      </c>
      <c r="H123" s="6">
        <v>100</v>
      </c>
      <c r="I123" s="7"/>
      <c r="J123" s="7" t="str">
        <f t="shared" si="9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'Import_Excel_HoSoMoiNTD',112, 'ComPhone01', N'Điện thoại công ty 01', 'ComPhone01', 'NVARCHAR(250)', 0, 'DE',100, '') </v>
      </c>
    </row>
    <row r="124" spans="1:10" x14ac:dyDescent="0.25">
      <c r="A124" s="6">
        <v>113</v>
      </c>
      <c r="B124" s="7" t="s">
        <v>187</v>
      </c>
      <c r="C124" s="7" t="s">
        <v>291</v>
      </c>
      <c r="D124" s="7" t="str">
        <f t="shared" si="7"/>
        <v>ComPhone02</v>
      </c>
      <c r="E124" s="7" t="s">
        <v>36</v>
      </c>
      <c r="F124" s="7">
        <v>0</v>
      </c>
      <c r="G124" s="6" t="s">
        <v>339</v>
      </c>
      <c r="H124" s="6">
        <v>100</v>
      </c>
      <c r="I124" s="7"/>
      <c r="J124" s="7" t="str">
        <f t="shared" si="9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'Import_Excel_HoSoMoiNTD',113, 'ComPhone02', N'Điện thoại công ty 02', 'ComPhone02', 'NVARCHAR(250)', 0, 'DF',100, '') </v>
      </c>
    </row>
    <row r="125" spans="1:10" x14ac:dyDescent="0.25">
      <c r="A125" s="6">
        <v>114</v>
      </c>
      <c r="B125" s="7" t="s">
        <v>188</v>
      </c>
      <c r="C125" s="7" t="s">
        <v>292</v>
      </c>
      <c r="D125" s="7" t="str">
        <f t="shared" si="7"/>
        <v>HomePhone01</v>
      </c>
      <c r="E125" s="7" t="s">
        <v>36</v>
      </c>
      <c r="F125" s="7">
        <v>0</v>
      </c>
      <c r="G125" s="25" t="s">
        <v>340</v>
      </c>
      <c r="H125" s="6">
        <v>100</v>
      </c>
      <c r="I125" s="7"/>
      <c r="J125" s="7" t="str">
        <f t="shared" si="9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'Import_Excel_HoSoMoiNTD',114, 'HomePhone01', N'Điện thoại nhà 01', 'HomePhone01', 'NVARCHAR(250)', 0, 'DG',100, '') </v>
      </c>
    </row>
    <row r="126" spans="1:10" x14ac:dyDescent="0.25">
      <c r="A126" s="6">
        <v>115</v>
      </c>
      <c r="B126" s="7" t="s">
        <v>189</v>
      </c>
      <c r="C126" s="7" t="s">
        <v>293</v>
      </c>
      <c r="D126" s="7" t="str">
        <f t="shared" si="7"/>
        <v>HomePhone02</v>
      </c>
      <c r="E126" s="7" t="s">
        <v>36</v>
      </c>
      <c r="F126" s="7">
        <v>0</v>
      </c>
      <c r="G126" s="6" t="s">
        <v>341</v>
      </c>
      <c r="H126" s="6">
        <v>100</v>
      </c>
      <c r="I126" s="7"/>
      <c r="J126" s="7" t="str">
        <f t="shared" si="9"/>
        <v xml:space="preserve">INSERT INTO A00065 (ImportTransTypeID, ImportTransTypeName, ImportTransTypeNameEng, ExecSQL, ScreenID, TemplateFileName,OrderNum, ColID, ColName, ColNameEng, ColSQLDataType, IsObligated, DataCol, ColWidth, InputMask) VALUES ('NewContractNTD',N'Hồ sơ mới (Nợ tiêu dùng)','NewContractNTD','EXEC DRP2019 @DivisionID = @DivisionID, @UserID = @UserID, @TranMonth = @TranMonth, @TranYear = @TranYear,@Mode = @Mode, @ImportTransTypeID = @ImportTransTypeID, @TransactionKey = @TransactionKey, @XML = @XML','DRF2010', 'Import_Excel_HoSoMoiNTD',115, 'HomePhone02', N'Điện thoại nhà 02', 'HomePhone02', 'NVARCHAR(250)', 0, 'DH',100, '') </v>
      </c>
    </row>
    <row r="127" spans="1:10" x14ac:dyDescent="0.25">
      <c r="G127" s="29"/>
      <c r="H127" s="27"/>
    </row>
  </sheetData>
  <mergeCells count="9">
    <mergeCell ref="A9:B9"/>
    <mergeCell ref="D9:E9"/>
    <mergeCell ref="D3:E3"/>
    <mergeCell ref="D4:E4"/>
    <mergeCell ref="D5:E5"/>
    <mergeCell ref="D6:E6"/>
    <mergeCell ref="D7:E7"/>
    <mergeCell ref="A8:B8"/>
    <mergeCell ref="D8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02" workbookViewId="0">
      <selection activeCell="J12" sqref="J12:J128"/>
    </sheetView>
  </sheetViews>
  <sheetFormatPr defaultRowHeight="15" x14ac:dyDescent="0.25"/>
  <cols>
    <col min="1" max="1" width="11.42578125" customWidth="1"/>
    <col min="2" max="2" width="19.42578125" customWidth="1"/>
    <col min="3" max="3" width="25.140625" customWidth="1"/>
    <col min="4" max="4" width="20.5703125" customWidth="1"/>
    <col min="5" max="5" width="19.7109375" customWidth="1"/>
    <col min="6" max="6" width="11.28515625" customWidth="1"/>
    <col min="7" max="8" width="11.28515625" style="25" customWidth="1"/>
    <col min="9" max="9" width="11.28515625" customWidth="1"/>
    <col min="10" max="10" width="84.7109375" customWidth="1"/>
  </cols>
  <sheetData>
    <row r="1" spans="1:10" s="12" customFormat="1" x14ac:dyDescent="0.25">
      <c r="A1" s="15" t="s">
        <v>315</v>
      </c>
      <c r="B1" s="15"/>
      <c r="C1" s="15"/>
      <c r="D1" s="15"/>
      <c r="E1" s="15"/>
      <c r="F1" s="15"/>
      <c r="G1" s="24"/>
      <c r="H1" s="24"/>
      <c r="I1" s="15"/>
      <c r="J1" s="15"/>
    </row>
    <row r="2" spans="1:10" s="12" customFormat="1" x14ac:dyDescent="0.25">
      <c r="A2" s="15" t="str">
        <f xml:space="preserve"> CONCATENATE("EXEC ",$D$6," @DivisionID = @DivisionID, @UserID = @UserID, @TranMonth = @TranMonth, @TranYear = @TranYear,@Mode = @Mode, @ImportTransTypeID = @ImportTransTypeID, @TransactionKey = @TransactionKey, @XML = @XML")</f>
        <v>EXEC DRP2009 @DivisionID = @DivisionID, @UserID = @UserID, @TranMonth = @TranMonth, @TranYear = @TranYear,@Mode = @Mode, @ImportTransTypeID = @ImportTransTypeID, @TransactionKey = @TransactionKey, @XML = @XML</v>
      </c>
      <c r="B2" s="15"/>
      <c r="C2" s="15"/>
      <c r="D2" s="15"/>
      <c r="E2" s="15"/>
      <c r="F2" s="15"/>
      <c r="G2" s="24"/>
      <c r="H2" s="24"/>
      <c r="I2" s="15"/>
      <c r="J2" s="15"/>
    </row>
    <row r="3" spans="1:10" ht="18.75" customHeight="1" x14ac:dyDescent="0.25">
      <c r="A3" s="8" t="s">
        <v>0</v>
      </c>
      <c r="B3" s="8"/>
      <c r="C3" s="8" t="s">
        <v>1</v>
      </c>
      <c r="D3" s="42" t="s">
        <v>317</v>
      </c>
      <c r="E3" s="42"/>
    </row>
    <row r="4" spans="1:10" x14ac:dyDescent="0.25">
      <c r="A4" s="8" t="s">
        <v>39</v>
      </c>
      <c r="B4" s="8"/>
      <c r="C4" s="8" t="s">
        <v>40</v>
      </c>
      <c r="D4" s="43" t="s">
        <v>318</v>
      </c>
      <c r="E4" s="43"/>
    </row>
    <row r="5" spans="1:10" x14ac:dyDescent="0.25">
      <c r="A5" s="8" t="s">
        <v>41</v>
      </c>
      <c r="B5" s="8"/>
      <c r="C5" s="8" t="s">
        <v>42</v>
      </c>
      <c r="D5" s="43" t="s">
        <v>317</v>
      </c>
      <c r="E5" s="43"/>
    </row>
    <row r="6" spans="1:10" x14ac:dyDescent="0.25">
      <c r="A6" s="8" t="s">
        <v>2</v>
      </c>
      <c r="B6" s="9"/>
      <c r="C6" s="8"/>
      <c r="D6" s="43" t="s">
        <v>319</v>
      </c>
      <c r="E6" s="43"/>
    </row>
    <row r="7" spans="1:10" x14ac:dyDescent="0.25">
      <c r="A7" s="9" t="s">
        <v>11</v>
      </c>
      <c r="B7" s="10"/>
      <c r="C7" s="8" t="s">
        <v>43</v>
      </c>
      <c r="D7" s="44">
        <v>10</v>
      </c>
      <c r="E7" s="44"/>
    </row>
    <row r="8" spans="1:10" x14ac:dyDescent="0.25">
      <c r="A8" s="40" t="s">
        <v>46</v>
      </c>
      <c r="B8" s="40"/>
      <c r="C8" s="8" t="s">
        <v>44</v>
      </c>
      <c r="D8" s="41" t="s">
        <v>320</v>
      </c>
      <c r="E8" s="41"/>
    </row>
    <row r="9" spans="1:10" s="1" customFormat="1" x14ac:dyDescent="0.25">
      <c r="A9" s="40" t="s">
        <v>47</v>
      </c>
      <c r="B9" s="40"/>
      <c r="C9" s="26" t="s">
        <v>48</v>
      </c>
      <c r="D9" s="41" t="s">
        <v>351</v>
      </c>
      <c r="E9" s="41"/>
      <c r="G9" s="25"/>
      <c r="H9" s="25"/>
    </row>
    <row r="10" spans="1:10" x14ac:dyDescent="0.25">
      <c r="A10" s="1"/>
      <c r="B10" s="1"/>
      <c r="C10" s="1"/>
    </row>
    <row r="11" spans="1:10" s="2" customFormat="1" x14ac:dyDescent="0.25">
      <c r="A11" s="3" t="s">
        <v>6</v>
      </c>
      <c r="B11" s="3" t="s">
        <v>7</v>
      </c>
      <c r="C11" s="3" t="s">
        <v>8</v>
      </c>
      <c r="D11" s="3" t="s">
        <v>38</v>
      </c>
      <c r="E11" s="3" t="s">
        <v>9</v>
      </c>
      <c r="F11" s="3" t="s">
        <v>10</v>
      </c>
      <c r="G11" s="11" t="s">
        <v>50</v>
      </c>
      <c r="H11" s="11" t="s">
        <v>314</v>
      </c>
      <c r="I11" s="11" t="s">
        <v>49</v>
      </c>
      <c r="J11" s="14"/>
    </row>
    <row r="12" spans="1:10" s="2" customFormat="1" x14ac:dyDescent="0.25">
      <c r="A12" s="6">
        <v>1</v>
      </c>
      <c r="B12" s="7" t="s">
        <v>51</v>
      </c>
      <c r="C12" s="5" t="s">
        <v>53</v>
      </c>
      <c r="D12" s="7" t="str">
        <f>B12</f>
        <v>DivisionID</v>
      </c>
      <c r="E12" s="7" t="s">
        <v>35</v>
      </c>
      <c r="F12" s="7">
        <v>1</v>
      </c>
      <c r="G12" s="6" t="s">
        <v>57</v>
      </c>
      <c r="H12" s="6">
        <v>100</v>
      </c>
      <c r="I12" s="7"/>
      <c r="J12" s="7" t="str">
        <f>CONCATENATE($A$1,"'",$D$3,"',N'",$D$4,"','",$D$5,"','",$A$2,"','",$D$8,"', '",$D$9,"',",A12,", '",B12,"', N'",C12,"', '",D12,"', '",E12,"', ",F12,", '",G12,"',",H12,", '",I12,"') ")</f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'Import_Excel_HoSoMoiNTM',1, 'DivisionID', N'Đơn vị', 'DivisionID', 'VARCHAR(50)', 1, 'C3',100, '') </v>
      </c>
    </row>
    <row r="13" spans="1:10" s="2" customFormat="1" x14ac:dyDescent="0.25">
      <c r="A13" s="6">
        <v>2</v>
      </c>
      <c r="B13" s="7" t="s">
        <v>52</v>
      </c>
      <c r="C13" s="5" t="s">
        <v>54</v>
      </c>
      <c r="D13" s="7" t="str">
        <f t="shared" ref="D13:D85" si="0">B13</f>
        <v>Period</v>
      </c>
      <c r="E13" s="7" t="s">
        <v>56</v>
      </c>
      <c r="F13" s="7">
        <v>1</v>
      </c>
      <c r="G13" s="6" t="s">
        <v>58</v>
      </c>
      <c r="H13" s="6">
        <v>100</v>
      </c>
      <c r="I13" s="7"/>
      <c r="J13" s="7" t="str">
        <f t="shared" ref="J13:J44" si="1">CONCATENATE($A$1,"'",$D$3,"',N'",$D$4,"','",$D$5,"','",$A$2,"','",$D$8,"', '",$D$9,"',",A13,", '",B13,"', N'",C13,"', '",D13,"', '",E13,"', ",F13,", '",G13,"',",H13,", '",I13,"') ")</f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'Import_Excel_HoSoMoiNTM',2, 'Period', N'Kỳ kế toán', 'Period', 'NVARCHAR(50)', 1, 'C4',100, '') </v>
      </c>
    </row>
    <row r="14" spans="1:10" x14ac:dyDescent="0.25">
      <c r="A14" s="6">
        <v>3</v>
      </c>
      <c r="B14" s="7" t="s">
        <v>14</v>
      </c>
      <c r="C14" s="21" t="s">
        <v>190</v>
      </c>
      <c r="D14" s="7" t="str">
        <f t="shared" si="0"/>
        <v>TeamID</v>
      </c>
      <c r="E14" s="7" t="s">
        <v>35</v>
      </c>
      <c r="F14" s="7">
        <v>1</v>
      </c>
      <c r="G14" s="6" t="s">
        <v>59</v>
      </c>
      <c r="H14" s="6">
        <v>100</v>
      </c>
      <c r="I14" s="7"/>
      <c r="J14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'Import_Excel_HoSoMoiNTM',3, 'TeamID', N'Tổ quản lý', 'TeamID', 'VARCHAR(50)', 1, 'A',100, '') </v>
      </c>
    </row>
    <row r="15" spans="1:10" x14ac:dyDescent="0.25">
      <c r="A15" s="6">
        <v>4</v>
      </c>
      <c r="B15" s="20" t="s">
        <v>88</v>
      </c>
      <c r="C15" s="22" t="s">
        <v>191</v>
      </c>
      <c r="D15" s="7" t="str">
        <f t="shared" si="0"/>
        <v>CustomerID</v>
      </c>
      <c r="E15" s="7" t="s">
        <v>35</v>
      </c>
      <c r="F15" s="30">
        <v>1</v>
      </c>
      <c r="G15" s="6" t="s">
        <v>60</v>
      </c>
      <c r="H15" s="6">
        <v>100</v>
      </c>
      <c r="I15" s="7"/>
      <c r="J15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'Import_Excel_HoSoMoiNTM',4, 'CustomerID', N'Mã khách hàng', 'CustomerID', 'VARCHAR(50)', 1, 'B',100, '') </v>
      </c>
    </row>
    <row r="16" spans="1:10" x14ac:dyDescent="0.25">
      <c r="A16" s="6">
        <v>5</v>
      </c>
      <c r="B16" s="20" t="s">
        <v>89</v>
      </c>
      <c r="C16" s="22" t="s">
        <v>192</v>
      </c>
      <c r="D16" s="7" t="str">
        <f t="shared" si="0"/>
        <v>CustomerName</v>
      </c>
      <c r="E16" s="7" t="s">
        <v>36</v>
      </c>
      <c r="F16" s="7">
        <v>0</v>
      </c>
      <c r="G16" s="6" t="s">
        <v>69</v>
      </c>
      <c r="H16" s="6">
        <v>100</v>
      </c>
      <c r="I16" s="7"/>
      <c r="J16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'Import_Excel_HoSoMoiNTM',5, 'CustomerName', N'Tên khách hàng', 'CustomerName', 'NVARCHAR(250)', 0, 'C',100, '') </v>
      </c>
    </row>
    <row r="17" spans="1:10" x14ac:dyDescent="0.25">
      <c r="A17" s="6">
        <v>6</v>
      </c>
      <c r="B17" s="20" t="s">
        <v>321</v>
      </c>
      <c r="C17" s="22" t="s">
        <v>322</v>
      </c>
      <c r="D17" s="7" t="str">
        <f t="shared" si="0"/>
        <v>IsBank</v>
      </c>
      <c r="E17" s="31" t="s">
        <v>323</v>
      </c>
      <c r="F17" s="7">
        <v>0</v>
      </c>
      <c r="G17" s="6" t="s">
        <v>61</v>
      </c>
      <c r="H17" s="6">
        <v>100</v>
      </c>
      <c r="I17" s="7"/>
      <c r="J17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'Import_Excel_HoSoMoiNTM',6, 'IsBank', N'Nhóm khách hàng', 'IsBank', 'TINYINT', 0, 'D',100, '') </v>
      </c>
    </row>
    <row r="18" spans="1:10" x14ac:dyDescent="0.25">
      <c r="A18" s="6">
        <v>7</v>
      </c>
      <c r="B18" s="20" t="s">
        <v>75</v>
      </c>
      <c r="C18" s="22" t="s">
        <v>80</v>
      </c>
      <c r="D18" s="7" t="str">
        <f t="shared" si="0"/>
        <v>ContractNo</v>
      </c>
      <c r="E18" s="7" t="s">
        <v>35</v>
      </c>
      <c r="F18" s="7">
        <v>1</v>
      </c>
      <c r="G18" s="6" t="s">
        <v>62</v>
      </c>
      <c r="H18" s="6">
        <v>100</v>
      </c>
      <c r="I18" s="7"/>
      <c r="J18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'Import_Excel_HoSoMoiNTM',7, 'ContractNo', N'Mã số hợp đồng', 'ContractNo', 'VARCHAR(50)', 1, 'E',100, '') </v>
      </c>
    </row>
    <row r="19" spans="1:10" x14ac:dyDescent="0.25">
      <c r="A19" s="6">
        <v>8</v>
      </c>
      <c r="B19" s="7" t="s">
        <v>90</v>
      </c>
      <c r="C19" s="22" t="s">
        <v>193</v>
      </c>
      <c r="D19" s="7" t="str">
        <f t="shared" si="0"/>
        <v>DebtorID</v>
      </c>
      <c r="E19" s="7" t="s">
        <v>35</v>
      </c>
      <c r="F19" s="7">
        <v>1</v>
      </c>
      <c r="G19" s="6" t="s">
        <v>63</v>
      </c>
      <c r="H19" s="6">
        <v>100</v>
      </c>
      <c r="I19" s="7"/>
      <c r="J19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'Import_Excel_HoSoMoiNTM',8, 'DebtorID', N'Mã số khách nợ', 'DebtorID', 'VARCHAR(50)', 1, 'F',100, '') </v>
      </c>
    </row>
    <row r="20" spans="1:10" x14ac:dyDescent="0.25">
      <c r="A20" s="6">
        <v>9</v>
      </c>
      <c r="B20" s="7" t="s">
        <v>91</v>
      </c>
      <c r="C20" s="22" t="s">
        <v>194</v>
      </c>
      <c r="D20" s="7" t="str">
        <f t="shared" si="0"/>
        <v>DebtorName</v>
      </c>
      <c r="E20" s="7" t="s">
        <v>36</v>
      </c>
      <c r="F20" s="7">
        <v>1</v>
      </c>
      <c r="G20" s="6" t="s">
        <v>64</v>
      </c>
      <c r="H20" s="6">
        <v>100</v>
      </c>
      <c r="I20" s="7"/>
      <c r="J20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'Import_Excel_HoSoMoiNTM',9, 'DebtorName', N'Tên khách nợ', 'DebtorName', 'NVARCHAR(250)', 1, 'G',100, '') </v>
      </c>
    </row>
    <row r="21" spans="1:10" x14ac:dyDescent="0.25">
      <c r="A21" s="6">
        <v>10</v>
      </c>
      <c r="B21" s="7" t="s">
        <v>92</v>
      </c>
      <c r="C21" s="22" t="s">
        <v>195</v>
      </c>
      <c r="D21" s="7" t="str">
        <f t="shared" si="0"/>
        <v>ContractQuantity</v>
      </c>
      <c r="E21" s="7" t="s">
        <v>294</v>
      </c>
      <c r="F21" s="7">
        <v>0</v>
      </c>
      <c r="G21" s="6" t="s">
        <v>65</v>
      </c>
      <c r="H21" s="6">
        <v>100</v>
      </c>
      <c r="I21" s="7"/>
      <c r="J21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'Import_Excel_HoSoMoiNTM',10, 'ContractQuantity', N'Số lượng hợp đồng', 'ContractQuantity', 'INT', 0, 'H',100, '') </v>
      </c>
    </row>
    <row r="22" spans="1:10" x14ac:dyDescent="0.25">
      <c r="A22" s="6">
        <v>11</v>
      </c>
      <c r="B22" s="7" t="s">
        <v>93</v>
      </c>
      <c r="C22" s="22" t="s">
        <v>196</v>
      </c>
      <c r="D22" s="7" t="str">
        <f t="shared" si="0"/>
        <v>FeePlace</v>
      </c>
      <c r="E22" s="7" t="s">
        <v>36</v>
      </c>
      <c r="F22" s="7">
        <v>0</v>
      </c>
      <c r="G22" s="6" t="s">
        <v>66</v>
      </c>
      <c r="H22" s="6">
        <v>100</v>
      </c>
      <c r="I22" s="7"/>
      <c r="J22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'Import_Excel_HoSoMoiNTM',11, 'FeePlace', N'Khu vực tính phí', 'FeePlace', 'NVARCHAR(250)', 0, 'I',100, '') </v>
      </c>
    </row>
    <row r="23" spans="1:10" x14ac:dyDescent="0.25">
      <c r="A23" s="6">
        <v>12</v>
      </c>
      <c r="B23" s="7" t="s">
        <v>94</v>
      </c>
      <c r="C23" s="22" t="s">
        <v>197</v>
      </c>
      <c r="D23" s="7" t="str">
        <f t="shared" si="0"/>
        <v>DebtAmount</v>
      </c>
      <c r="E23" s="7" t="s">
        <v>37</v>
      </c>
      <c r="F23" s="7">
        <v>0</v>
      </c>
      <c r="G23" s="6" t="s">
        <v>70</v>
      </c>
      <c r="H23" s="6">
        <v>100</v>
      </c>
      <c r="I23" s="7"/>
      <c r="J23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'Import_Excel_HoSoMoiNTM',12, 'DebtAmount', N'Khoản cấp vốn', 'DebtAmount', 'DECIMAL(28,8)', 0, 'J',100, '') </v>
      </c>
    </row>
    <row r="24" spans="1:10" x14ac:dyDescent="0.25">
      <c r="A24" s="6">
        <v>13</v>
      </c>
      <c r="B24" s="7" t="s">
        <v>95</v>
      </c>
      <c r="C24" s="22" t="s">
        <v>198</v>
      </c>
      <c r="D24" s="7" t="str">
        <f t="shared" si="0"/>
        <v>DebtPeriod</v>
      </c>
      <c r="E24" s="7" t="s">
        <v>294</v>
      </c>
      <c r="F24" s="7">
        <v>0</v>
      </c>
      <c r="G24" s="6" t="s">
        <v>67</v>
      </c>
      <c r="H24" s="6">
        <v>100</v>
      </c>
      <c r="I24" s="7"/>
      <c r="J24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'Import_Excel_HoSoMoiNTM',13, 'DebtPeriod', N'Số kỳ góp', 'DebtPeriod', 'INT', 0, 'K',100, '') </v>
      </c>
    </row>
    <row r="25" spans="1:10" x14ac:dyDescent="0.25">
      <c r="A25" s="6">
        <v>14</v>
      </c>
      <c r="B25" s="7" t="s">
        <v>96</v>
      </c>
      <c r="C25" s="22" t="s">
        <v>199</v>
      </c>
      <c r="D25" s="7" t="str">
        <f t="shared" si="0"/>
        <v>DebtDate</v>
      </c>
      <c r="E25" s="7" t="s">
        <v>36</v>
      </c>
      <c r="F25" s="7">
        <v>0</v>
      </c>
      <c r="G25" s="6" t="s">
        <v>68</v>
      </c>
      <c r="H25" s="6">
        <v>100</v>
      </c>
      <c r="I25" s="7"/>
      <c r="J25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'Import_Excel_HoSoMoiNTM',14, 'DebtDate', N'Ngày góp', 'DebtDate', 'NVARCHAR(250)', 0, 'L',100, '') </v>
      </c>
    </row>
    <row r="26" spans="1:10" x14ac:dyDescent="0.25">
      <c r="A26" s="6">
        <v>15</v>
      </c>
      <c r="B26" s="7" t="s">
        <v>97</v>
      </c>
      <c r="C26" s="22" t="s">
        <v>200</v>
      </c>
      <c r="D26" s="7" t="str">
        <f t="shared" si="0"/>
        <v>ContractBeginDate</v>
      </c>
      <c r="E26" s="7" t="s">
        <v>85</v>
      </c>
      <c r="F26" s="7">
        <v>0</v>
      </c>
      <c r="G26" s="6" t="s">
        <v>298</v>
      </c>
      <c r="H26" s="6">
        <v>100</v>
      </c>
      <c r="I26" s="7"/>
      <c r="J26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'Import_Excel_HoSoMoiNTM',15, 'ContractBeginDate', N'Ngày bắt đầu giải ngân', 'ContractBeginDate', 'DATETIME', 0, 'M',100, '') </v>
      </c>
    </row>
    <row r="27" spans="1:10" x14ac:dyDescent="0.25">
      <c r="A27" s="6">
        <v>16</v>
      </c>
      <c r="B27" s="7" t="s">
        <v>98</v>
      </c>
      <c r="C27" s="22" t="s">
        <v>201</v>
      </c>
      <c r="D27" s="7" t="str">
        <f t="shared" si="0"/>
        <v>ContractEndDate</v>
      </c>
      <c r="E27" s="7" t="s">
        <v>85</v>
      </c>
      <c r="F27" s="7">
        <v>0</v>
      </c>
      <c r="G27" s="6" t="s">
        <v>299</v>
      </c>
      <c r="H27" s="6">
        <v>100</v>
      </c>
      <c r="I27" s="7"/>
      <c r="J27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'Import_Excel_HoSoMoiNTM',16, 'ContractEndDate', N'Ngày chốt số liệu', 'ContractEndDate', 'DATETIME', 0, 'N',100, '') </v>
      </c>
    </row>
    <row r="28" spans="1:10" x14ac:dyDescent="0.25">
      <c r="A28" s="6">
        <v>17</v>
      </c>
      <c r="B28" s="7" t="s">
        <v>78</v>
      </c>
      <c r="C28" s="22" t="s">
        <v>202</v>
      </c>
      <c r="D28" s="7" t="str">
        <f t="shared" si="0"/>
        <v>UnPaidAmount</v>
      </c>
      <c r="E28" s="7" t="s">
        <v>37</v>
      </c>
      <c r="F28" s="7">
        <v>1</v>
      </c>
      <c r="G28" s="6" t="s">
        <v>300</v>
      </c>
      <c r="H28" s="6">
        <v>100</v>
      </c>
      <c r="I28" s="7"/>
      <c r="J28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'Import_Excel_HoSoMoiNTM',17, 'UnPaidAmount', N'Khoản nợ quá hạn', 'UnPaidAmount', 'DECIMAL(28,8)', 1, 'O',100, '') </v>
      </c>
    </row>
    <row r="29" spans="1:10" x14ac:dyDescent="0.25">
      <c r="A29" s="6">
        <v>18</v>
      </c>
      <c r="B29" s="32" t="s">
        <v>328</v>
      </c>
      <c r="C29" s="22" t="s">
        <v>83</v>
      </c>
      <c r="D29" s="32" t="s">
        <v>328</v>
      </c>
      <c r="E29" s="33" t="s">
        <v>37</v>
      </c>
      <c r="F29" s="7">
        <v>0</v>
      </c>
      <c r="G29" s="6" t="s">
        <v>301</v>
      </c>
      <c r="H29" s="6">
        <v>100</v>
      </c>
      <c r="I29" s="7"/>
      <c r="J29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'Import_Excel_HoSoMoiNTM',18, 'UnPaidElse', N'Dư nợ còn lại', 'UnPaidElse', 'DECIMAL(28,8)', 0, 'P',100, '') </v>
      </c>
    </row>
    <row r="30" spans="1:10" x14ac:dyDescent="0.25">
      <c r="A30" s="6">
        <v>19</v>
      </c>
      <c r="B30" s="32" t="s">
        <v>330</v>
      </c>
      <c r="C30" s="22" t="s">
        <v>329</v>
      </c>
      <c r="D30" s="32" t="s">
        <v>330</v>
      </c>
      <c r="E30" s="33" t="s">
        <v>37</v>
      </c>
      <c r="F30" s="7">
        <v>0</v>
      </c>
      <c r="G30" s="6" t="s">
        <v>302</v>
      </c>
      <c r="H30" s="6">
        <v>100</v>
      </c>
      <c r="I30" s="7"/>
      <c r="J30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'Import_Excel_HoSoMoiNTM',19, 'PunishFee', N'Số tiền bị phạt', 'PunishFee', 'DECIMAL(28,8)', 0, 'Q',100, '') </v>
      </c>
    </row>
    <row r="31" spans="1:10" x14ac:dyDescent="0.25">
      <c r="A31" s="6">
        <v>20</v>
      </c>
      <c r="B31" s="32" t="s">
        <v>332</v>
      </c>
      <c r="C31" s="22" t="s">
        <v>331</v>
      </c>
      <c r="D31" s="32" t="s">
        <v>332</v>
      </c>
      <c r="E31" s="33" t="s">
        <v>37</v>
      </c>
      <c r="F31" s="7">
        <v>0</v>
      </c>
      <c r="G31" s="6" t="s">
        <v>303</v>
      </c>
      <c r="H31" s="6">
        <v>100</v>
      </c>
      <c r="I31" s="7"/>
      <c r="J31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'Import_Excel_HoSoMoiNTM',20, 'OverDueProfit', N'Lãi quá hạn', 'OverDueProfit', 'DECIMAL(28,8)', 0, 'R',100, '') </v>
      </c>
    </row>
    <row r="32" spans="1:10" x14ac:dyDescent="0.25">
      <c r="A32" s="6">
        <v>21</v>
      </c>
      <c r="B32" s="32" t="s">
        <v>334</v>
      </c>
      <c r="C32" s="22" t="s">
        <v>333</v>
      </c>
      <c r="D32" s="32" t="s">
        <v>334</v>
      </c>
      <c r="E32" s="33" t="s">
        <v>85</v>
      </c>
      <c r="F32" s="7">
        <v>0</v>
      </c>
      <c r="G32" s="6" t="s">
        <v>304</v>
      </c>
      <c r="H32" s="6">
        <v>100</v>
      </c>
      <c r="I32" s="7"/>
      <c r="J32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'Import_Excel_HoSoMoiNTM',21, 'LoanBeginDate', N'Ngày bắt đầu vay', 'LoanBeginDate', 'DATETIME', 0, 'S',100, '') </v>
      </c>
    </row>
    <row r="33" spans="1:10" x14ac:dyDescent="0.25">
      <c r="A33" s="6">
        <v>22</v>
      </c>
      <c r="B33" s="32" t="s">
        <v>336</v>
      </c>
      <c r="C33" s="22" t="s">
        <v>335</v>
      </c>
      <c r="D33" s="32" t="s">
        <v>336</v>
      </c>
      <c r="E33" s="33" t="s">
        <v>85</v>
      </c>
      <c r="F33" s="7">
        <v>0</v>
      </c>
      <c r="G33" s="6" t="s">
        <v>305</v>
      </c>
      <c r="H33" s="6">
        <v>100</v>
      </c>
      <c r="I33" s="7"/>
      <c r="J33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'Import_Excel_HoSoMoiNTM',22, 'LoanEndDate', N'Ngày kết thúc vay', 'LoanEndDate', 'DATETIME', 0, 'T',100, '') </v>
      </c>
    </row>
    <row r="34" spans="1:10" x14ac:dyDescent="0.25">
      <c r="A34" s="6">
        <v>23</v>
      </c>
      <c r="B34" s="7" t="s">
        <v>324</v>
      </c>
      <c r="C34" s="22" t="s">
        <v>325</v>
      </c>
      <c r="D34" s="7" t="str">
        <f t="shared" si="0"/>
        <v>RecoveryPercent</v>
      </c>
      <c r="E34" s="7" t="s">
        <v>37</v>
      </c>
      <c r="F34" s="7">
        <v>0</v>
      </c>
      <c r="G34" s="6" t="s">
        <v>306</v>
      </c>
      <c r="H34" s="6">
        <v>100</v>
      </c>
      <c r="I34" s="7"/>
      <c r="J34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'Import_Excel_HoSoMoiNTM',23, 'RecoveryPercent', N'% phí thu hồi', 'RecoveryPercent', 'DECIMAL(28,8)', 0, 'U',100, '') </v>
      </c>
    </row>
    <row r="35" spans="1:10" x14ac:dyDescent="0.25">
      <c r="A35" s="6">
        <v>24</v>
      </c>
      <c r="B35" s="7" t="s">
        <v>99</v>
      </c>
      <c r="C35" s="22" t="s">
        <v>203</v>
      </c>
      <c r="D35" s="7" t="str">
        <f t="shared" si="0"/>
        <v>NearPaidDate</v>
      </c>
      <c r="E35" s="7" t="s">
        <v>85</v>
      </c>
      <c r="F35" s="7">
        <v>0</v>
      </c>
      <c r="G35" s="6" t="s">
        <v>307</v>
      </c>
      <c r="H35" s="6">
        <v>100</v>
      </c>
      <c r="I35" s="7"/>
      <c r="J35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'Import_Excel_HoSoMoiNTM',24, 'NearPaidDate', N'Ngày thanh toán gần nhất', 'NearPaidDate', 'DATETIME', 0, 'V',100, '') </v>
      </c>
    </row>
    <row r="36" spans="1:10" x14ac:dyDescent="0.25">
      <c r="A36" s="6">
        <v>25</v>
      </c>
      <c r="B36" s="7" t="s">
        <v>100</v>
      </c>
      <c r="C36" s="22" t="s">
        <v>204</v>
      </c>
      <c r="D36" s="7" t="str">
        <f t="shared" si="0"/>
        <v>NearPaidAmount</v>
      </c>
      <c r="E36" s="7" t="s">
        <v>37</v>
      </c>
      <c r="F36" s="7">
        <v>0</v>
      </c>
      <c r="G36" s="6" t="s">
        <v>308</v>
      </c>
      <c r="H36" s="6">
        <v>100</v>
      </c>
      <c r="I36" s="7"/>
      <c r="J36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'Import_Excel_HoSoMoiNTM',25, 'NearPaidAmount', N'Số tiền thanh toán gần nhất', 'NearPaidAmount', 'DECIMAL(28,8)', 0, 'W',100, '') </v>
      </c>
    </row>
    <row r="37" spans="1:10" x14ac:dyDescent="0.25">
      <c r="A37" s="6">
        <v>26</v>
      </c>
      <c r="B37" s="7" t="s">
        <v>101</v>
      </c>
      <c r="C37" s="22" t="s">
        <v>205</v>
      </c>
      <c r="D37" s="7" t="str">
        <f t="shared" si="0"/>
        <v>PaidPeriodTotal</v>
      </c>
      <c r="E37" s="7" t="s">
        <v>294</v>
      </c>
      <c r="F37" s="7">
        <v>0</v>
      </c>
      <c r="G37" s="6" t="s">
        <v>309</v>
      </c>
      <c r="H37" s="6">
        <v>100</v>
      </c>
      <c r="I37" s="7"/>
      <c r="J37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'Import_Excel_HoSoMoiNTM',26, 'PaidPeriodTotal', N'Tổng số kỳ đã trả', 'PaidPeriodTotal', 'INT', 0, 'X',100, '') </v>
      </c>
    </row>
    <row r="38" spans="1:10" x14ac:dyDescent="0.25">
      <c r="A38" s="6">
        <v>27</v>
      </c>
      <c r="B38" s="7" t="s">
        <v>77</v>
      </c>
      <c r="C38" s="22" t="s">
        <v>206</v>
      </c>
      <c r="D38" s="7" t="str">
        <f t="shared" si="0"/>
        <v>PaidAmount</v>
      </c>
      <c r="E38" s="7" t="s">
        <v>37</v>
      </c>
      <c r="F38" s="7">
        <v>0</v>
      </c>
      <c r="G38" s="6" t="s">
        <v>310</v>
      </c>
      <c r="H38" s="6">
        <v>100</v>
      </c>
      <c r="I38" s="7"/>
      <c r="J38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'Import_Excel_HoSoMoiNTM',27, 'PaidAmount', N'Tổng số tiền đã trả', 'PaidAmount', 'DECIMAL(28,8)', 0, 'Y',100, '') </v>
      </c>
    </row>
    <row r="39" spans="1:10" x14ac:dyDescent="0.25">
      <c r="A39" s="6">
        <v>28</v>
      </c>
      <c r="B39" s="7" t="s">
        <v>102</v>
      </c>
      <c r="C39" s="22" t="s">
        <v>207</v>
      </c>
      <c r="D39" s="7" t="str">
        <f t="shared" si="0"/>
        <v>UnPaidPeriodTotal</v>
      </c>
      <c r="E39" s="7" t="s">
        <v>294</v>
      </c>
      <c r="F39" s="7">
        <v>0</v>
      </c>
      <c r="G39" s="6" t="s">
        <v>311</v>
      </c>
      <c r="H39" s="6">
        <v>100</v>
      </c>
      <c r="I39" s="7"/>
      <c r="J39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'Import_Excel_HoSoMoiNTM',28, 'UnPaidPeriodTotal', N'Tổng số kỳ trễ hẹn', 'UnPaidPeriodTotal', 'INT', 0, 'Z',100, '') </v>
      </c>
    </row>
    <row r="40" spans="1:10" x14ac:dyDescent="0.25">
      <c r="A40" s="6">
        <v>29</v>
      </c>
      <c r="B40" s="7" t="s">
        <v>103</v>
      </c>
      <c r="C40" s="22" t="s">
        <v>208</v>
      </c>
      <c r="D40" s="7" t="str">
        <f t="shared" si="0"/>
        <v>FirstPaidPeriod</v>
      </c>
      <c r="E40" s="7" t="s">
        <v>85</v>
      </c>
      <c r="F40" s="7">
        <v>0</v>
      </c>
      <c r="G40" s="6" t="str">
        <f t="shared" ref="G40:G65" si="2">CONCATENATE("A",G14)</f>
        <v>AA</v>
      </c>
      <c r="H40" s="6">
        <v>100</v>
      </c>
      <c r="I40" s="7"/>
      <c r="J40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'Import_Excel_HoSoMoiNTM',29, 'FirstPaidPeriod', N'Kỳ góp đầu tiên', 'FirstPaidPeriod', 'DATETIME', 0, 'AA',100, '') </v>
      </c>
    </row>
    <row r="41" spans="1:10" x14ac:dyDescent="0.25">
      <c r="A41" s="6">
        <v>30</v>
      </c>
      <c r="B41" s="7" t="s">
        <v>104</v>
      </c>
      <c r="C41" s="22" t="s">
        <v>209</v>
      </c>
      <c r="D41" s="7" t="str">
        <f t="shared" si="0"/>
        <v>NextPaidPeriod</v>
      </c>
      <c r="E41" s="7" t="s">
        <v>85</v>
      </c>
      <c r="F41" s="7">
        <v>0</v>
      </c>
      <c r="G41" s="6" t="str">
        <f t="shared" si="2"/>
        <v>AB</v>
      </c>
      <c r="H41" s="6">
        <v>100</v>
      </c>
      <c r="I41" s="7"/>
      <c r="J41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'Import_Excel_HoSoMoiNTM',30, 'NextPaidPeriod', N'Kỳ góp tiếp theo', 'NextPaidPeriod', 'DATETIME', 0, 'AB',100, '') </v>
      </c>
    </row>
    <row r="42" spans="1:10" x14ac:dyDescent="0.25">
      <c r="A42" s="6">
        <v>31</v>
      </c>
      <c r="B42" s="7" t="s">
        <v>105</v>
      </c>
      <c r="C42" s="22" t="s">
        <v>210</v>
      </c>
      <c r="D42" s="7" t="str">
        <f t="shared" si="0"/>
        <v>AccountingDate</v>
      </c>
      <c r="E42" s="7" t="s">
        <v>85</v>
      </c>
      <c r="F42" s="7">
        <v>0</v>
      </c>
      <c r="G42" s="6" t="str">
        <f t="shared" si="2"/>
        <v>AC</v>
      </c>
      <c r="H42" s="6">
        <v>100</v>
      </c>
      <c r="I42" s="7"/>
      <c r="J42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'Import_Excel_HoSoMoiNTM',31, 'AccountingDate', N'Ngày hạch toán lỗ', 'AccountingDate', 'DATETIME', 0, 'AC',100, '') </v>
      </c>
    </row>
    <row r="43" spans="1:10" x14ac:dyDescent="0.25">
      <c r="A43" s="6">
        <v>32</v>
      </c>
      <c r="B43" s="7" t="s">
        <v>106</v>
      </c>
      <c r="C43" s="22" t="s">
        <v>211</v>
      </c>
      <c r="D43" s="7" t="str">
        <f t="shared" si="0"/>
        <v>OverDueDays</v>
      </c>
      <c r="E43" s="7" t="s">
        <v>294</v>
      </c>
      <c r="F43" s="7">
        <v>0</v>
      </c>
      <c r="G43" s="6" t="str">
        <f t="shared" si="2"/>
        <v>AD</v>
      </c>
      <c r="H43" s="6">
        <v>100</v>
      </c>
      <c r="I43" s="7"/>
      <c r="J43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'Import_Excel_HoSoMoiNTM',32, 'OverDueDays', N'Số ngày trễ hạn', 'OverDueDays', 'INT', 0, 'AD',100, '') </v>
      </c>
    </row>
    <row r="44" spans="1:10" x14ac:dyDescent="0.25">
      <c r="A44" s="6">
        <v>33</v>
      </c>
      <c r="B44" s="7" t="s">
        <v>359</v>
      </c>
      <c r="C44" s="22" t="s">
        <v>361</v>
      </c>
      <c r="D44" s="7" t="str">
        <f t="shared" si="0"/>
        <v>OverDueDate</v>
      </c>
      <c r="E44" s="7" t="s">
        <v>85</v>
      </c>
      <c r="F44" s="7">
        <v>0</v>
      </c>
      <c r="G44" s="6" t="str">
        <f t="shared" si="2"/>
        <v>AE</v>
      </c>
      <c r="H44" s="6">
        <v>100</v>
      </c>
      <c r="I44" s="7"/>
      <c r="J44" s="7" t="str">
        <f t="shared" si="1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'Import_Excel_HoSoMoiNTM',33, 'OverDueDate', N'Ngày trễ hạn', 'OverDueDate', 'DATETIME', 0, 'AE',100, '') </v>
      </c>
    </row>
    <row r="45" spans="1:10" x14ac:dyDescent="0.25">
      <c r="A45" s="6">
        <v>34</v>
      </c>
      <c r="B45" s="7" t="s">
        <v>107</v>
      </c>
      <c r="C45" s="22" t="s">
        <v>212</v>
      </c>
      <c r="D45" s="7" t="str">
        <f t="shared" si="0"/>
        <v>BankAccount</v>
      </c>
      <c r="E45" s="7" t="s">
        <v>295</v>
      </c>
      <c r="F45" s="7">
        <v>0</v>
      </c>
      <c r="G45" s="6" t="str">
        <f t="shared" si="2"/>
        <v>AF</v>
      </c>
      <c r="H45" s="6">
        <v>100</v>
      </c>
      <c r="I45" s="7"/>
      <c r="J45" s="7" t="str">
        <f t="shared" ref="J45:J76" si="3">CONCATENATE($A$1,"'",$D$3,"',N'",$D$4,"','",$D$5,"','",$A$2,"','",$D$8,"', '",$D$9,"',",A45,", '",B45,"', N'",C45,"', '",D45,"', '",E45,"', ",F45,", '",G44,"',",H45,", '",I45,"') ")</f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'Import_Excel_HoSoMoiNTM',34, 'BankAccount', N'Số tài khoản', 'BankAccount', 'NVARCHAR(100)', 0, 'AE',100, '') </v>
      </c>
    </row>
    <row r="46" spans="1:10" x14ac:dyDescent="0.25">
      <c r="A46" s="6">
        <v>35</v>
      </c>
      <c r="B46" s="7" t="s">
        <v>356</v>
      </c>
      <c r="C46" s="22" t="s">
        <v>357</v>
      </c>
      <c r="D46" s="7" t="str">
        <f t="shared" si="0"/>
        <v>ContractReceiveDate</v>
      </c>
      <c r="E46" s="7" t="s">
        <v>85</v>
      </c>
      <c r="F46" s="7">
        <v>1</v>
      </c>
      <c r="G46" s="6" t="str">
        <f t="shared" si="2"/>
        <v>AG</v>
      </c>
      <c r="H46" s="6">
        <v>100</v>
      </c>
      <c r="I46" s="7"/>
      <c r="J46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'Import_Excel_HoSoMoiNTM',35, 'ContractReceiveDate', N'Ngày nhận hồ sơ', 'ContractReceiveDate', 'DATETIME', 1, 'AF',100, '') </v>
      </c>
    </row>
    <row r="47" spans="1:10" x14ac:dyDescent="0.25">
      <c r="A47" s="6">
        <v>36</v>
      </c>
      <c r="B47" s="7" t="s">
        <v>108</v>
      </c>
      <c r="C47" s="22" t="s">
        <v>84</v>
      </c>
      <c r="D47" s="7" t="str">
        <f t="shared" si="0"/>
        <v>Note</v>
      </c>
      <c r="E47" s="7" t="s">
        <v>296</v>
      </c>
      <c r="F47" s="7">
        <v>0</v>
      </c>
      <c r="G47" s="6" t="str">
        <f t="shared" si="2"/>
        <v>AH</v>
      </c>
      <c r="H47" s="6">
        <v>100</v>
      </c>
      <c r="I47" s="7"/>
      <c r="J47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'Import_Excel_HoSoMoiNTM',36, 'Note', N'Ghi chú', 'Note', 'NVARCHAR(500)', 0, 'AG',100, '') </v>
      </c>
    </row>
    <row r="48" spans="1:10" x14ac:dyDescent="0.25">
      <c r="A48" s="6">
        <v>37</v>
      </c>
      <c r="B48" s="7" t="s">
        <v>109</v>
      </c>
      <c r="C48" s="22" t="s">
        <v>213</v>
      </c>
      <c r="D48" s="7" t="str">
        <f t="shared" si="0"/>
        <v>OtherNote</v>
      </c>
      <c r="E48" s="7" t="s">
        <v>296</v>
      </c>
      <c r="F48" s="7">
        <v>0</v>
      </c>
      <c r="G48" s="6" t="str">
        <f t="shared" si="2"/>
        <v>AI</v>
      </c>
      <c r="H48" s="6">
        <v>100</v>
      </c>
      <c r="I48" s="7"/>
      <c r="J48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'Import_Excel_HoSoMoiNTM',37, 'OtherNote', N'Thông tin khác', 'OtherNote', 'NVARCHAR(500)', 0, 'AH',100, '') </v>
      </c>
    </row>
    <row r="49" spans="1:10" x14ac:dyDescent="0.25">
      <c r="A49" s="6">
        <v>38</v>
      </c>
      <c r="B49" s="7" t="s">
        <v>110</v>
      </c>
      <c r="C49" s="22" t="s">
        <v>214</v>
      </c>
      <c r="D49" s="7" t="str">
        <f t="shared" si="0"/>
        <v>WorkHistory</v>
      </c>
      <c r="E49" s="7" t="s">
        <v>297</v>
      </c>
      <c r="F49" s="7">
        <v>0</v>
      </c>
      <c r="G49" s="6" t="str">
        <f t="shared" si="2"/>
        <v>AJ</v>
      </c>
      <c r="H49" s="6">
        <v>100</v>
      </c>
      <c r="I49" s="7"/>
      <c r="J49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'Import_Excel_HoSoMoiNTM',38, 'WorkHistory', N'Lịch sử làm việc', 'WorkHistory', 'NVARCHAR(2000)', 0, 'AI',100, '') </v>
      </c>
    </row>
    <row r="50" spans="1:10" x14ac:dyDescent="0.25">
      <c r="A50" s="6">
        <v>39</v>
      </c>
      <c r="B50" s="7" t="s">
        <v>111</v>
      </c>
      <c r="C50" s="22" t="s">
        <v>215</v>
      </c>
      <c r="D50" s="7" t="str">
        <f t="shared" si="0"/>
        <v>IdentifyCardNo</v>
      </c>
      <c r="E50" s="7" t="s">
        <v>36</v>
      </c>
      <c r="F50" s="7">
        <v>0</v>
      </c>
      <c r="G50" s="6" t="str">
        <f t="shared" si="2"/>
        <v>AK</v>
      </c>
      <c r="H50" s="6">
        <v>100</v>
      </c>
      <c r="I50" s="7"/>
      <c r="J50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'Import_Excel_HoSoMoiNTM',39, 'IdentifyCardNo', N'Số CMND', 'IdentifyCardNo', 'NVARCHAR(250)', 0, 'AJ',100, '') </v>
      </c>
    </row>
    <row r="51" spans="1:10" x14ac:dyDescent="0.25">
      <c r="A51" s="6">
        <v>40</v>
      </c>
      <c r="B51" s="7" t="s">
        <v>112</v>
      </c>
      <c r="C51" s="22" t="s">
        <v>216</v>
      </c>
      <c r="D51" s="7" t="str">
        <f t="shared" si="0"/>
        <v>IdentifyCardDate</v>
      </c>
      <c r="E51" s="7" t="s">
        <v>85</v>
      </c>
      <c r="F51" s="7">
        <v>0</v>
      </c>
      <c r="G51" s="6" t="str">
        <f t="shared" si="2"/>
        <v>AL</v>
      </c>
      <c r="H51" s="6">
        <v>100</v>
      </c>
      <c r="I51" s="7"/>
      <c r="J51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'Import_Excel_HoSoMoiNTM',40, 'IdentifyCardDate', N'Ngày cấp CMND', 'IdentifyCardDate', 'DATETIME', 0, 'AK',100, '') </v>
      </c>
    </row>
    <row r="52" spans="1:10" x14ac:dyDescent="0.25">
      <c r="A52" s="6">
        <v>41</v>
      </c>
      <c r="B52" s="7" t="s">
        <v>113</v>
      </c>
      <c r="C52" s="22" t="s">
        <v>217</v>
      </c>
      <c r="D52" s="7" t="str">
        <f t="shared" si="0"/>
        <v>Birthday</v>
      </c>
      <c r="E52" s="7" t="s">
        <v>85</v>
      </c>
      <c r="F52" s="7">
        <v>0</v>
      </c>
      <c r="G52" s="6" t="str">
        <f t="shared" si="2"/>
        <v>AM</v>
      </c>
      <c r="H52" s="6">
        <v>100</v>
      </c>
      <c r="I52" s="7"/>
      <c r="J52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'Import_Excel_HoSoMoiNTM',41, 'Birthday', N'Ngày sinh', 'Birthday', 'DATETIME', 0, 'AL',100, '') </v>
      </c>
    </row>
    <row r="53" spans="1:10" x14ac:dyDescent="0.25">
      <c r="A53" s="6">
        <v>42</v>
      </c>
      <c r="B53" s="7" t="s">
        <v>114</v>
      </c>
      <c r="C53" s="22" t="s">
        <v>218</v>
      </c>
      <c r="D53" s="7" t="str">
        <f t="shared" si="0"/>
        <v>RegistrationBook</v>
      </c>
      <c r="E53" s="7" t="s">
        <v>36</v>
      </c>
      <c r="F53" s="7">
        <v>0</v>
      </c>
      <c r="G53" s="6" t="str">
        <f t="shared" si="2"/>
        <v>AN</v>
      </c>
      <c r="H53" s="6">
        <v>100</v>
      </c>
      <c r="I53" s="7"/>
      <c r="J53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'Import_Excel_HoSoMoiNTM',42, 'RegistrationBook', N'Sổ hộ khẩu', 'RegistrationBook', 'NVARCHAR(250)', 0, 'AM',100, '') </v>
      </c>
    </row>
    <row r="54" spans="1:10" x14ac:dyDescent="0.25">
      <c r="A54" s="6">
        <v>43</v>
      </c>
      <c r="B54" s="7" t="s">
        <v>115</v>
      </c>
      <c r="C54" s="22" t="s">
        <v>219</v>
      </c>
      <c r="D54" s="7" t="str">
        <f t="shared" si="0"/>
        <v>HouseholdName</v>
      </c>
      <c r="E54" s="7" t="s">
        <v>36</v>
      </c>
      <c r="F54" s="7">
        <v>0</v>
      </c>
      <c r="G54" s="6" t="str">
        <f t="shared" si="2"/>
        <v>AO</v>
      </c>
      <c r="H54" s="6">
        <v>100</v>
      </c>
      <c r="I54" s="7"/>
      <c r="J54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'Import_Excel_HoSoMoiNTM',43, 'HouseholdName', N'Tên chủ hộ', 'HouseholdName', 'NVARCHAR(250)', 0, 'AN',100, '') </v>
      </c>
    </row>
    <row r="55" spans="1:10" x14ac:dyDescent="0.25">
      <c r="A55" s="6">
        <v>44</v>
      </c>
      <c r="B55" s="7" t="s">
        <v>116</v>
      </c>
      <c r="C55" s="22" t="s">
        <v>220</v>
      </c>
      <c r="D55" s="7" t="str">
        <f t="shared" si="0"/>
        <v>WorkPlace</v>
      </c>
      <c r="E55" s="7" t="s">
        <v>36</v>
      </c>
      <c r="F55" s="7">
        <v>0</v>
      </c>
      <c r="G55" s="6" t="str">
        <f t="shared" si="2"/>
        <v>AP</v>
      </c>
      <c r="H55" s="6">
        <v>100</v>
      </c>
      <c r="I55" s="7"/>
      <c r="J55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'Import_Excel_HoSoMoiNTM',44, 'WorkPlace', N'Nơi công tác', 'WorkPlace', 'NVARCHAR(250)', 0, 'AO',100, '') </v>
      </c>
    </row>
    <row r="56" spans="1:10" x14ac:dyDescent="0.25">
      <c r="A56" s="6">
        <v>45</v>
      </c>
      <c r="B56" s="7" t="s">
        <v>117</v>
      </c>
      <c r="C56" s="22" t="s">
        <v>221</v>
      </c>
      <c r="D56" s="7" t="str">
        <f t="shared" si="0"/>
        <v>WorkNote</v>
      </c>
      <c r="E56" s="7" t="s">
        <v>36</v>
      </c>
      <c r="F56" s="7">
        <v>0</v>
      </c>
      <c r="G56" s="6" t="str">
        <f t="shared" si="2"/>
        <v>AQ</v>
      </c>
      <c r="H56" s="6">
        <v>100</v>
      </c>
      <c r="I56" s="7"/>
      <c r="J56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'Import_Excel_HoSoMoiNTM',45, 'WorkNote', N'Ghi chú công việc', 'WorkNote', 'NVARCHAR(250)', 0, 'AP',100, '') </v>
      </c>
    </row>
    <row r="57" spans="1:10" x14ac:dyDescent="0.25">
      <c r="A57" s="6">
        <v>46</v>
      </c>
      <c r="B57" s="7" t="s">
        <v>118</v>
      </c>
      <c r="C57" s="22" t="s">
        <v>222</v>
      </c>
      <c r="D57" s="7" t="str">
        <f t="shared" si="0"/>
        <v>Duty</v>
      </c>
      <c r="E57" s="7" t="s">
        <v>36</v>
      </c>
      <c r="F57" s="7">
        <v>0</v>
      </c>
      <c r="G57" s="6" t="str">
        <f t="shared" si="2"/>
        <v>AR</v>
      </c>
      <c r="H57" s="6">
        <v>100</v>
      </c>
      <c r="I57" s="7"/>
      <c r="J57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'Import_Excel_HoSoMoiNTM',46, 'Duty', N'Chức danh', 'Duty', 'NVARCHAR(250)', 0, 'AQ',100, '') </v>
      </c>
    </row>
    <row r="58" spans="1:10" x14ac:dyDescent="0.25">
      <c r="A58" s="6">
        <v>47</v>
      </c>
      <c r="B58" s="7" t="s">
        <v>119</v>
      </c>
      <c r="C58" s="22" t="s">
        <v>223</v>
      </c>
      <c r="D58" s="7" t="str">
        <f t="shared" si="0"/>
        <v>AddQuantity</v>
      </c>
      <c r="E58" s="7" t="s">
        <v>294</v>
      </c>
      <c r="F58" s="7">
        <v>0</v>
      </c>
      <c r="G58" s="6" t="str">
        <f t="shared" si="2"/>
        <v>AS</v>
      </c>
      <c r="H58" s="6">
        <v>100</v>
      </c>
      <c r="I58" s="7"/>
      <c r="J58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'Import_Excel_HoSoMoiNTM',47, 'AddQuantity', N'Số lượng địa chỉ', 'AddQuantity', 'INT', 0, 'AR',100, '') </v>
      </c>
    </row>
    <row r="59" spans="1:10" x14ac:dyDescent="0.25">
      <c r="A59" s="6">
        <v>48</v>
      </c>
      <c r="B59" s="7" t="s">
        <v>120</v>
      </c>
      <c r="C59" s="22" t="s">
        <v>224</v>
      </c>
      <c r="D59" s="7" t="str">
        <f t="shared" si="0"/>
        <v>AssetInfo</v>
      </c>
      <c r="E59" s="7" t="s">
        <v>296</v>
      </c>
      <c r="F59" s="7">
        <v>0</v>
      </c>
      <c r="G59" s="6" t="str">
        <f t="shared" si="2"/>
        <v>AT</v>
      </c>
      <c r="H59" s="6">
        <v>100</v>
      </c>
      <c r="I59" s="7"/>
      <c r="J59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'Import_Excel_HoSoMoiNTM',48, 'AssetInfo', N'T.tin sản phẩm, tài sản', 'AssetInfo', 'NVARCHAR(500)', 0, 'AS',100, '') </v>
      </c>
    </row>
    <row r="60" spans="1:10" x14ac:dyDescent="0.25">
      <c r="A60" s="6">
        <v>49</v>
      </c>
      <c r="B60" s="7" t="s">
        <v>121</v>
      </c>
      <c r="C60" s="22" t="s">
        <v>225</v>
      </c>
      <c r="D60" s="7" t="str">
        <f t="shared" si="0"/>
        <v>Asset</v>
      </c>
      <c r="E60" s="7" t="s">
        <v>36</v>
      </c>
      <c r="F60" s="7">
        <v>0</v>
      </c>
      <c r="G60" s="6" t="str">
        <f t="shared" si="2"/>
        <v>AU</v>
      </c>
      <c r="H60" s="6">
        <v>100</v>
      </c>
      <c r="I60" s="7"/>
      <c r="J60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'Import_Excel_HoSoMoiNTM',49, 'Asset', N'Sản phẩm, tài sản', 'Asset', 'NVARCHAR(250)', 0, 'AT',100, '') </v>
      </c>
    </row>
    <row r="61" spans="1:10" x14ac:dyDescent="0.25">
      <c r="A61" s="6">
        <v>50</v>
      </c>
      <c r="B61" s="7" t="s">
        <v>122</v>
      </c>
      <c r="C61" s="23" t="s">
        <v>226</v>
      </c>
      <c r="D61" s="7" t="str">
        <f t="shared" si="0"/>
        <v>BikeType</v>
      </c>
      <c r="E61" s="7" t="s">
        <v>36</v>
      </c>
      <c r="F61" s="7">
        <v>0</v>
      </c>
      <c r="G61" s="6" t="str">
        <f t="shared" si="2"/>
        <v>AV</v>
      </c>
      <c r="H61" s="6">
        <v>100</v>
      </c>
      <c r="I61" s="7"/>
      <c r="J61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'Import_Excel_HoSoMoiNTM',50, 'BikeType', N'Loại xe', 'BikeType', 'NVARCHAR(250)', 0, 'AU',100, '') </v>
      </c>
    </row>
    <row r="62" spans="1:10" x14ac:dyDescent="0.25">
      <c r="A62" s="6">
        <v>51</v>
      </c>
      <c r="B62" s="7" t="s">
        <v>123</v>
      </c>
      <c r="C62" s="23" t="s">
        <v>227</v>
      </c>
      <c r="D62" s="7" t="str">
        <f t="shared" si="0"/>
        <v>BikeName</v>
      </c>
      <c r="E62" s="7" t="s">
        <v>36</v>
      </c>
      <c r="F62" s="7">
        <v>0</v>
      </c>
      <c r="G62" s="6" t="str">
        <f t="shared" si="2"/>
        <v>AW</v>
      </c>
      <c r="H62" s="6">
        <v>100</v>
      </c>
      <c r="I62" s="7"/>
      <c r="J62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'Import_Excel_HoSoMoiNTM',51, 'BikeName', N'Tên xe', 'BikeName', 'NVARCHAR(250)', 0, 'AV',100, '') </v>
      </c>
    </row>
    <row r="63" spans="1:10" x14ac:dyDescent="0.25">
      <c r="A63" s="6">
        <v>52</v>
      </c>
      <c r="B63" s="7" t="s">
        <v>124</v>
      </c>
      <c r="C63" s="23" t="s">
        <v>228</v>
      </c>
      <c r="D63" s="7" t="str">
        <f t="shared" si="0"/>
        <v>BikeColor</v>
      </c>
      <c r="E63" s="7" t="s">
        <v>36</v>
      </c>
      <c r="F63" s="7">
        <v>0</v>
      </c>
      <c r="G63" s="6" t="str">
        <f t="shared" si="2"/>
        <v>AX</v>
      </c>
      <c r="H63" s="6">
        <v>100</v>
      </c>
      <c r="I63" s="7"/>
      <c r="J63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'Import_Excel_HoSoMoiNTM',52, 'BikeColor', N'Màu xe', 'BikeColor', 'NVARCHAR(250)', 0, 'AW',100, '') </v>
      </c>
    </row>
    <row r="64" spans="1:10" x14ac:dyDescent="0.25">
      <c r="A64" s="6">
        <v>53</v>
      </c>
      <c r="B64" s="7" t="s">
        <v>125</v>
      </c>
      <c r="C64" s="23" t="s">
        <v>229</v>
      </c>
      <c r="D64" s="7" t="str">
        <f t="shared" si="0"/>
        <v>BikeEngineNo</v>
      </c>
      <c r="E64" s="7" t="s">
        <v>36</v>
      </c>
      <c r="F64" s="7">
        <v>0</v>
      </c>
      <c r="G64" s="6" t="str">
        <f t="shared" si="2"/>
        <v>AY</v>
      </c>
      <c r="H64" s="6">
        <v>100</v>
      </c>
      <c r="I64" s="7"/>
      <c r="J64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'Import_Excel_HoSoMoiNTM',53, 'BikeEngineNo', N'Số máy', 'BikeEngineNo', 'NVARCHAR(250)', 0, 'AX',100, '') </v>
      </c>
    </row>
    <row r="65" spans="1:10" x14ac:dyDescent="0.25">
      <c r="A65" s="6">
        <v>54</v>
      </c>
      <c r="B65" s="7" t="s">
        <v>126</v>
      </c>
      <c r="C65" s="23" t="s">
        <v>230</v>
      </c>
      <c r="D65" s="7" t="str">
        <f t="shared" si="0"/>
        <v>NumberPlate</v>
      </c>
      <c r="E65" s="7" t="s">
        <v>36</v>
      </c>
      <c r="F65" s="7">
        <v>0</v>
      </c>
      <c r="G65" s="6" t="str">
        <f t="shared" si="2"/>
        <v>AZ</v>
      </c>
      <c r="H65" s="6">
        <v>100</v>
      </c>
      <c r="I65" s="7"/>
      <c r="J65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'Import_Excel_HoSoMoiNTM',54, 'NumberPlate', N'Biển số xe', 'NumberPlate', 'NVARCHAR(250)', 0, 'AY',100, '') </v>
      </c>
    </row>
    <row r="66" spans="1:10" x14ac:dyDescent="0.25">
      <c r="A66" s="6">
        <v>55</v>
      </c>
      <c r="B66" s="7" t="s">
        <v>127</v>
      </c>
      <c r="C66" s="23" t="s">
        <v>231</v>
      </c>
      <c r="D66" s="7" t="str">
        <f t="shared" si="0"/>
        <v>CavetStatus</v>
      </c>
      <c r="E66" s="7" t="s">
        <v>36</v>
      </c>
      <c r="F66" s="7">
        <v>0</v>
      </c>
      <c r="G66" s="6" t="str">
        <f t="shared" ref="G66:G91" si="4">CONCATENATE("B",G14)</f>
        <v>BA</v>
      </c>
      <c r="H66" s="6">
        <v>100</v>
      </c>
      <c r="I66" s="7"/>
      <c r="J66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'Import_Excel_HoSoMoiNTM',55, 'CavetStatus', N'Tình trạng cavet', 'CavetStatus', 'NVARCHAR(250)', 0, 'AZ',100, '') </v>
      </c>
    </row>
    <row r="67" spans="1:10" x14ac:dyDescent="0.25">
      <c r="A67" s="6">
        <v>56</v>
      </c>
      <c r="B67" s="7" t="s">
        <v>128</v>
      </c>
      <c r="C67" s="23" t="s">
        <v>232</v>
      </c>
      <c r="D67" s="7" t="str">
        <f t="shared" si="0"/>
        <v>BikePrice</v>
      </c>
      <c r="E67" s="7" t="s">
        <v>37</v>
      </c>
      <c r="F67" s="7">
        <v>0</v>
      </c>
      <c r="G67" s="6" t="str">
        <f t="shared" si="4"/>
        <v>BB</v>
      </c>
      <c r="H67" s="6">
        <v>100</v>
      </c>
      <c r="I67" s="7"/>
      <c r="J67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'Import_Excel_HoSoMoiNTM',56, 'BikePrice', N'Giá xe', 'BikePrice', 'DECIMAL(28,8)', 0, 'BA',100, '') </v>
      </c>
    </row>
    <row r="68" spans="1:10" x14ac:dyDescent="0.25">
      <c r="A68" s="6">
        <v>57</v>
      </c>
      <c r="B68" s="7" t="s">
        <v>129</v>
      </c>
      <c r="C68" s="23" t="s">
        <v>233</v>
      </c>
      <c r="D68" s="7" t="str">
        <f t="shared" si="0"/>
        <v>PrePaid</v>
      </c>
      <c r="E68" s="7" t="s">
        <v>37</v>
      </c>
      <c r="F68" s="7">
        <v>0</v>
      </c>
      <c r="G68" s="6" t="str">
        <f t="shared" si="4"/>
        <v>BC</v>
      </c>
      <c r="H68" s="6">
        <v>100</v>
      </c>
      <c r="I68" s="7"/>
      <c r="J68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'Import_Excel_HoSoMoiNTM',57, 'PrePaid', N'Đã trả trước', 'PrePaid', 'DECIMAL(28,8)', 0, 'BB',100, '') </v>
      </c>
    </row>
    <row r="69" spans="1:10" x14ac:dyDescent="0.25">
      <c r="A69" s="6">
        <v>58</v>
      </c>
      <c r="B69" s="7" t="s">
        <v>130</v>
      </c>
      <c r="C69" s="7" t="s">
        <v>235</v>
      </c>
      <c r="D69" s="7" t="str">
        <f t="shared" si="0"/>
        <v>Address01</v>
      </c>
      <c r="E69" s="7" t="s">
        <v>296</v>
      </c>
      <c r="F69" s="7">
        <v>0</v>
      </c>
      <c r="G69" s="6" t="str">
        <f t="shared" si="4"/>
        <v>BD</v>
      </c>
      <c r="H69" s="6">
        <v>100</v>
      </c>
      <c r="I69" s="7"/>
      <c r="J69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'Import_Excel_HoSoMoiNTM',58, 'Address01', N'Địa chỉ 01', 'Address01', 'NVARCHAR(500)', 0, 'BC',100, '') </v>
      </c>
    </row>
    <row r="70" spans="1:10" x14ac:dyDescent="0.25">
      <c r="A70" s="6">
        <v>59</v>
      </c>
      <c r="B70" s="7" t="s">
        <v>131</v>
      </c>
      <c r="C70" s="7" t="s">
        <v>234</v>
      </c>
      <c r="D70" s="7" t="str">
        <f t="shared" si="0"/>
        <v>Ward01</v>
      </c>
      <c r="E70" s="7" t="s">
        <v>36</v>
      </c>
      <c r="F70" s="7">
        <v>0</v>
      </c>
      <c r="G70" s="6" t="str">
        <f t="shared" si="4"/>
        <v>BE</v>
      </c>
      <c r="H70" s="6">
        <v>100</v>
      </c>
      <c r="I70" s="7"/>
      <c r="J70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'Import_Excel_HoSoMoiNTM',59, 'Ward01', N'Phường/Xã 01', 'Ward01', 'NVARCHAR(250)', 0, 'BD',100, '') </v>
      </c>
    </row>
    <row r="71" spans="1:10" x14ac:dyDescent="0.25">
      <c r="A71" s="6">
        <v>60</v>
      </c>
      <c r="B71" s="7" t="s">
        <v>132</v>
      </c>
      <c r="C71" s="7" t="s">
        <v>236</v>
      </c>
      <c r="D71" s="7" t="str">
        <f t="shared" si="0"/>
        <v>District01</v>
      </c>
      <c r="E71" s="7" t="s">
        <v>36</v>
      </c>
      <c r="F71" s="7">
        <v>0</v>
      </c>
      <c r="G71" s="6" t="str">
        <f t="shared" si="4"/>
        <v>BF</v>
      </c>
      <c r="H71" s="6">
        <v>100</v>
      </c>
      <c r="I71" s="7"/>
      <c r="J71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'Import_Excel_HoSoMoiNTM',60, 'District01', N'Quận/Huyện 01', 'District01', 'NVARCHAR(250)', 0, 'BE',100, '') </v>
      </c>
    </row>
    <row r="72" spans="1:10" x14ac:dyDescent="0.25">
      <c r="A72" s="6">
        <v>61</v>
      </c>
      <c r="B72" s="7" t="s">
        <v>133</v>
      </c>
      <c r="C72" s="7" t="s">
        <v>241</v>
      </c>
      <c r="D72" s="7" t="str">
        <f t="shared" si="0"/>
        <v>City01</v>
      </c>
      <c r="E72" s="7" t="s">
        <v>36</v>
      </c>
      <c r="F72" s="7">
        <v>0</v>
      </c>
      <c r="G72" s="6" t="str">
        <f t="shared" si="4"/>
        <v>BG</v>
      </c>
      <c r="H72" s="6">
        <v>100</v>
      </c>
      <c r="I72" s="7"/>
      <c r="J72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'Import_Excel_HoSoMoiNTM',61, 'City01', N'Tỉnh/Thành 01', 'City01', 'NVARCHAR(250)', 0, 'BF',100, '') </v>
      </c>
    </row>
    <row r="73" spans="1:10" x14ac:dyDescent="0.25">
      <c r="A73" s="6">
        <v>62</v>
      </c>
      <c r="B73" s="7" t="s">
        <v>134</v>
      </c>
      <c r="C73" s="7" t="s">
        <v>242</v>
      </c>
      <c r="D73" s="7" t="str">
        <f t="shared" si="0"/>
        <v>Address02</v>
      </c>
      <c r="E73" s="7" t="s">
        <v>296</v>
      </c>
      <c r="F73" s="7">
        <v>0</v>
      </c>
      <c r="G73" s="6" t="str">
        <f t="shared" si="4"/>
        <v>BH</v>
      </c>
      <c r="H73" s="6">
        <v>100</v>
      </c>
      <c r="I73" s="7"/>
      <c r="J73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'Import_Excel_HoSoMoiNTM',62, 'Address02', N'Phường/Xã 02', 'Address02', 'NVARCHAR(500)', 0, 'BG',100, '') </v>
      </c>
    </row>
    <row r="74" spans="1:10" x14ac:dyDescent="0.25">
      <c r="A74" s="6">
        <v>63</v>
      </c>
      <c r="B74" s="7" t="s">
        <v>135</v>
      </c>
      <c r="C74" s="7" t="s">
        <v>237</v>
      </c>
      <c r="D74" s="7" t="str">
        <f t="shared" si="0"/>
        <v>Ward02</v>
      </c>
      <c r="E74" s="7" t="s">
        <v>36</v>
      </c>
      <c r="F74" s="7">
        <v>0</v>
      </c>
      <c r="G74" s="6" t="str">
        <f t="shared" si="4"/>
        <v>BI</v>
      </c>
      <c r="H74" s="6">
        <v>100</v>
      </c>
      <c r="I74" s="7"/>
      <c r="J74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'Import_Excel_HoSoMoiNTM',63, 'Ward02', N'Quận/Huyện 02', 'Ward02', 'NVARCHAR(250)', 0, 'BH',100, '') </v>
      </c>
    </row>
    <row r="75" spans="1:10" x14ac:dyDescent="0.25">
      <c r="A75" s="6">
        <v>64</v>
      </c>
      <c r="B75" s="7" t="s">
        <v>136</v>
      </c>
      <c r="C75" s="7" t="s">
        <v>243</v>
      </c>
      <c r="D75" s="7" t="str">
        <f t="shared" si="0"/>
        <v>District02</v>
      </c>
      <c r="E75" s="7" t="s">
        <v>36</v>
      </c>
      <c r="F75" s="7">
        <v>0</v>
      </c>
      <c r="G75" s="6" t="str">
        <f t="shared" si="4"/>
        <v>BJ</v>
      </c>
      <c r="H75" s="6">
        <v>100</v>
      </c>
      <c r="I75" s="7"/>
      <c r="J75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'Import_Excel_HoSoMoiNTM',64, 'District02', N'Tỉnh/Thành 02', 'District02', 'NVARCHAR(250)', 0, 'BI',100, '') </v>
      </c>
    </row>
    <row r="76" spans="1:10" x14ac:dyDescent="0.25">
      <c r="A76" s="6">
        <v>65</v>
      </c>
      <c r="B76" s="7" t="s">
        <v>137</v>
      </c>
      <c r="C76" s="7" t="s">
        <v>244</v>
      </c>
      <c r="D76" s="7" t="str">
        <f t="shared" si="0"/>
        <v>City02</v>
      </c>
      <c r="E76" s="7" t="s">
        <v>36</v>
      </c>
      <c r="F76" s="7">
        <v>0</v>
      </c>
      <c r="G76" s="6" t="str">
        <f t="shared" si="4"/>
        <v>BK</v>
      </c>
      <c r="H76" s="6">
        <v>100</v>
      </c>
      <c r="I76" s="7"/>
      <c r="J76" s="7" t="str">
        <f t="shared" si="3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'Import_Excel_HoSoMoiNTM',65, 'City02', N'Phường/Xã 03', 'City02', 'NVARCHAR(250)', 0, 'BJ',100, '') </v>
      </c>
    </row>
    <row r="77" spans="1:10" x14ac:dyDescent="0.25">
      <c r="A77" s="6">
        <v>66</v>
      </c>
      <c r="B77" s="7" t="s">
        <v>138</v>
      </c>
      <c r="C77" s="7" t="s">
        <v>238</v>
      </c>
      <c r="D77" s="7" t="str">
        <f t="shared" si="0"/>
        <v>Address03</v>
      </c>
      <c r="E77" s="7" t="s">
        <v>296</v>
      </c>
      <c r="F77" s="7">
        <v>0</v>
      </c>
      <c r="G77" s="6" t="str">
        <f t="shared" si="4"/>
        <v>BL</v>
      </c>
      <c r="H77" s="6">
        <v>100</v>
      </c>
      <c r="I77" s="7"/>
      <c r="J77" s="7" t="str">
        <f t="shared" ref="J77:J108" si="5">CONCATENATE($A$1,"'",$D$3,"',N'",$D$4,"','",$D$5,"','",$A$2,"','",$D$8,"', '",$D$9,"',",A77,", '",B77,"', N'",C77,"', '",D77,"', '",E77,"', ",F77,", '",G76,"',",H77,", '",I77,"') ")</f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'Import_Excel_HoSoMoiNTM',66, 'Address03', N'Quận/Huyện 03', 'Address03', 'NVARCHAR(500)', 0, 'BK',100, '') </v>
      </c>
    </row>
    <row r="78" spans="1:10" x14ac:dyDescent="0.25">
      <c r="A78" s="6">
        <v>67</v>
      </c>
      <c r="B78" s="7" t="s">
        <v>139</v>
      </c>
      <c r="C78" s="7" t="s">
        <v>245</v>
      </c>
      <c r="D78" s="7" t="str">
        <f t="shared" si="0"/>
        <v>Ward03</v>
      </c>
      <c r="E78" s="7" t="s">
        <v>36</v>
      </c>
      <c r="F78" s="7">
        <v>0</v>
      </c>
      <c r="G78" s="6" t="str">
        <f t="shared" si="4"/>
        <v>BM</v>
      </c>
      <c r="H78" s="6">
        <v>100</v>
      </c>
      <c r="I78" s="7"/>
      <c r="J78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'Import_Excel_HoSoMoiNTM',67, 'Ward03', N'Tỉnh/Thành 03', 'Ward03', 'NVARCHAR(250)', 0, 'BL',100, '') </v>
      </c>
    </row>
    <row r="79" spans="1:10" x14ac:dyDescent="0.25">
      <c r="A79" s="6">
        <v>68</v>
      </c>
      <c r="B79" s="7" t="s">
        <v>140</v>
      </c>
      <c r="C79" s="7" t="s">
        <v>246</v>
      </c>
      <c r="D79" s="7" t="str">
        <f t="shared" si="0"/>
        <v>District03</v>
      </c>
      <c r="E79" s="7" t="s">
        <v>36</v>
      </c>
      <c r="F79" s="7">
        <v>0</v>
      </c>
      <c r="G79" s="6" t="str">
        <f t="shared" si="4"/>
        <v>BN</v>
      </c>
      <c r="H79" s="6">
        <v>100</v>
      </c>
      <c r="I79" s="7"/>
      <c r="J79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'Import_Excel_HoSoMoiNTM',68, 'District03', N'Phường/Xã 04', 'District03', 'NVARCHAR(250)', 0, 'BM',100, '') </v>
      </c>
    </row>
    <row r="80" spans="1:10" x14ac:dyDescent="0.25">
      <c r="A80" s="6">
        <v>69</v>
      </c>
      <c r="B80" s="7" t="s">
        <v>141</v>
      </c>
      <c r="C80" s="7" t="s">
        <v>239</v>
      </c>
      <c r="D80" s="7" t="str">
        <f t="shared" si="0"/>
        <v>City03</v>
      </c>
      <c r="E80" s="7" t="s">
        <v>36</v>
      </c>
      <c r="F80" s="7">
        <v>0</v>
      </c>
      <c r="G80" s="6" t="str">
        <f t="shared" si="4"/>
        <v>BO</v>
      </c>
      <c r="H80" s="6">
        <v>100</v>
      </c>
      <c r="I80" s="7"/>
      <c r="J80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'Import_Excel_HoSoMoiNTM',69, 'City03', N'Quận/Huyện 04', 'City03', 'NVARCHAR(250)', 0, 'BN',100, '') </v>
      </c>
    </row>
    <row r="81" spans="1:10" x14ac:dyDescent="0.25">
      <c r="A81" s="6">
        <v>70</v>
      </c>
      <c r="B81" s="7" t="s">
        <v>142</v>
      </c>
      <c r="C81" s="7" t="s">
        <v>247</v>
      </c>
      <c r="D81" s="7" t="str">
        <f t="shared" si="0"/>
        <v>Address04</v>
      </c>
      <c r="E81" s="7" t="s">
        <v>296</v>
      </c>
      <c r="F81" s="7">
        <v>0</v>
      </c>
      <c r="G81" s="6" t="str">
        <f t="shared" si="4"/>
        <v>BP</v>
      </c>
      <c r="H81" s="6">
        <v>100</v>
      </c>
      <c r="I81" s="7"/>
      <c r="J81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'Import_Excel_HoSoMoiNTM',70, 'Address04', N'Tỉnh/Thành 04', 'Address04', 'NVARCHAR(500)', 0, 'BO',100, '') </v>
      </c>
    </row>
    <row r="82" spans="1:10" x14ac:dyDescent="0.25">
      <c r="A82" s="6">
        <v>71</v>
      </c>
      <c r="B82" s="7" t="s">
        <v>143</v>
      </c>
      <c r="C82" s="7" t="s">
        <v>248</v>
      </c>
      <c r="D82" s="7" t="str">
        <f t="shared" si="0"/>
        <v>Ward04</v>
      </c>
      <c r="E82" s="7" t="s">
        <v>36</v>
      </c>
      <c r="F82" s="7">
        <v>0</v>
      </c>
      <c r="G82" s="6" t="str">
        <f t="shared" si="4"/>
        <v>BQ</v>
      </c>
      <c r="H82" s="6">
        <v>100</v>
      </c>
      <c r="I82" s="7"/>
      <c r="J82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'Import_Excel_HoSoMoiNTM',71, 'Ward04', N'Phường/Xã 05', 'Ward04', 'NVARCHAR(250)', 0, 'BP',100, '') </v>
      </c>
    </row>
    <row r="83" spans="1:10" x14ac:dyDescent="0.25">
      <c r="A83" s="6">
        <v>72</v>
      </c>
      <c r="B83" s="7" t="s">
        <v>144</v>
      </c>
      <c r="C83" s="7" t="s">
        <v>240</v>
      </c>
      <c r="D83" s="7" t="str">
        <f t="shared" si="0"/>
        <v>District04</v>
      </c>
      <c r="E83" s="7" t="s">
        <v>36</v>
      </c>
      <c r="F83" s="7">
        <v>0</v>
      </c>
      <c r="G83" s="6" t="str">
        <f t="shared" si="4"/>
        <v>BR</v>
      </c>
      <c r="H83" s="6">
        <v>100</v>
      </c>
      <c r="I83" s="7"/>
      <c r="J83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'Import_Excel_HoSoMoiNTM',72, 'District04', N'Quận/Huyện 05', 'District04', 'NVARCHAR(250)', 0, 'BQ',100, '') </v>
      </c>
    </row>
    <row r="84" spans="1:10" x14ac:dyDescent="0.25">
      <c r="A84" s="6">
        <v>73</v>
      </c>
      <c r="B84" s="7" t="s">
        <v>145</v>
      </c>
      <c r="C84" s="7" t="s">
        <v>249</v>
      </c>
      <c r="D84" s="7" t="str">
        <f t="shared" si="0"/>
        <v>City04</v>
      </c>
      <c r="E84" s="7" t="s">
        <v>36</v>
      </c>
      <c r="F84" s="7">
        <v>0</v>
      </c>
      <c r="G84" s="6" t="str">
        <f t="shared" si="4"/>
        <v>BS</v>
      </c>
      <c r="H84" s="6">
        <v>100</v>
      </c>
      <c r="I84" s="7"/>
      <c r="J84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'Import_Excel_HoSoMoiNTM',73, 'City04', N'Tỉnh/Thành 05', 'City04', 'NVARCHAR(250)', 0, 'BR',100, '') </v>
      </c>
    </row>
    <row r="85" spans="1:10" x14ac:dyDescent="0.25">
      <c r="A85" s="6">
        <v>74</v>
      </c>
      <c r="B85" s="7" t="s">
        <v>146</v>
      </c>
      <c r="C85" s="7" t="s">
        <v>250</v>
      </c>
      <c r="D85" s="7" t="str">
        <f t="shared" si="0"/>
        <v>Address05</v>
      </c>
      <c r="E85" s="7" t="s">
        <v>296</v>
      </c>
      <c r="F85" s="7">
        <v>0</v>
      </c>
      <c r="G85" s="6" t="str">
        <f t="shared" si="4"/>
        <v>BT</v>
      </c>
      <c r="H85" s="6">
        <v>100</v>
      </c>
      <c r="I85" s="7"/>
      <c r="J85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'Import_Excel_HoSoMoiNTM',74, 'Address05', N'Phường/Xã 06', 'Address05', 'NVARCHAR(500)', 0, 'BS',100, '') </v>
      </c>
    </row>
    <row r="86" spans="1:10" x14ac:dyDescent="0.25">
      <c r="A86" s="6">
        <v>75</v>
      </c>
      <c r="B86" s="7" t="s">
        <v>147</v>
      </c>
      <c r="C86" s="7" t="s">
        <v>251</v>
      </c>
      <c r="D86" s="7" t="str">
        <f t="shared" ref="D86:D128" si="6">B86</f>
        <v>Ward05</v>
      </c>
      <c r="E86" s="7" t="s">
        <v>36</v>
      </c>
      <c r="F86" s="7">
        <v>0</v>
      </c>
      <c r="G86" s="6" t="str">
        <f t="shared" si="4"/>
        <v>BU</v>
      </c>
      <c r="H86" s="6">
        <v>100</v>
      </c>
      <c r="I86" s="7"/>
      <c r="J86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'Import_Excel_HoSoMoiNTM',75, 'Ward05', N'Quận/Huyện 06', 'Ward05', 'NVARCHAR(250)', 0, 'BT',100, '') </v>
      </c>
    </row>
    <row r="87" spans="1:10" x14ac:dyDescent="0.25">
      <c r="A87" s="6">
        <v>76</v>
      </c>
      <c r="B87" s="7" t="s">
        <v>148</v>
      </c>
      <c r="C87" s="7" t="s">
        <v>252</v>
      </c>
      <c r="D87" s="7" t="str">
        <f t="shared" si="6"/>
        <v>District05</v>
      </c>
      <c r="E87" s="7" t="s">
        <v>36</v>
      </c>
      <c r="F87" s="7">
        <v>0</v>
      </c>
      <c r="G87" s="6" t="str">
        <f t="shared" si="4"/>
        <v>BV</v>
      </c>
      <c r="H87" s="6">
        <v>100</v>
      </c>
      <c r="I87" s="7"/>
      <c r="J87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'Import_Excel_HoSoMoiNTM',76, 'District05', N'Tỉnh/Thành 06', 'District05', 'NVARCHAR(250)', 0, 'BU',100, '') </v>
      </c>
    </row>
    <row r="88" spans="1:10" x14ac:dyDescent="0.25">
      <c r="A88" s="6">
        <v>77</v>
      </c>
      <c r="B88" s="7" t="s">
        <v>149</v>
      </c>
      <c r="C88" s="7" t="s">
        <v>253</v>
      </c>
      <c r="D88" s="7" t="str">
        <f t="shared" si="6"/>
        <v>City05</v>
      </c>
      <c r="E88" s="7" t="s">
        <v>36</v>
      </c>
      <c r="F88" s="7">
        <v>0</v>
      </c>
      <c r="G88" s="6" t="str">
        <f t="shared" si="4"/>
        <v>BW</v>
      </c>
      <c r="H88" s="6">
        <v>100</v>
      </c>
      <c r="I88" s="7"/>
      <c r="J88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'Import_Excel_HoSoMoiNTM',77, 'City05', N'Phường/Xã 07', 'City05', 'NVARCHAR(250)', 0, 'BV',100, '') </v>
      </c>
    </row>
    <row r="89" spans="1:10" x14ac:dyDescent="0.25">
      <c r="A89" s="6">
        <v>78</v>
      </c>
      <c r="B89" s="7" t="s">
        <v>150</v>
      </c>
      <c r="C89" s="7" t="s">
        <v>254</v>
      </c>
      <c r="D89" s="7" t="str">
        <f t="shared" si="6"/>
        <v>Address06</v>
      </c>
      <c r="E89" s="7" t="s">
        <v>296</v>
      </c>
      <c r="F89" s="7">
        <v>0</v>
      </c>
      <c r="G89" s="6" t="str">
        <f t="shared" si="4"/>
        <v>BX</v>
      </c>
      <c r="H89" s="6">
        <v>100</v>
      </c>
      <c r="I89" s="7"/>
      <c r="J89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'Import_Excel_HoSoMoiNTM',78, 'Address06', N'Quận/Huyện 07', 'Address06', 'NVARCHAR(500)', 0, 'BW',100, '') </v>
      </c>
    </row>
    <row r="90" spans="1:10" x14ac:dyDescent="0.25">
      <c r="A90" s="6">
        <v>79</v>
      </c>
      <c r="B90" s="7" t="s">
        <v>151</v>
      </c>
      <c r="C90" s="7" t="s">
        <v>255</v>
      </c>
      <c r="D90" s="7" t="str">
        <f t="shared" si="6"/>
        <v>Ward06</v>
      </c>
      <c r="E90" s="7" t="s">
        <v>36</v>
      </c>
      <c r="F90" s="7">
        <v>0</v>
      </c>
      <c r="G90" s="6" t="str">
        <f t="shared" si="4"/>
        <v>BY</v>
      </c>
      <c r="H90" s="6">
        <v>100</v>
      </c>
      <c r="I90" s="7"/>
      <c r="J90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'Import_Excel_HoSoMoiNTM',79, 'Ward06', N'Tỉnh/Thành 07', 'Ward06', 'NVARCHAR(250)', 0, 'BX',100, '') </v>
      </c>
    </row>
    <row r="91" spans="1:10" x14ac:dyDescent="0.25">
      <c r="A91" s="6">
        <v>80</v>
      </c>
      <c r="B91" s="7" t="s">
        <v>152</v>
      </c>
      <c r="C91" s="7" t="s">
        <v>256</v>
      </c>
      <c r="D91" s="7" t="str">
        <f t="shared" si="6"/>
        <v>District06</v>
      </c>
      <c r="E91" s="7" t="s">
        <v>36</v>
      </c>
      <c r="F91" s="7">
        <v>0</v>
      </c>
      <c r="G91" s="6" t="str">
        <f t="shared" si="4"/>
        <v>BZ</v>
      </c>
      <c r="H91" s="6">
        <v>100</v>
      </c>
      <c r="I91" s="7"/>
      <c r="J91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'Import_Excel_HoSoMoiNTM',80, 'District06', N'Phường/Xã 08', 'District06', 'NVARCHAR(250)', 0, 'BY',100, '') </v>
      </c>
    </row>
    <row r="92" spans="1:10" x14ac:dyDescent="0.25">
      <c r="A92" s="6">
        <v>81</v>
      </c>
      <c r="B92" s="7" t="s">
        <v>153</v>
      </c>
      <c r="C92" s="7" t="s">
        <v>257</v>
      </c>
      <c r="D92" s="7" t="str">
        <f t="shared" si="6"/>
        <v>City06</v>
      </c>
      <c r="E92" s="7" t="s">
        <v>36</v>
      </c>
      <c r="F92" s="7">
        <v>0</v>
      </c>
      <c r="G92" s="6" t="str">
        <f t="shared" ref="G92:G117" si="7">CONCATENATE("C",G14)</f>
        <v>CA</v>
      </c>
      <c r="H92" s="6">
        <v>100</v>
      </c>
      <c r="I92" s="7"/>
      <c r="J92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'Import_Excel_HoSoMoiNTM',81, 'City06', N'Quận/Huyện 08', 'City06', 'NVARCHAR(250)', 0, 'BZ',100, '') </v>
      </c>
    </row>
    <row r="93" spans="1:10" x14ac:dyDescent="0.25">
      <c r="A93" s="6">
        <v>82</v>
      </c>
      <c r="B93" s="7" t="s">
        <v>154</v>
      </c>
      <c r="C93" s="7" t="s">
        <v>258</v>
      </c>
      <c r="D93" s="7" t="str">
        <f t="shared" si="6"/>
        <v>Address07</v>
      </c>
      <c r="E93" s="7" t="s">
        <v>296</v>
      </c>
      <c r="F93" s="7">
        <v>0</v>
      </c>
      <c r="G93" s="6" t="str">
        <f t="shared" si="7"/>
        <v>CB</v>
      </c>
      <c r="H93" s="6">
        <v>100</v>
      </c>
      <c r="I93" s="7"/>
      <c r="J93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'Import_Excel_HoSoMoiNTM',82, 'Address07', N'Tỉnh/Thành 08', 'Address07', 'NVARCHAR(500)', 0, 'CA',100, '') </v>
      </c>
    </row>
    <row r="94" spans="1:10" x14ac:dyDescent="0.25">
      <c r="A94" s="6">
        <v>83</v>
      </c>
      <c r="B94" s="7" t="s">
        <v>155</v>
      </c>
      <c r="C94" s="7" t="s">
        <v>259</v>
      </c>
      <c r="D94" s="7" t="str">
        <f t="shared" si="6"/>
        <v>Ward07</v>
      </c>
      <c r="E94" s="7" t="s">
        <v>36</v>
      </c>
      <c r="F94" s="7">
        <v>0</v>
      </c>
      <c r="G94" s="6" t="str">
        <f t="shared" si="7"/>
        <v>CC</v>
      </c>
      <c r="H94" s="6">
        <v>100</v>
      </c>
      <c r="I94" s="7"/>
      <c r="J94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'Import_Excel_HoSoMoiNTM',83, 'Ward07', N'Phường/Xã 09', 'Ward07', 'NVARCHAR(250)', 0, 'CB',100, '') </v>
      </c>
    </row>
    <row r="95" spans="1:10" x14ac:dyDescent="0.25">
      <c r="A95" s="6">
        <v>84</v>
      </c>
      <c r="B95" s="7" t="s">
        <v>156</v>
      </c>
      <c r="C95" s="7" t="s">
        <v>260</v>
      </c>
      <c r="D95" s="7" t="str">
        <f t="shared" si="6"/>
        <v>District07</v>
      </c>
      <c r="E95" s="7" t="s">
        <v>36</v>
      </c>
      <c r="F95" s="7">
        <v>0</v>
      </c>
      <c r="G95" s="6" t="str">
        <f t="shared" si="7"/>
        <v>CD</v>
      </c>
      <c r="H95" s="6">
        <v>100</v>
      </c>
      <c r="I95" s="7"/>
      <c r="J95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'Import_Excel_HoSoMoiNTM',84, 'District07', N'Quận/Huyện 09', 'District07', 'NVARCHAR(250)', 0, 'CC',100, '') </v>
      </c>
    </row>
    <row r="96" spans="1:10" x14ac:dyDescent="0.25">
      <c r="A96" s="6">
        <v>85</v>
      </c>
      <c r="B96" s="7" t="s">
        <v>157</v>
      </c>
      <c r="C96" s="7" t="s">
        <v>261</v>
      </c>
      <c r="D96" s="7" t="str">
        <f t="shared" si="6"/>
        <v>City07</v>
      </c>
      <c r="E96" s="7" t="s">
        <v>36</v>
      </c>
      <c r="F96" s="7">
        <v>0</v>
      </c>
      <c r="G96" s="6" t="str">
        <f t="shared" si="7"/>
        <v>CE</v>
      </c>
      <c r="H96" s="6">
        <v>100</v>
      </c>
      <c r="I96" s="7"/>
      <c r="J96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'Import_Excel_HoSoMoiNTM',85, 'City07', N'Tỉnh/Thành 09', 'City07', 'NVARCHAR(250)', 0, 'CD',100, '') </v>
      </c>
    </row>
    <row r="97" spans="1:10" x14ac:dyDescent="0.25">
      <c r="A97" s="6">
        <v>86</v>
      </c>
      <c r="B97" s="7" t="s">
        <v>158</v>
      </c>
      <c r="C97" s="7" t="s">
        <v>262</v>
      </c>
      <c r="D97" s="7" t="str">
        <f t="shared" si="6"/>
        <v>Address08</v>
      </c>
      <c r="E97" s="7" t="s">
        <v>296</v>
      </c>
      <c r="F97" s="7">
        <v>0</v>
      </c>
      <c r="G97" s="6" t="str">
        <f t="shared" si="7"/>
        <v>CF</v>
      </c>
      <c r="H97" s="6">
        <v>100</v>
      </c>
      <c r="I97" s="7"/>
      <c r="J97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'Import_Excel_HoSoMoiNTM',86, 'Address08', N'Phường/Xã 10', 'Address08', 'NVARCHAR(500)', 0, 'CE',100, '') </v>
      </c>
    </row>
    <row r="98" spans="1:10" x14ac:dyDescent="0.25">
      <c r="A98" s="6">
        <v>87</v>
      </c>
      <c r="B98" s="7" t="s">
        <v>159</v>
      </c>
      <c r="C98" s="7" t="s">
        <v>263</v>
      </c>
      <c r="D98" s="7" t="str">
        <f t="shared" si="6"/>
        <v>Ward08</v>
      </c>
      <c r="E98" s="7" t="s">
        <v>36</v>
      </c>
      <c r="F98" s="7">
        <v>0</v>
      </c>
      <c r="G98" s="6" t="str">
        <f t="shared" si="7"/>
        <v>CG</v>
      </c>
      <c r="H98" s="6">
        <v>100</v>
      </c>
      <c r="I98" s="7"/>
      <c r="J98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'Import_Excel_HoSoMoiNTM',87, 'Ward08', N'Quận/Huyện 10', 'Ward08', 'NVARCHAR(250)', 0, 'CF',100, '') </v>
      </c>
    </row>
    <row r="99" spans="1:10" x14ac:dyDescent="0.25">
      <c r="A99" s="6">
        <v>88</v>
      </c>
      <c r="B99" s="7" t="s">
        <v>160</v>
      </c>
      <c r="C99" s="7" t="s">
        <v>264</v>
      </c>
      <c r="D99" s="7" t="str">
        <f t="shared" si="6"/>
        <v>District08</v>
      </c>
      <c r="E99" s="7" t="s">
        <v>36</v>
      </c>
      <c r="F99" s="7">
        <v>0</v>
      </c>
      <c r="G99" s="6" t="str">
        <f t="shared" si="7"/>
        <v>CH</v>
      </c>
      <c r="H99" s="6">
        <v>100</v>
      </c>
      <c r="I99" s="7"/>
      <c r="J99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'Import_Excel_HoSoMoiNTM',88, 'District08', N'Tỉnh/Thành 10', 'District08', 'NVARCHAR(250)', 0, 'CG',100, '') </v>
      </c>
    </row>
    <row r="100" spans="1:10" x14ac:dyDescent="0.25">
      <c r="A100" s="6">
        <v>89</v>
      </c>
      <c r="B100" s="7" t="s">
        <v>161</v>
      </c>
      <c r="C100" s="7" t="s">
        <v>265</v>
      </c>
      <c r="D100" s="7" t="str">
        <f t="shared" si="6"/>
        <v>City08</v>
      </c>
      <c r="E100" s="7" t="s">
        <v>36</v>
      </c>
      <c r="F100" s="7">
        <v>0</v>
      </c>
      <c r="G100" s="6" t="str">
        <f t="shared" si="7"/>
        <v>CI</v>
      </c>
      <c r="H100" s="6">
        <v>100</v>
      </c>
      <c r="I100" s="7"/>
      <c r="J100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'Import_Excel_HoSoMoiNTM',89, 'City08', N'Phường/Xã 11', 'City08', 'NVARCHAR(250)', 0, 'CH',100, '') </v>
      </c>
    </row>
    <row r="101" spans="1:10" x14ac:dyDescent="0.25">
      <c r="A101" s="6">
        <v>90</v>
      </c>
      <c r="B101" s="7" t="s">
        <v>162</v>
      </c>
      <c r="C101" s="7" t="s">
        <v>266</v>
      </c>
      <c r="D101" s="7" t="str">
        <f t="shared" si="6"/>
        <v>Address09</v>
      </c>
      <c r="E101" s="7" t="s">
        <v>296</v>
      </c>
      <c r="F101" s="7">
        <v>0</v>
      </c>
      <c r="G101" s="6" t="str">
        <f t="shared" si="7"/>
        <v>CJ</v>
      </c>
      <c r="H101" s="6">
        <v>100</v>
      </c>
      <c r="I101" s="7"/>
      <c r="J101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'Import_Excel_HoSoMoiNTM',90, 'Address09', N'Quận/Huyện 11', 'Address09', 'NVARCHAR(500)', 0, 'CI',100, '') </v>
      </c>
    </row>
    <row r="102" spans="1:10" x14ac:dyDescent="0.25">
      <c r="A102" s="6">
        <v>91</v>
      </c>
      <c r="B102" s="7" t="s">
        <v>163</v>
      </c>
      <c r="C102" s="7" t="s">
        <v>267</v>
      </c>
      <c r="D102" s="7" t="str">
        <f t="shared" si="6"/>
        <v>Ward09</v>
      </c>
      <c r="E102" s="7" t="s">
        <v>36</v>
      </c>
      <c r="F102" s="7">
        <v>0</v>
      </c>
      <c r="G102" s="6" t="str">
        <f t="shared" si="7"/>
        <v>CK</v>
      </c>
      <c r="H102" s="6">
        <v>100</v>
      </c>
      <c r="I102" s="7"/>
      <c r="J102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'Import_Excel_HoSoMoiNTM',91, 'Ward09', N'Tỉnh/Thành 11', 'Ward09', 'NVARCHAR(250)', 0, 'CJ',100, '') </v>
      </c>
    </row>
    <row r="103" spans="1:10" x14ac:dyDescent="0.25">
      <c r="A103" s="6">
        <v>92</v>
      </c>
      <c r="B103" s="7" t="s">
        <v>164</v>
      </c>
      <c r="C103" s="7" t="s">
        <v>268</v>
      </c>
      <c r="D103" s="7" t="str">
        <f t="shared" si="6"/>
        <v>District09</v>
      </c>
      <c r="E103" s="7" t="s">
        <v>36</v>
      </c>
      <c r="F103" s="7">
        <v>0</v>
      </c>
      <c r="G103" s="6" t="str">
        <f t="shared" si="7"/>
        <v>CL</v>
      </c>
      <c r="H103" s="6">
        <v>100</v>
      </c>
      <c r="I103" s="7"/>
      <c r="J103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'Import_Excel_HoSoMoiNTM',92, 'District09', N'Phường/Xã 12', 'District09', 'NVARCHAR(250)', 0, 'CK',100, '') </v>
      </c>
    </row>
    <row r="104" spans="1:10" x14ac:dyDescent="0.25">
      <c r="A104" s="6">
        <v>93</v>
      </c>
      <c r="B104" s="7" t="s">
        <v>165</v>
      </c>
      <c r="C104" s="7" t="s">
        <v>269</v>
      </c>
      <c r="D104" s="7" t="str">
        <f t="shared" si="6"/>
        <v>City09</v>
      </c>
      <c r="E104" s="7" t="s">
        <v>36</v>
      </c>
      <c r="F104" s="7">
        <v>0</v>
      </c>
      <c r="G104" s="6" t="str">
        <f t="shared" si="7"/>
        <v>CM</v>
      </c>
      <c r="H104" s="6">
        <v>100</v>
      </c>
      <c r="I104" s="7"/>
      <c r="J104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'Import_Excel_HoSoMoiNTM',93, 'City09', N'Quận/Huyện 12', 'City09', 'NVARCHAR(250)', 0, 'CL',100, '') </v>
      </c>
    </row>
    <row r="105" spans="1:10" x14ac:dyDescent="0.25">
      <c r="A105" s="6">
        <v>94</v>
      </c>
      <c r="B105" s="7" t="s">
        <v>166</v>
      </c>
      <c r="C105" s="7" t="s">
        <v>270</v>
      </c>
      <c r="D105" s="7" t="str">
        <f t="shared" si="6"/>
        <v>Address10</v>
      </c>
      <c r="E105" s="7" t="s">
        <v>296</v>
      </c>
      <c r="F105" s="7">
        <v>0</v>
      </c>
      <c r="G105" s="6" t="str">
        <f t="shared" si="7"/>
        <v>CN</v>
      </c>
      <c r="H105" s="6">
        <v>100</v>
      </c>
      <c r="I105" s="7"/>
      <c r="J105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'Import_Excel_HoSoMoiNTM',94, 'Address10', N'Tỉnh/Thành 12', 'Address10', 'NVARCHAR(500)', 0, 'CM',100, '') </v>
      </c>
    </row>
    <row r="106" spans="1:10" x14ac:dyDescent="0.25">
      <c r="A106" s="6">
        <v>95</v>
      </c>
      <c r="B106" s="7" t="s">
        <v>167</v>
      </c>
      <c r="C106" s="7" t="s">
        <v>271</v>
      </c>
      <c r="D106" s="7" t="str">
        <f t="shared" si="6"/>
        <v>Ward10</v>
      </c>
      <c r="E106" s="7" t="s">
        <v>36</v>
      </c>
      <c r="F106" s="7">
        <v>0</v>
      </c>
      <c r="G106" s="6" t="str">
        <f t="shared" si="7"/>
        <v>CO</v>
      </c>
      <c r="H106" s="6">
        <v>100</v>
      </c>
      <c r="I106" s="7"/>
      <c r="J106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'Import_Excel_HoSoMoiNTM',95, 'Ward10', N'Phường/Xã 13', 'Ward10', 'NVARCHAR(250)', 0, 'CN',100, '') </v>
      </c>
    </row>
    <row r="107" spans="1:10" x14ac:dyDescent="0.25">
      <c r="A107" s="6">
        <v>96</v>
      </c>
      <c r="B107" s="7" t="s">
        <v>168</v>
      </c>
      <c r="C107" s="7" t="s">
        <v>272</v>
      </c>
      <c r="D107" s="7" t="str">
        <f t="shared" si="6"/>
        <v>District10</v>
      </c>
      <c r="E107" s="7" t="s">
        <v>36</v>
      </c>
      <c r="F107" s="7">
        <v>0</v>
      </c>
      <c r="G107" s="6" t="str">
        <f t="shared" si="7"/>
        <v>CP</v>
      </c>
      <c r="H107" s="6">
        <v>100</v>
      </c>
      <c r="I107" s="7"/>
      <c r="J107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'Import_Excel_HoSoMoiNTM',96, 'District10', N'Quận/Huyện 13', 'District10', 'NVARCHAR(250)', 0, 'CO',100, '') </v>
      </c>
    </row>
    <row r="108" spans="1:10" x14ac:dyDescent="0.25">
      <c r="A108" s="6">
        <v>97</v>
      </c>
      <c r="B108" s="7" t="s">
        <v>169</v>
      </c>
      <c r="C108" s="7" t="s">
        <v>273</v>
      </c>
      <c r="D108" s="7" t="str">
        <f t="shared" si="6"/>
        <v>City10</v>
      </c>
      <c r="E108" s="7" t="s">
        <v>36</v>
      </c>
      <c r="F108" s="7">
        <v>0</v>
      </c>
      <c r="G108" s="6" t="str">
        <f t="shared" si="7"/>
        <v>CQ</v>
      </c>
      <c r="H108" s="6">
        <v>100</v>
      </c>
      <c r="I108" s="7"/>
      <c r="J108" s="7" t="str">
        <f t="shared" si="5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'Import_Excel_HoSoMoiNTM',97, 'City10', N'Tỉnh/Thành 13', 'City10', 'NVARCHAR(250)', 0, 'CP',100, '') </v>
      </c>
    </row>
    <row r="109" spans="1:10" x14ac:dyDescent="0.25">
      <c r="A109" s="6">
        <v>98</v>
      </c>
      <c r="B109" s="7" t="s">
        <v>170</v>
      </c>
      <c r="C109" s="7" t="s">
        <v>274</v>
      </c>
      <c r="D109" s="7" t="str">
        <f t="shared" si="6"/>
        <v>Receiver01</v>
      </c>
      <c r="E109" s="7" t="s">
        <v>36</v>
      </c>
      <c r="F109" s="7">
        <v>0</v>
      </c>
      <c r="G109" s="6" t="str">
        <f t="shared" si="7"/>
        <v>CR</v>
      </c>
      <c r="H109" s="6">
        <v>100</v>
      </c>
      <c r="I109" s="7"/>
      <c r="J109" s="7" t="str">
        <f t="shared" ref="J109:J140" si="8">CONCATENATE($A$1,"'",$D$3,"',N'",$D$4,"','",$D$5,"','",$A$2,"','",$D$8,"', '",$D$9,"',",A109,", '",B109,"', N'",C109,"', '",D109,"', '",E109,"', ",F109,", '",G108,"',",H109,", '",I109,"') ")</f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'Import_Excel_HoSoMoiNTM',98, 'Receiver01', N'Người nhận thư 01', 'Receiver01', 'NVARCHAR(250)', 0, 'CQ',100, '') </v>
      </c>
    </row>
    <row r="110" spans="1:10" x14ac:dyDescent="0.25">
      <c r="A110" s="6">
        <v>99</v>
      </c>
      <c r="B110" s="7" t="s">
        <v>171</v>
      </c>
      <c r="C110" s="7" t="s">
        <v>275</v>
      </c>
      <c r="D110" s="7" t="str">
        <f t="shared" si="6"/>
        <v>Receiver02</v>
      </c>
      <c r="E110" s="7" t="s">
        <v>36</v>
      </c>
      <c r="F110" s="7">
        <v>0</v>
      </c>
      <c r="G110" s="6" t="str">
        <f t="shared" si="7"/>
        <v>CS</v>
      </c>
      <c r="H110" s="6">
        <v>100</v>
      </c>
      <c r="I110" s="7"/>
      <c r="J110" s="7" t="str">
        <f t="shared" si="8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'Import_Excel_HoSoMoiNTM',99, 'Receiver02', N'Người nhận thư 02', 'Receiver02', 'NVARCHAR(250)', 0, 'CR',100, '') </v>
      </c>
    </row>
    <row r="111" spans="1:10" x14ac:dyDescent="0.25">
      <c r="A111" s="6">
        <v>100</v>
      </c>
      <c r="B111" s="7" t="s">
        <v>172</v>
      </c>
      <c r="C111" s="7" t="s">
        <v>276</v>
      </c>
      <c r="D111" s="7" t="str">
        <f t="shared" si="6"/>
        <v>Receiver03</v>
      </c>
      <c r="E111" s="7" t="s">
        <v>36</v>
      </c>
      <c r="F111" s="7">
        <v>0</v>
      </c>
      <c r="G111" s="6" t="str">
        <f t="shared" si="7"/>
        <v>CT</v>
      </c>
      <c r="H111" s="6">
        <v>100</v>
      </c>
      <c r="I111" s="7"/>
      <c r="J111" s="7" t="str">
        <f t="shared" si="8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'Import_Excel_HoSoMoiNTM',100, 'Receiver03', N'Người nhận thư 03', 'Receiver03', 'NVARCHAR(250)', 0, 'CS',100, '') </v>
      </c>
    </row>
    <row r="112" spans="1:10" x14ac:dyDescent="0.25">
      <c r="A112" s="6">
        <v>101</v>
      </c>
      <c r="B112" s="7" t="s">
        <v>173</v>
      </c>
      <c r="C112" s="7" t="s">
        <v>277</v>
      </c>
      <c r="D112" s="7" t="str">
        <f t="shared" si="6"/>
        <v>Receiver04</v>
      </c>
      <c r="E112" s="7" t="s">
        <v>36</v>
      </c>
      <c r="F112" s="7">
        <v>0</v>
      </c>
      <c r="G112" s="6" t="str">
        <f t="shared" si="7"/>
        <v>CU</v>
      </c>
      <c r="H112" s="6">
        <v>100</v>
      </c>
      <c r="I112" s="7"/>
      <c r="J112" s="7" t="str">
        <f t="shared" si="8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'Import_Excel_HoSoMoiNTM',101, 'Receiver04', N'Người nhận thư 04', 'Receiver04', 'NVARCHAR(250)', 0, 'CT',100, '') </v>
      </c>
    </row>
    <row r="113" spans="1:10" x14ac:dyDescent="0.25">
      <c r="A113" s="6">
        <v>102</v>
      </c>
      <c r="B113" s="7" t="s">
        <v>174</v>
      </c>
      <c r="C113" s="7" t="s">
        <v>278</v>
      </c>
      <c r="D113" s="7" t="str">
        <f t="shared" si="6"/>
        <v>Receiver05</v>
      </c>
      <c r="E113" s="7" t="s">
        <v>36</v>
      </c>
      <c r="F113" s="7">
        <v>0</v>
      </c>
      <c r="G113" s="6" t="str">
        <f t="shared" si="7"/>
        <v>CV</v>
      </c>
      <c r="H113" s="6">
        <v>100</v>
      </c>
      <c r="I113" s="7"/>
      <c r="J113" s="7" t="str">
        <f t="shared" si="8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'Import_Excel_HoSoMoiNTM',102, 'Receiver05', N'Người nhận thư 05', 'Receiver05', 'NVARCHAR(250)', 0, 'CU',100, '') </v>
      </c>
    </row>
    <row r="114" spans="1:10" x14ac:dyDescent="0.25">
      <c r="A114" s="6">
        <v>103</v>
      </c>
      <c r="B114" s="7" t="s">
        <v>175</v>
      </c>
      <c r="C114" s="7" t="s">
        <v>279</v>
      </c>
      <c r="D114" s="7" t="str">
        <f t="shared" si="6"/>
        <v>Receiver06</v>
      </c>
      <c r="E114" s="7" t="s">
        <v>36</v>
      </c>
      <c r="F114" s="7">
        <v>0</v>
      </c>
      <c r="G114" s="6" t="str">
        <f t="shared" si="7"/>
        <v>CW</v>
      </c>
      <c r="H114" s="6">
        <v>100</v>
      </c>
      <c r="I114" s="7"/>
      <c r="J114" s="7" t="str">
        <f t="shared" si="8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'Import_Excel_HoSoMoiNTM',103, 'Receiver06', N'Người nhận thư 06', 'Receiver06', 'NVARCHAR(250)', 0, 'CV',100, '') </v>
      </c>
    </row>
    <row r="115" spans="1:10" x14ac:dyDescent="0.25">
      <c r="A115" s="6">
        <v>104</v>
      </c>
      <c r="B115" s="7" t="s">
        <v>176</v>
      </c>
      <c r="C115" s="7" t="s">
        <v>280</v>
      </c>
      <c r="D115" s="7" t="str">
        <f t="shared" si="6"/>
        <v>Receiver07</v>
      </c>
      <c r="E115" s="7" t="s">
        <v>36</v>
      </c>
      <c r="F115" s="7">
        <v>0</v>
      </c>
      <c r="G115" s="6" t="str">
        <f t="shared" si="7"/>
        <v>CX</v>
      </c>
      <c r="H115" s="6">
        <v>100</v>
      </c>
      <c r="I115" s="7"/>
      <c r="J115" s="7" t="str">
        <f t="shared" si="8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'Import_Excel_HoSoMoiNTM',104, 'Receiver07', N'Người nhận thư 07', 'Receiver07', 'NVARCHAR(250)', 0, 'CW',100, '') </v>
      </c>
    </row>
    <row r="116" spans="1:10" x14ac:dyDescent="0.25">
      <c r="A116" s="6">
        <v>105</v>
      </c>
      <c r="B116" s="7" t="s">
        <v>177</v>
      </c>
      <c r="C116" s="7" t="s">
        <v>281</v>
      </c>
      <c r="D116" s="7" t="str">
        <f t="shared" si="6"/>
        <v>Receiver08</v>
      </c>
      <c r="E116" s="7" t="s">
        <v>36</v>
      </c>
      <c r="F116" s="7">
        <v>0</v>
      </c>
      <c r="G116" s="6" t="str">
        <f t="shared" si="7"/>
        <v>CY</v>
      </c>
      <c r="H116" s="6">
        <v>100</v>
      </c>
      <c r="I116" s="7"/>
      <c r="J116" s="7" t="str">
        <f t="shared" si="8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'Import_Excel_HoSoMoiNTM',105, 'Receiver08', N'Người nhận thư 08', 'Receiver08', 'NVARCHAR(250)', 0, 'CX',100, '') </v>
      </c>
    </row>
    <row r="117" spans="1:10" x14ac:dyDescent="0.25">
      <c r="A117" s="6">
        <v>106</v>
      </c>
      <c r="B117" s="7" t="s">
        <v>178</v>
      </c>
      <c r="C117" s="7" t="s">
        <v>282</v>
      </c>
      <c r="D117" s="7" t="str">
        <f t="shared" si="6"/>
        <v>Receiver09</v>
      </c>
      <c r="E117" s="7" t="s">
        <v>36</v>
      </c>
      <c r="F117" s="7">
        <v>0</v>
      </c>
      <c r="G117" s="6" t="str">
        <f t="shared" si="7"/>
        <v>CZ</v>
      </c>
      <c r="H117" s="6">
        <v>100</v>
      </c>
      <c r="I117" s="7"/>
      <c r="J117" s="7" t="str">
        <f t="shared" si="8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'Import_Excel_HoSoMoiNTM',106, 'Receiver09', N'Người nhận thư 09', 'Receiver09', 'NVARCHAR(250)', 0, 'CY',100, '') </v>
      </c>
    </row>
    <row r="118" spans="1:10" x14ac:dyDescent="0.25">
      <c r="A118" s="6">
        <v>107</v>
      </c>
      <c r="B118" s="7" t="s">
        <v>179</v>
      </c>
      <c r="C118" s="7" t="s">
        <v>283</v>
      </c>
      <c r="D118" s="7" t="str">
        <f t="shared" si="6"/>
        <v>Receiver10</v>
      </c>
      <c r="E118" s="7" t="s">
        <v>36</v>
      </c>
      <c r="F118" s="7">
        <v>0</v>
      </c>
      <c r="G118" s="6" t="str">
        <f>CONCATENATE("D",G14)</f>
        <v>DA</v>
      </c>
      <c r="H118" s="6">
        <v>100</v>
      </c>
      <c r="I118" s="7"/>
      <c r="J118" s="7" t="str">
        <f t="shared" si="8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'Import_Excel_HoSoMoiNTM',107, 'Receiver10', N'Người nhận thư 10', 'Receiver10', 'NVARCHAR(250)', 0, 'CZ',100, '') </v>
      </c>
    </row>
    <row r="119" spans="1:10" x14ac:dyDescent="0.25">
      <c r="A119" s="6">
        <v>108</v>
      </c>
      <c r="B119" s="7" t="s">
        <v>180</v>
      </c>
      <c r="C119" s="7" t="s">
        <v>284</v>
      </c>
      <c r="D119" s="7" t="str">
        <f t="shared" si="6"/>
        <v>Fax01</v>
      </c>
      <c r="E119" s="7" t="s">
        <v>295</v>
      </c>
      <c r="F119" s="7">
        <v>0</v>
      </c>
      <c r="G119" s="6" t="str">
        <f>CONCATENATE("D",G15)</f>
        <v>DB</v>
      </c>
      <c r="H119" s="6">
        <v>100</v>
      </c>
      <c r="I119" s="7"/>
      <c r="J119" s="7" t="str">
        <f t="shared" si="8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'Import_Excel_HoSoMoiNTM',108, 'Fax01', N'Fax 01', 'Fax01', 'NVARCHAR(100)', 0, 'DA',100, '') </v>
      </c>
    </row>
    <row r="120" spans="1:10" x14ac:dyDescent="0.25">
      <c r="A120" s="6">
        <v>109</v>
      </c>
      <c r="B120" s="7" t="s">
        <v>181</v>
      </c>
      <c r="C120" s="7" t="s">
        <v>285</v>
      </c>
      <c r="D120" s="7" t="str">
        <f t="shared" si="6"/>
        <v>Fax02</v>
      </c>
      <c r="E120" s="7" t="s">
        <v>295</v>
      </c>
      <c r="F120" s="7">
        <v>0</v>
      </c>
      <c r="G120" s="6" t="s">
        <v>326</v>
      </c>
      <c r="H120" s="6">
        <v>100</v>
      </c>
      <c r="I120" s="7"/>
      <c r="J120" s="7" t="str">
        <f t="shared" si="8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'Import_Excel_HoSoMoiNTM',109, 'Fax02', N'Fax 02', 'Fax02', 'NVARCHAR(100)', 0, 'DB',100, '') </v>
      </c>
    </row>
    <row r="121" spans="1:10" x14ac:dyDescent="0.25">
      <c r="A121" s="6">
        <v>110</v>
      </c>
      <c r="B121" s="7" t="s">
        <v>182</v>
      </c>
      <c r="C121" s="7" t="s">
        <v>286</v>
      </c>
      <c r="D121" s="7" t="str">
        <f t="shared" si="6"/>
        <v>ComEmail</v>
      </c>
      <c r="E121" s="7" t="s">
        <v>295</v>
      </c>
      <c r="F121" s="7">
        <v>0</v>
      </c>
      <c r="G121" s="6" t="s">
        <v>327</v>
      </c>
      <c r="H121" s="6">
        <v>100</v>
      </c>
      <c r="I121" s="7"/>
      <c r="J121" s="7" t="str">
        <f t="shared" si="8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'Import_Excel_HoSoMoiNTM',110, 'ComEmail', N'Email công ty', 'ComEmail', 'NVARCHAR(100)', 0, 'DC',100, '') </v>
      </c>
    </row>
    <row r="122" spans="1:10" x14ac:dyDescent="0.25">
      <c r="A122" s="6">
        <v>111</v>
      </c>
      <c r="B122" s="7" t="s">
        <v>183</v>
      </c>
      <c r="C122" s="7" t="s">
        <v>287</v>
      </c>
      <c r="D122" s="7" t="str">
        <f t="shared" si="6"/>
        <v>HomeEmail</v>
      </c>
      <c r="E122" s="7" t="s">
        <v>295</v>
      </c>
      <c r="F122" s="7">
        <v>0</v>
      </c>
      <c r="G122" s="6" t="s">
        <v>337</v>
      </c>
      <c r="H122" s="6">
        <v>100</v>
      </c>
      <c r="I122" s="7"/>
      <c r="J122" s="7" t="str">
        <f t="shared" si="8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'Import_Excel_HoSoMoiNTM',111, 'HomeEmail', N'Email nơi ở', 'HomeEmail', 'NVARCHAR(100)', 0, 'DD',100, '') </v>
      </c>
    </row>
    <row r="123" spans="1:10" x14ac:dyDescent="0.25">
      <c r="A123" s="6">
        <v>112</v>
      </c>
      <c r="B123" s="7" t="s">
        <v>184</v>
      </c>
      <c r="C123" s="7" t="s">
        <v>288</v>
      </c>
      <c r="D123" s="7" t="str">
        <f t="shared" si="6"/>
        <v>MobiPhone01</v>
      </c>
      <c r="E123" s="7" t="s">
        <v>36</v>
      </c>
      <c r="F123" s="7">
        <v>0</v>
      </c>
      <c r="G123" s="6" t="s">
        <v>338</v>
      </c>
      <c r="H123" s="6">
        <v>100</v>
      </c>
      <c r="I123" s="7"/>
      <c r="J123" s="7" t="str">
        <f t="shared" si="8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'Import_Excel_HoSoMoiNTM',112, 'MobiPhone01', N'Di động 01', 'MobiPhone01', 'NVARCHAR(250)', 0, 'DE',100, '') </v>
      </c>
    </row>
    <row r="124" spans="1:10" x14ac:dyDescent="0.25">
      <c r="A124" s="6">
        <v>113</v>
      </c>
      <c r="B124" s="7" t="s">
        <v>185</v>
      </c>
      <c r="C124" s="7" t="s">
        <v>289</v>
      </c>
      <c r="D124" s="7" t="str">
        <f t="shared" si="6"/>
        <v>MobiPhone02</v>
      </c>
      <c r="E124" s="7" t="s">
        <v>36</v>
      </c>
      <c r="F124" s="7">
        <v>0</v>
      </c>
      <c r="G124" s="6" t="s">
        <v>339</v>
      </c>
      <c r="H124" s="6">
        <v>100</v>
      </c>
      <c r="I124" s="7"/>
      <c r="J124" s="7" t="str">
        <f t="shared" si="8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'Import_Excel_HoSoMoiNTM',113, 'MobiPhone02', N'Di động 02', 'MobiPhone02', 'NVARCHAR(250)', 0, 'DF',100, '') </v>
      </c>
    </row>
    <row r="125" spans="1:10" x14ac:dyDescent="0.25">
      <c r="A125" s="6">
        <v>114</v>
      </c>
      <c r="B125" s="7" t="s">
        <v>186</v>
      </c>
      <c r="C125" s="7" t="s">
        <v>290</v>
      </c>
      <c r="D125" s="7" t="str">
        <f t="shared" si="6"/>
        <v>ComPhone01</v>
      </c>
      <c r="E125" s="7" t="s">
        <v>36</v>
      </c>
      <c r="F125" s="7">
        <v>0</v>
      </c>
      <c r="G125" s="6" t="s">
        <v>340</v>
      </c>
      <c r="H125" s="6">
        <v>100</v>
      </c>
      <c r="I125" s="7"/>
      <c r="J125" s="7" t="str">
        <f t="shared" si="8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'Import_Excel_HoSoMoiNTM',114, 'ComPhone01', N'Điện thoại công ty 01', 'ComPhone01', 'NVARCHAR(250)', 0, 'DG',100, '') </v>
      </c>
    </row>
    <row r="126" spans="1:10" x14ac:dyDescent="0.25">
      <c r="A126" s="6">
        <v>115</v>
      </c>
      <c r="B126" s="7" t="s">
        <v>187</v>
      </c>
      <c r="C126" s="7" t="s">
        <v>291</v>
      </c>
      <c r="D126" s="7" t="str">
        <f t="shared" si="6"/>
        <v>ComPhone02</v>
      </c>
      <c r="E126" s="7" t="s">
        <v>36</v>
      </c>
      <c r="F126" s="7">
        <v>0</v>
      </c>
      <c r="G126" s="6" t="s">
        <v>341</v>
      </c>
      <c r="H126" s="6">
        <v>100</v>
      </c>
      <c r="I126" s="7"/>
      <c r="J126" s="7" t="str">
        <f t="shared" si="8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'Import_Excel_HoSoMoiNTM',115, 'ComPhone02', N'Điện thoại công ty 02', 'ComPhone02', 'NVARCHAR(250)', 0, 'DH',100, '') </v>
      </c>
    </row>
    <row r="127" spans="1:10" x14ac:dyDescent="0.25">
      <c r="A127" s="6">
        <v>116</v>
      </c>
      <c r="B127" s="7" t="s">
        <v>188</v>
      </c>
      <c r="C127" s="7" t="s">
        <v>292</v>
      </c>
      <c r="D127" s="7" t="str">
        <f t="shared" si="6"/>
        <v>HomePhone01</v>
      </c>
      <c r="E127" s="7" t="s">
        <v>36</v>
      </c>
      <c r="F127" s="7">
        <v>0</v>
      </c>
      <c r="G127" s="25" t="s">
        <v>358</v>
      </c>
      <c r="H127" s="6">
        <v>100</v>
      </c>
      <c r="I127" s="7"/>
      <c r="J127" s="7" t="str">
        <f t="shared" si="8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'Import_Excel_HoSoMoiNTM',116, 'HomePhone01', N'Điện thoại nhà 01', 'HomePhone01', 'NVARCHAR(250)', 0, 'DI',100, '') </v>
      </c>
    </row>
    <row r="128" spans="1:10" x14ac:dyDescent="0.25">
      <c r="A128" s="6">
        <v>117</v>
      </c>
      <c r="B128" s="7" t="s">
        <v>189</v>
      </c>
      <c r="C128" s="7" t="s">
        <v>293</v>
      </c>
      <c r="D128" s="7" t="str">
        <f t="shared" si="6"/>
        <v>HomePhone02</v>
      </c>
      <c r="E128" s="7" t="s">
        <v>36</v>
      </c>
      <c r="F128" s="7">
        <v>0</v>
      </c>
      <c r="G128" s="25" t="s">
        <v>362</v>
      </c>
      <c r="H128" s="6">
        <v>100</v>
      </c>
      <c r="I128" s="7"/>
      <c r="J128" s="7" t="str">
        <f t="shared" si="8"/>
        <v xml:space="preserve">INSERT INTO A00065 (ImportTransTypeID, ImportTransTypeName, ImportTransTypeNameEng, ExecSQL, ScreenID, TemplateFileName,OrderNum, ColID, ColName, ColNameEng, ColSQLDataType, IsObligated, DataCol, ColWidth, InputMask) VALUES ('NewContractNTM',N'Hồ sơ mới (Nợ thương mại)','NewContractNTM','EXEC DRP2009 @DivisionID = @DivisionID, @UserID = @UserID, @TranMonth = @TranMonth, @TranYear = @TranYear,@Mode = @Mode, @ImportTransTypeID = @ImportTransTypeID, @TransactionKey = @TransactionKey, @XML = @XML','DRF2000', 'Import_Excel_HoSoMoiNTM',117, 'HomePhone02', N'Điện thoại nhà 02', 'HomePhone02', 'NVARCHAR(250)', 0, 'DJ',100, '') </v>
      </c>
    </row>
    <row r="129" spans="7:8" x14ac:dyDescent="0.25">
      <c r="G129" s="29"/>
      <c r="H129" s="27"/>
    </row>
  </sheetData>
  <mergeCells count="9">
    <mergeCell ref="A9:B9"/>
    <mergeCell ref="D9:E9"/>
    <mergeCell ref="D3:E3"/>
    <mergeCell ref="D4:E4"/>
    <mergeCell ref="D5:E5"/>
    <mergeCell ref="D6:E6"/>
    <mergeCell ref="D7:E7"/>
    <mergeCell ref="A8:B8"/>
    <mergeCell ref="D8:E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B1" workbookViewId="0">
      <selection activeCell="J12" sqref="J12:J21"/>
    </sheetView>
  </sheetViews>
  <sheetFormatPr defaultRowHeight="15" x14ac:dyDescent="0.25"/>
  <cols>
    <col min="1" max="1" width="10.42578125" customWidth="1"/>
    <col min="2" max="2" width="20.140625" customWidth="1"/>
    <col min="3" max="3" width="27.7109375" customWidth="1"/>
    <col min="4" max="4" width="20.85546875" customWidth="1"/>
    <col min="5" max="5" width="18.7109375" customWidth="1"/>
    <col min="6" max="6" width="9.42578125" customWidth="1"/>
    <col min="7" max="8" width="10.42578125" customWidth="1"/>
    <col min="9" max="9" width="11.140625" customWidth="1"/>
    <col min="10" max="10" width="69" customWidth="1"/>
  </cols>
  <sheetData>
    <row r="1" spans="1:10" x14ac:dyDescent="0.25">
      <c r="A1" s="15" t="s">
        <v>315</v>
      </c>
      <c r="B1" s="15"/>
      <c r="C1" s="15"/>
      <c r="D1" s="15"/>
      <c r="E1" s="15"/>
    </row>
    <row r="2" spans="1:10" x14ac:dyDescent="0.25">
      <c r="A2" s="15" t="str">
        <f xml:space="preserve"> CONCATENATE("EXEC ",$D$6," @DivisionID = @DivisionID, @UserID = @UserID, @TranMonth = @TranMonth, @TranYear = @TranYear,@Mode = @Mode, @ImportTransTypeID = @ImportTransTypeID, @TransactionKey = @TransactionKey, @XML = @XML")</f>
        <v>EXEC DRP2017 @DivisionID = @DivisionID, @UserID = @UserID, @TranMonth = @TranMonth, @TranYear = @TranYear,@Mode = @Mode, @ImportTransTypeID = @ImportTransTypeID, @TransactionKey = @TransactionKey, @XML = @XML</v>
      </c>
      <c r="B2" s="15"/>
      <c r="C2" s="15"/>
      <c r="D2" s="15"/>
      <c r="E2" s="15"/>
    </row>
    <row r="3" spans="1:10" x14ac:dyDescent="0.25">
      <c r="A3" s="8" t="s">
        <v>0</v>
      </c>
      <c r="B3" s="8"/>
      <c r="C3" s="8" t="s">
        <v>1</v>
      </c>
      <c r="D3" s="42" t="s">
        <v>344</v>
      </c>
      <c r="E3" s="42"/>
    </row>
    <row r="4" spans="1:10" x14ac:dyDescent="0.25">
      <c r="A4" s="8" t="s">
        <v>39</v>
      </c>
      <c r="B4" s="8"/>
      <c r="C4" s="8" t="s">
        <v>40</v>
      </c>
      <c r="D4" s="43" t="s">
        <v>346</v>
      </c>
      <c r="E4" s="43"/>
    </row>
    <row r="5" spans="1:10" x14ac:dyDescent="0.25">
      <c r="A5" s="8" t="s">
        <v>41</v>
      </c>
      <c r="B5" s="8"/>
      <c r="C5" s="8" t="s">
        <v>42</v>
      </c>
      <c r="D5" s="42" t="s">
        <v>344</v>
      </c>
      <c r="E5" s="42"/>
    </row>
    <row r="6" spans="1:10" x14ac:dyDescent="0.25">
      <c r="A6" s="8" t="s">
        <v>2</v>
      </c>
      <c r="B6" s="9"/>
      <c r="C6" s="8"/>
      <c r="D6" s="43" t="s">
        <v>345</v>
      </c>
      <c r="E6" s="43"/>
    </row>
    <row r="7" spans="1:10" x14ac:dyDescent="0.25">
      <c r="A7" s="9" t="s">
        <v>11</v>
      </c>
      <c r="B7" s="10"/>
      <c r="C7" s="8" t="s">
        <v>43</v>
      </c>
      <c r="D7" s="44">
        <v>10</v>
      </c>
      <c r="E7" s="44"/>
    </row>
    <row r="8" spans="1:10" x14ac:dyDescent="0.25">
      <c r="A8" s="40" t="s">
        <v>46</v>
      </c>
      <c r="B8" s="40"/>
      <c r="C8" s="8" t="s">
        <v>44</v>
      </c>
      <c r="D8" s="41" t="s">
        <v>87</v>
      </c>
      <c r="E8" s="41"/>
    </row>
    <row r="9" spans="1:10" x14ac:dyDescent="0.25">
      <c r="A9" s="40" t="s">
        <v>47</v>
      </c>
      <c r="B9" s="40"/>
      <c r="C9" s="34" t="s">
        <v>48</v>
      </c>
      <c r="D9" s="41" t="s">
        <v>354</v>
      </c>
      <c r="E9" s="41"/>
    </row>
    <row r="11" spans="1:10" x14ac:dyDescent="0.25">
      <c r="A11" s="35" t="s">
        <v>6</v>
      </c>
      <c r="B11" s="35" t="s">
        <v>7</v>
      </c>
      <c r="C11" s="35" t="s">
        <v>8</v>
      </c>
      <c r="D11" s="35" t="s">
        <v>38</v>
      </c>
      <c r="E11" s="35" t="s">
        <v>9</v>
      </c>
      <c r="F11" s="35" t="s">
        <v>10</v>
      </c>
      <c r="G11" s="11" t="s">
        <v>50</v>
      </c>
      <c r="H11" s="11" t="s">
        <v>314</v>
      </c>
      <c r="I11" s="11" t="s">
        <v>49</v>
      </c>
    </row>
    <row r="12" spans="1:10" x14ac:dyDescent="0.25">
      <c r="A12" s="38">
        <v>1</v>
      </c>
      <c r="B12" s="7" t="s">
        <v>51</v>
      </c>
      <c r="C12" s="5" t="s">
        <v>53</v>
      </c>
      <c r="D12" s="7" t="s">
        <v>55</v>
      </c>
      <c r="E12" s="7" t="s">
        <v>35</v>
      </c>
      <c r="F12" s="7">
        <v>1</v>
      </c>
      <c r="G12" s="16" t="s">
        <v>57</v>
      </c>
      <c r="H12" s="16">
        <v>100</v>
      </c>
      <c r="I12" s="7"/>
      <c r="J12" t="str">
        <f>CONCATENATE($A$1,"'",$D$3,"',N'",$D$4,"','",$D$5,"','",$A$2,"','",$D$8,"', '",$D$9,"',",A12,", '",B12,"', N'",C12,"', '",D12,"', '",E12,"', ",F12,", '",G12,"',",H12,", '",I12,"') ")</f>
        <v xml:space="preserve">INSERT INTO A00065 (ImportTransTypeID, ImportTransTypeName, ImportTransTypeNameEng, ExecSQL, ScreenID, TemplateFileName,OrderNum, ColID, ColName, ColNameEng, ColSQLDataType, IsObligated, DataCol, ColWidth, InputMask) VALUES ('OldContractNTD',N'Cập nhật số dư hàng tháng nợ tiêu dùng','OldContractNTD','EXEC DRP2017 @DivisionID = @DivisionID, @UserID = @UserID, @TranMonth = @TranMonth, @TranYear = @TranYear,@Mode = @Mode, @ImportTransTypeID = @ImportTransTypeID, @TransactionKey = @TransactionKey, @XML = @XML','DRF2010', 'Import_Excel_HoSoCuNTD',1, 'DivisionID', N'Đơn vị', 'Division', 'VARCHAR(50)', 1, 'C3',100, '') </v>
      </c>
    </row>
    <row r="13" spans="1:10" x14ac:dyDescent="0.25">
      <c r="A13" s="38">
        <v>2</v>
      </c>
      <c r="B13" s="7" t="s">
        <v>52</v>
      </c>
      <c r="C13" s="5" t="s">
        <v>54</v>
      </c>
      <c r="D13" s="7" t="s">
        <v>52</v>
      </c>
      <c r="E13" s="7" t="s">
        <v>56</v>
      </c>
      <c r="F13" s="7">
        <v>1</v>
      </c>
      <c r="G13" s="16" t="s">
        <v>58</v>
      </c>
      <c r="H13" s="16">
        <v>100</v>
      </c>
      <c r="I13" s="7"/>
      <c r="J13" t="str">
        <f t="shared" ref="J13:J21" si="0">CONCATENATE($A$1,"'",$D$3,"',N'",$D$4,"','",$D$5,"','",$A$2,"','",$D$8,"', '",$D$9,"',",A13,", '",B13,"', N'",C13,"', '",D13,"', '",E13,"', ",F13,", '",G13,"',",H13,", '",I13,"') ")</f>
        <v xml:space="preserve">INSERT INTO A00065 (ImportTransTypeID, ImportTransTypeName, ImportTransTypeNameEng, ExecSQL, ScreenID, TemplateFileName,OrderNum, ColID, ColName, ColNameEng, ColSQLDataType, IsObligated, DataCol, ColWidth, InputMask) VALUES ('OldContractNTD',N'Cập nhật số dư hàng tháng nợ tiêu dùng','OldContractNTD','EXEC DRP2017 @DivisionID = @DivisionID, @UserID = @UserID, @TranMonth = @TranMonth, @TranYear = @TranYear,@Mode = @Mode, @ImportTransTypeID = @ImportTransTypeID, @TransactionKey = @TransactionKey, @XML = @XML','DRF2010', 'Import_Excel_HoSoCuNTD',2, 'Period', N'Kỳ kế toán', 'Period', 'NVARCHAR(50)', 1, 'C4',100, '') </v>
      </c>
    </row>
    <row r="14" spans="1:10" x14ac:dyDescent="0.25">
      <c r="A14" s="38">
        <v>3</v>
      </c>
      <c r="B14" s="36" t="s">
        <v>90</v>
      </c>
      <c r="C14" s="36" t="s">
        <v>193</v>
      </c>
      <c r="D14" s="36" t="s">
        <v>90</v>
      </c>
      <c r="E14" s="36" t="s">
        <v>35</v>
      </c>
      <c r="F14" s="36">
        <v>0</v>
      </c>
      <c r="G14" s="38" t="s">
        <v>59</v>
      </c>
      <c r="H14" s="16">
        <v>100</v>
      </c>
      <c r="I14" s="36"/>
      <c r="J14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('OldContractNTD',N'Cập nhật số dư hàng tháng nợ tiêu dùng','OldContractNTD','EXEC DRP2017 @DivisionID = @DivisionID, @UserID = @UserID, @TranMonth = @TranMonth, @TranYear = @TranYear,@Mode = @Mode, @ImportTransTypeID = @ImportTransTypeID, @TransactionKey = @TransactionKey, @XML = @XML','DRF2010', 'Import_Excel_HoSoCuNTD',3, 'DebtorID', N'Mã số khách nợ', 'DebtorID', 'VARCHAR(50)', 0, 'A',100, '') </v>
      </c>
    </row>
    <row r="15" spans="1:10" x14ac:dyDescent="0.25">
      <c r="A15" s="38">
        <v>4</v>
      </c>
      <c r="B15" s="37" t="s">
        <v>91</v>
      </c>
      <c r="C15" s="37" t="s">
        <v>194</v>
      </c>
      <c r="D15" s="37" t="s">
        <v>91</v>
      </c>
      <c r="E15" s="36" t="s">
        <v>36</v>
      </c>
      <c r="F15" s="36">
        <v>0</v>
      </c>
      <c r="G15" s="38" t="s">
        <v>60</v>
      </c>
      <c r="H15" s="16">
        <v>100</v>
      </c>
      <c r="I15" s="36"/>
      <c r="J15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('OldContractNTD',N'Cập nhật số dư hàng tháng nợ tiêu dùng','OldContractNTD','EXEC DRP2017 @DivisionID = @DivisionID, @UserID = @UserID, @TranMonth = @TranMonth, @TranYear = @TranYear,@Mode = @Mode, @ImportTransTypeID = @ImportTransTypeID, @TransactionKey = @TransactionKey, @XML = @XML','DRF2010', 'Import_Excel_HoSoCuNTD',4, 'DebtorName', N'Tên khách nợ', 'DebtorName', 'NVARCHAR(250)', 0, 'B',100, '') </v>
      </c>
    </row>
    <row r="16" spans="1:10" x14ac:dyDescent="0.25">
      <c r="A16" s="38">
        <v>5</v>
      </c>
      <c r="B16" s="37" t="s">
        <v>75</v>
      </c>
      <c r="C16" s="37" t="s">
        <v>342</v>
      </c>
      <c r="D16" s="37" t="s">
        <v>75</v>
      </c>
      <c r="E16" s="36" t="s">
        <v>35</v>
      </c>
      <c r="F16" s="36">
        <v>1</v>
      </c>
      <c r="G16" s="38" t="s">
        <v>69</v>
      </c>
      <c r="H16" s="16">
        <v>100</v>
      </c>
      <c r="I16" s="36"/>
      <c r="J16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('OldContractNTD',N'Cập nhật số dư hàng tháng nợ tiêu dùng','OldContractNTD','EXEC DRP2017 @DivisionID = @DivisionID, @UserID = @UserID, @TranMonth = @TranMonth, @TranYear = @TranYear,@Mode = @Mode, @ImportTransTypeID = @ImportTransTypeID, @TransactionKey = @TransactionKey, @XML = @XML','DRF2010', 'Import_Excel_HoSoCuNTD',5, 'ContractNo', N'Mã số HĐ vay', 'ContractNo', 'VARCHAR(50)', 1, 'C',100, '') </v>
      </c>
    </row>
    <row r="17" spans="1:10" x14ac:dyDescent="0.25">
      <c r="A17" s="38">
        <v>6</v>
      </c>
      <c r="B17" s="37" t="s">
        <v>14</v>
      </c>
      <c r="C17" s="37" t="s">
        <v>190</v>
      </c>
      <c r="D17" s="37" t="s">
        <v>14</v>
      </c>
      <c r="E17" s="36" t="s">
        <v>35</v>
      </c>
      <c r="F17" s="36">
        <v>1</v>
      </c>
      <c r="G17" s="38" t="s">
        <v>61</v>
      </c>
      <c r="H17" s="16">
        <v>100</v>
      </c>
      <c r="I17" s="36"/>
      <c r="J17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('OldContractNTD',N'Cập nhật số dư hàng tháng nợ tiêu dùng','OldContractNTD','EXEC DRP2017 @DivisionID = @DivisionID, @UserID = @UserID, @TranMonth = @TranMonth, @TranYear = @TranYear,@Mode = @Mode, @ImportTransTypeID = @ImportTransTypeID, @TransactionKey = @TransactionKey, @XML = @XML','DRF2010', 'Import_Excel_HoSoCuNTD',6, 'TeamID', N'Tổ quản lý', 'TeamID', 'VARCHAR(50)', 1, 'D',100, '') </v>
      </c>
    </row>
    <row r="18" spans="1:10" x14ac:dyDescent="0.25">
      <c r="A18" s="38">
        <v>7</v>
      </c>
      <c r="B18" s="37" t="s">
        <v>78</v>
      </c>
      <c r="C18" s="37" t="s">
        <v>202</v>
      </c>
      <c r="D18" s="37" t="s">
        <v>78</v>
      </c>
      <c r="E18" s="36" t="s">
        <v>37</v>
      </c>
      <c r="F18" s="36">
        <v>0</v>
      </c>
      <c r="G18" s="38" t="s">
        <v>62</v>
      </c>
      <c r="H18" s="16">
        <v>100</v>
      </c>
      <c r="I18" s="36"/>
      <c r="J18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('OldContractNTD',N'Cập nhật số dư hàng tháng nợ tiêu dùng','OldContractNTD','EXEC DRP2017 @DivisionID = @DivisionID, @UserID = @UserID, @TranMonth = @TranMonth, @TranYear = @TranYear,@Mode = @Mode, @ImportTransTypeID = @ImportTransTypeID, @TransactionKey = @TransactionKey, @XML = @XML','DRF2010', 'Import_Excel_HoSoCuNTD',7, 'UnPaidAmount', N'Khoản nợ quá hạn', 'UnPaidAmount', 'DECIMAL(28,8)', 0, 'E',100, '') </v>
      </c>
    </row>
    <row r="19" spans="1:10" x14ac:dyDescent="0.25">
      <c r="A19" s="38">
        <v>8</v>
      </c>
      <c r="B19" s="37" t="s">
        <v>328</v>
      </c>
      <c r="C19" s="37" t="s">
        <v>83</v>
      </c>
      <c r="D19" s="37" t="s">
        <v>328</v>
      </c>
      <c r="E19" s="36" t="s">
        <v>37</v>
      </c>
      <c r="F19" s="36">
        <v>0</v>
      </c>
      <c r="G19" s="38" t="s">
        <v>63</v>
      </c>
      <c r="H19" s="16">
        <v>100</v>
      </c>
      <c r="I19" s="36"/>
      <c r="J19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('OldContractNTD',N'Cập nhật số dư hàng tháng nợ tiêu dùng','OldContractNTD','EXEC DRP2017 @DivisionID = @DivisionID, @UserID = @UserID, @TranMonth = @TranMonth, @TranYear = @TranYear,@Mode = @Mode, @ImportTransTypeID = @ImportTransTypeID, @TransactionKey = @TransactionKey, @XML = @XML','DRF2010', 'Import_Excel_HoSoCuNTD',8, 'UnPaidElse', N'Dư nợ còn lại', 'UnPaidElse', 'DECIMAL(28,8)', 0, 'F',100, '') </v>
      </c>
    </row>
    <row r="20" spans="1:10" x14ac:dyDescent="0.25">
      <c r="A20" s="38">
        <v>9</v>
      </c>
      <c r="B20" s="37" t="s">
        <v>330</v>
      </c>
      <c r="C20" s="37" t="s">
        <v>343</v>
      </c>
      <c r="D20" s="37" t="s">
        <v>330</v>
      </c>
      <c r="E20" s="36" t="s">
        <v>37</v>
      </c>
      <c r="F20" s="36">
        <v>0</v>
      </c>
      <c r="G20" s="38" t="s">
        <v>64</v>
      </c>
      <c r="H20" s="16">
        <v>100</v>
      </c>
      <c r="I20" s="36"/>
      <c r="J20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('OldContractNTD',N'Cập nhật số dư hàng tháng nợ tiêu dùng','OldContractNTD','EXEC DRP2017 @DivisionID = @DivisionID, @UserID = @UserID, @TranMonth = @TranMonth, @TranYear = @TranYear,@Mode = @Mode, @ImportTransTypeID = @ImportTransTypeID, @TransactionKey = @TransactionKey, @XML = @XML','DRF2010', 'Import_Excel_HoSoCuNTD',9, 'PunishFee', N'Số tiền phạt', 'PunishFee', 'DECIMAL(28,8)', 0, 'G',100, '') </v>
      </c>
    </row>
    <row r="21" spans="1:10" x14ac:dyDescent="0.25">
      <c r="A21" s="38">
        <v>10</v>
      </c>
      <c r="B21" s="37" t="s">
        <v>332</v>
      </c>
      <c r="C21" s="37" t="s">
        <v>331</v>
      </c>
      <c r="D21" s="37" t="s">
        <v>332</v>
      </c>
      <c r="E21" s="36" t="s">
        <v>37</v>
      </c>
      <c r="F21" s="36">
        <v>0</v>
      </c>
      <c r="G21" s="38" t="s">
        <v>65</v>
      </c>
      <c r="H21" s="16">
        <v>100</v>
      </c>
      <c r="I21" s="36"/>
      <c r="J21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('OldContractNTD',N'Cập nhật số dư hàng tháng nợ tiêu dùng','OldContractNTD','EXEC DRP2017 @DivisionID = @DivisionID, @UserID = @UserID, @TranMonth = @TranMonth, @TranYear = @TranYear,@Mode = @Mode, @ImportTransTypeID = @ImportTransTypeID, @TransactionKey = @TransactionKey, @XML = @XML','DRF2010', 'Import_Excel_HoSoCuNTD',10, 'OverDueProfit', N'Lãi quá hạn', 'OverDueProfit', 'DECIMAL(28,8)', 0, 'H',100, '') </v>
      </c>
    </row>
  </sheetData>
  <mergeCells count="9">
    <mergeCell ref="A9:B9"/>
    <mergeCell ref="D9:E9"/>
    <mergeCell ref="D3:E3"/>
    <mergeCell ref="D4:E4"/>
    <mergeCell ref="D5:E5"/>
    <mergeCell ref="D6:E6"/>
    <mergeCell ref="D7:E7"/>
    <mergeCell ref="A8:B8"/>
    <mergeCell ref="D8:E8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12" sqref="J12:J21"/>
    </sheetView>
  </sheetViews>
  <sheetFormatPr defaultRowHeight="15" x14ac:dyDescent="0.25"/>
  <cols>
    <col min="1" max="1" width="10.42578125" customWidth="1"/>
    <col min="2" max="2" width="20.140625" customWidth="1"/>
    <col min="3" max="3" width="27.7109375" customWidth="1"/>
    <col min="4" max="4" width="20.85546875" customWidth="1"/>
    <col min="5" max="5" width="21.85546875" customWidth="1"/>
    <col min="6" max="6" width="9.42578125" customWidth="1"/>
    <col min="7" max="8" width="10.42578125" customWidth="1"/>
    <col min="9" max="9" width="11.140625" customWidth="1"/>
    <col min="10" max="10" width="69" customWidth="1"/>
  </cols>
  <sheetData>
    <row r="1" spans="1:10" x14ac:dyDescent="0.25">
      <c r="A1" s="15" t="s">
        <v>315</v>
      </c>
      <c r="B1" s="15"/>
      <c r="C1" s="15"/>
      <c r="D1" s="15"/>
      <c r="E1" s="15"/>
    </row>
    <row r="2" spans="1:10" x14ac:dyDescent="0.25">
      <c r="A2" s="15" t="str">
        <f xml:space="preserve"> CONCATENATE("EXEC ",$D$6," @DivisionID = @DivisionID, @UserID = @UserID, @TranMonth = @TranMonth, @TranYear = @TranYear,@Mode = @Mode, @ImportTransTypeID = @ImportTransTypeID, @TransactionKey = @TransactionKey, @XML = @XML")</f>
        <v>EXEC DRP2007 @DivisionID = @DivisionID, @UserID = @UserID, @TranMonth = @TranMonth, @TranYear = @TranYear,@Mode = @Mode, @ImportTransTypeID = @ImportTransTypeID, @TransactionKey = @TransactionKey, @XML = @XML</v>
      </c>
      <c r="B2" s="15"/>
      <c r="C2" s="15"/>
      <c r="D2" s="15"/>
      <c r="E2" s="15"/>
    </row>
    <row r="3" spans="1:10" x14ac:dyDescent="0.25">
      <c r="A3" s="8" t="s">
        <v>0</v>
      </c>
      <c r="B3" s="8"/>
      <c r="C3" s="8" t="s">
        <v>1</v>
      </c>
      <c r="D3" s="42" t="s">
        <v>347</v>
      </c>
      <c r="E3" s="42"/>
    </row>
    <row r="4" spans="1:10" x14ac:dyDescent="0.25">
      <c r="A4" s="8" t="s">
        <v>39</v>
      </c>
      <c r="B4" s="8"/>
      <c r="C4" s="8" t="s">
        <v>40</v>
      </c>
      <c r="D4" s="43" t="s">
        <v>348</v>
      </c>
      <c r="E4" s="43"/>
    </row>
    <row r="5" spans="1:10" x14ac:dyDescent="0.25">
      <c r="A5" s="8" t="s">
        <v>41</v>
      </c>
      <c r="B5" s="8"/>
      <c r="C5" s="8" t="s">
        <v>42</v>
      </c>
      <c r="D5" s="42" t="s">
        <v>347</v>
      </c>
      <c r="E5" s="42"/>
    </row>
    <row r="6" spans="1:10" x14ac:dyDescent="0.25">
      <c r="A6" s="8" t="s">
        <v>2</v>
      </c>
      <c r="B6" s="9"/>
      <c r="C6" s="8"/>
      <c r="D6" s="43" t="s">
        <v>349</v>
      </c>
      <c r="E6" s="43"/>
    </row>
    <row r="7" spans="1:10" x14ac:dyDescent="0.25">
      <c r="A7" s="9" t="s">
        <v>11</v>
      </c>
      <c r="B7" s="10"/>
      <c r="C7" s="8" t="s">
        <v>43</v>
      </c>
      <c r="D7" s="44">
        <v>10</v>
      </c>
      <c r="E7" s="44"/>
    </row>
    <row r="8" spans="1:10" x14ac:dyDescent="0.25">
      <c r="A8" s="40" t="s">
        <v>46</v>
      </c>
      <c r="B8" s="40"/>
      <c r="C8" s="8" t="s">
        <v>44</v>
      </c>
      <c r="D8" s="41" t="s">
        <v>320</v>
      </c>
      <c r="E8" s="41"/>
    </row>
    <row r="9" spans="1:10" x14ac:dyDescent="0.25">
      <c r="A9" s="40" t="s">
        <v>47</v>
      </c>
      <c r="B9" s="40"/>
      <c r="C9" s="39" t="s">
        <v>48</v>
      </c>
      <c r="D9" s="41" t="s">
        <v>355</v>
      </c>
      <c r="E9" s="41"/>
    </row>
    <row r="11" spans="1:10" x14ac:dyDescent="0.25">
      <c r="A11" s="35" t="s">
        <v>6</v>
      </c>
      <c r="B11" s="35" t="s">
        <v>7</v>
      </c>
      <c r="C11" s="35" t="s">
        <v>8</v>
      </c>
      <c r="D11" s="35" t="s">
        <v>38</v>
      </c>
      <c r="E11" s="35" t="s">
        <v>9</v>
      </c>
      <c r="F11" s="35" t="s">
        <v>10</v>
      </c>
      <c r="G11" s="11" t="s">
        <v>50</v>
      </c>
      <c r="H11" s="11" t="s">
        <v>314</v>
      </c>
      <c r="I11" s="11" t="s">
        <v>49</v>
      </c>
    </row>
    <row r="12" spans="1:10" x14ac:dyDescent="0.25">
      <c r="A12" s="38">
        <v>1</v>
      </c>
      <c r="B12" s="7" t="s">
        <v>51</v>
      </c>
      <c r="C12" s="5" t="s">
        <v>53</v>
      </c>
      <c r="D12" s="7" t="s">
        <v>55</v>
      </c>
      <c r="E12" s="7" t="s">
        <v>35</v>
      </c>
      <c r="F12" s="7">
        <v>1</v>
      </c>
      <c r="G12" s="16" t="s">
        <v>57</v>
      </c>
      <c r="H12" s="16">
        <v>100</v>
      </c>
      <c r="I12" s="7"/>
      <c r="J12" t="str">
        <f>CONCATENATE($A$1,"'",$D$3,"',N'",$D$4,"','",$D$5,"','",$A$2,"','",$D$8,"', '",$D$9,"',",A12,", '",B12,"', N'",C12,"', '",D12,"', '",E12,"', ",F12,", '",G12,"',",H12,", '",I12,"') ")</f>
        <v xml:space="preserve">INSERT INTO A00065 (ImportTransTypeID, ImportTransTypeName, ImportTransTypeNameEng, ExecSQL, ScreenID, TemplateFileName,OrderNum, ColID, ColName, ColNameEng, ColSQLDataType, IsObligated, DataCol, ColWidth, InputMask) VALUES ('OldContractNTM',N'Cập nhật số dư hàng tháng nợ thương mại','OldContractNTM','EXEC DRP2007 @DivisionID = @DivisionID, @UserID = @UserID, @TranMonth = @TranMonth, @TranYear = @TranYear,@Mode = @Mode, @ImportTransTypeID = @ImportTransTypeID, @TransactionKey = @TransactionKey, @XML = @XML','DRF2000', 'Import_Excel_HoSoCuNTM',1, 'DivisionID', N'Đơn vị', 'Division', 'VARCHAR(50)', 1, 'C3',100, '') </v>
      </c>
    </row>
    <row r="13" spans="1:10" x14ac:dyDescent="0.25">
      <c r="A13" s="38">
        <v>2</v>
      </c>
      <c r="B13" s="7" t="s">
        <v>52</v>
      </c>
      <c r="C13" s="5" t="s">
        <v>54</v>
      </c>
      <c r="D13" s="7" t="s">
        <v>52</v>
      </c>
      <c r="E13" s="7" t="s">
        <v>56</v>
      </c>
      <c r="F13" s="7">
        <v>1</v>
      </c>
      <c r="G13" s="16" t="s">
        <v>58</v>
      </c>
      <c r="H13" s="16">
        <v>100</v>
      </c>
      <c r="I13" s="7"/>
      <c r="J13" t="str">
        <f t="shared" ref="J13:J21" si="0">CONCATENATE($A$1,"'",$D$3,"',N'",$D$4,"','",$D$5,"','",$A$2,"','",$D$8,"', '",$D$9,"',",A13,", '",B13,"', N'",C13,"', '",D13,"', '",E13,"', ",F13,", '",G13,"',",H13,", '",I13,"') ")</f>
        <v xml:space="preserve">INSERT INTO A00065 (ImportTransTypeID, ImportTransTypeName, ImportTransTypeNameEng, ExecSQL, ScreenID, TemplateFileName,OrderNum, ColID, ColName, ColNameEng, ColSQLDataType, IsObligated, DataCol, ColWidth, InputMask) VALUES ('OldContractNTM',N'Cập nhật số dư hàng tháng nợ thương mại','OldContractNTM','EXEC DRP2007 @DivisionID = @DivisionID, @UserID = @UserID, @TranMonth = @TranMonth, @TranYear = @TranYear,@Mode = @Mode, @ImportTransTypeID = @ImportTransTypeID, @TransactionKey = @TransactionKey, @XML = @XML','DRF2000', 'Import_Excel_HoSoCuNTM',2, 'Period', N'Kỳ kế toán', 'Period', 'NVARCHAR(50)', 1, 'C4',100, '') </v>
      </c>
    </row>
    <row r="14" spans="1:10" x14ac:dyDescent="0.25">
      <c r="A14" s="38">
        <v>3</v>
      </c>
      <c r="B14" s="36" t="s">
        <v>90</v>
      </c>
      <c r="C14" s="36" t="s">
        <v>193</v>
      </c>
      <c r="D14" s="36" t="s">
        <v>90</v>
      </c>
      <c r="E14" s="36" t="s">
        <v>35</v>
      </c>
      <c r="F14" s="36">
        <v>0</v>
      </c>
      <c r="G14" s="38" t="s">
        <v>59</v>
      </c>
      <c r="H14" s="16">
        <v>100</v>
      </c>
      <c r="I14" s="36"/>
      <c r="J14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('OldContractNTM',N'Cập nhật số dư hàng tháng nợ thương mại','OldContractNTM','EXEC DRP2007 @DivisionID = @DivisionID, @UserID = @UserID, @TranMonth = @TranMonth, @TranYear = @TranYear,@Mode = @Mode, @ImportTransTypeID = @ImportTransTypeID, @TransactionKey = @TransactionKey, @XML = @XML','DRF2000', 'Import_Excel_HoSoCuNTM',3, 'DebtorID', N'Mã số khách nợ', 'DebtorID', 'VARCHAR(50)', 0, 'A',100, '') </v>
      </c>
    </row>
    <row r="15" spans="1:10" x14ac:dyDescent="0.25">
      <c r="A15" s="38">
        <v>4</v>
      </c>
      <c r="B15" s="37" t="s">
        <v>91</v>
      </c>
      <c r="C15" s="37" t="s">
        <v>194</v>
      </c>
      <c r="D15" s="37" t="s">
        <v>91</v>
      </c>
      <c r="E15" s="36" t="s">
        <v>36</v>
      </c>
      <c r="F15" s="36">
        <v>0</v>
      </c>
      <c r="G15" s="38" t="s">
        <v>60</v>
      </c>
      <c r="H15" s="16">
        <v>100</v>
      </c>
      <c r="I15" s="36"/>
      <c r="J15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('OldContractNTM',N'Cập nhật số dư hàng tháng nợ thương mại','OldContractNTM','EXEC DRP2007 @DivisionID = @DivisionID, @UserID = @UserID, @TranMonth = @TranMonth, @TranYear = @TranYear,@Mode = @Mode, @ImportTransTypeID = @ImportTransTypeID, @TransactionKey = @TransactionKey, @XML = @XML','DRF2000', 'Import_Excel_HoSoCuNTM',4, 'DebtorName', N'Tên khách nợ', 'DebtorName', 'NVARCHAR(250)', 0, 'B',100, '') </v>
      </c>
    </row>
    <row r="16" spans="1:10" x14ac:dyDescent="0.25">
      <c r="A16" s="38">
        <v>5</v>
      </c>
      <c r="B16" s="37" t="s">
        <v>75</v>
      </c>
      <c r="C16" s="37" t="s">
        <v>342</v>
      </c>
      <c r="D16" s="37" t="s">
        <v>75</v>
      </c>
      <c r="E16" s="36" t="s">
        <v>35</v>
      </c>
      <c r="F16" s="36">
        <v>1</v>
      </c>
      <c r="G16" s="38" t="s">
        <v>69</v>
      </c>
      <c r="H16" s="16">
        <v>100</v>
      </c>
      <c r="I16" s="36"/>
      <c r="J16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('OldContractNTM',N'Cập nhật số dư hàng tháng nợ thương mại','OldContractNTM','EXEC DRP2007 @DivisionID = @DivisionID, @UserID = @UserID, @TranMonth = @TranMonth, @TranYear = @TranYear,@Mode = @Mode, @ImportTransTypeID = @ImportTransTypeID, @TransactionKey = @TransactionKey, @XML = @XML','DRF2000', 'Import_Excel_HoSoCuNTM',5, 'ContractNo', N'Mã số HĐ vay', 'ContractNo', 'VARCHAR(50)', 1, 'C',100, '') </v>
      </c>
    </row>
    <row r="17" spans="1:10" x14ac:dyDescent="0.25">
      <c r="A17" s="38">
        <v>6</v>
      </c>
      <c r="B17" s="37" t="s">
        <v>14</v>
      </c>
      <c r="C17" s="37" t="s">
        <v>190</v>
      </c>
      <c r="D17" s="37" t="s">
        <v>14</v>
      </c>
      <c r="E17" s="36" t="s">
        <v>35</v>
      </c>
      <c r="F17" s="36">
        <v>1</v>
      </c>
      <c r="G17" s="38" t="s">
        <v>61</v>
      </c>
      <c r="H17" s="16">
        <v>100</v>
      </c>
      <c r="I17" s="36"/>
      <c r="J17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('OldContractNTM',N'Cập nhật số dư hàng tháng nợ thương mại','OldContractNTM','EXEC DRP2007 @DivisionID = @DivisionID, @UserID = @UserID, @TranMonth = @TranMonth, @TranYear = @TranYear,@Mode = @Mode, @ImportTransTypeID = @ImportTransTypeID, @TransactionKey = @TransactionKey, @XML = @XML','DRF2000', 'Import_Excel_HoSoCuNTM',6, 'TeamID', N'Tổ quản lý', 'TeamID', 'VARCHAR(50)', 1, 'D',100, '') </v>
      </c>
    </row>
    <row r="18" spans="1:10" x14ac:dyDescent="0.25">
      <c r="A18" s="38">
        <v>7</v>
      </c>
      <c r="B18" s="37" t="s">
        <v>78</v>
      </c>
      <c r="C18" s="37" t="s">
        <v>202</v>
      </c>
      <c r="D18" s="37" t="s">
        <v>78</v>
      </c>
      <c r="E18" s="36" t="s">
        <v>37</v>
      </c>
      <c r="F18" s="36">
        <v>0</v>
      </c>
      <c r="G18" s="38" t="s">
        <v>62</v>
      </c>
      <c r="H18" s="16">
        <v>100</v>
      </c>
      <c r="I18" s="36"/>
      <c r="J18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('OldContractNTM',N'Cập nhật số dư hàng tháng nợ thương mại','OldContractNTM','EXEC DRP2007 @DivisionID = @DivisionID, @UserID = @UserID, @TranMonth = @TranMonth, @TranYear = @TranYear,@Mode = @Mode, @ImportTransTypeID = @ImportTransTypeID, @TransactionKey = @TransactionKey, @XML = @XML','DRF2000', 'Import_Excel_HoSoCuNTM',7, 'UnPaidAmount', N'Khoản nợ quá hạn', 'UnPaidAmount', 'DECIMAL(28,8)', 0, 'E',100, '') </v>
      </c>
    </row>
    <row r="19" spans="1:10" x14ac:dyDescent="0.25">
      <c r="A19" s="38">
        <v>8</v>
      </c>
      <c r="B19" s="37" t="s">
        <v>328</v>
      </c>
      <c r="C19" s="37" t="s">
        <v>83</v>
      </c>
      <c r="D19" s="37" t="s">
        <v>328</v>
      </c>
      <c r="E19" s="36" t="s">
        <v>37</v>
      </c>
      <c r="F19" s="36">
        <v>0</v>
      </c>
      <c r="G19" s="38" t="s">
        <v>63</v>
      </c>
      <c r="H19" s="16">
        <v>100</v>
      </c>
      <c r="I19" s="36"/>
      <c r="J19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('OldContractNTM',N'Cập nhật số dư hàng tháng nợ thương mại','OldContractNTM','EXEC DRP2007 @DivisionID = @DivisionID, @UserID = @UserID, @TranMonth = @TranMonth, @TranYear = @TranYear,@Mode = @Mode, @ImportTransTypeID = @ImportTransTypeID, @TransactionKey = @TransactionKey, @XML = @XML','DRF2000', 'Import_Excel_HoSoCuNTM',8, 'UnPaidElse', N'Dư nợ còn lại', 'UnPaidElse', 'DECIMAL(28,8)', 0, 'F',100, '') </v>
      </c>
    </row>
    <row r="20" spans="1:10" x14ac:dyDescent="0.25">
      <c r="A20" s="38">
        <v>9</v>
      </c>
      <c r="B20" s="37" t="s">
        <v>330</v>
      </c>
      <c r="C20" s="37" t="s">
        <v>343</v>
      </c>
      <c r="D20" s="37" t="s">
        <v>330</v>
      </c>
      <c r="E20" s="36" t="s">
        <v>37</v>
      </c>
      <c r="F20" s="36">
        <v>0</v>
      </c>
      <c r="G20" s="38" t="s">
        <v>64</v>
      </c>
      <c r="H20" s="16">
        <v>100</v>
      </c>
      <c r="I20" s="36"/>
      <c r="J20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('OldContractNTM',N'Cập nhật số dư hàng tháng nợ thương mại','OldContractNTM','EXEC DRP2007 @DivisionID = @DivisionID, @UserID = @UserID, @TranMonth = @TranMonth, @TranYear = @TranYear,@Mode = @Mode, @ImportTransTypeID = @ImportTransTypeID, @TransactionKey = @TransactionKey, @XML = @XML','DRF2000', 'Import_Excel_HoSoCuNTM',9, 'PunishFee', N'Số tiền phạt', 'PunishFee', 'DECIMAL(28,8)', 0, 'G',100, '') </v>
      </c>
    </row>
    <row r="21" spans="1:10" x14ac:dyDescent="0.25">
      <c r="A21" s="38">
        <v>10</v>
      </c>
      <c r="B21" s="37" t="s">
        <v>332</v>
      </c>
      <c r="C21" s="37" t="s">
        <v>331</v>
      </c>
      <c r="D21" s="37" t="s">
        <v>332</v>
      </c>
      <c r="E21" s="36" t="s">
        <v>37</v>
      </c>
      <c r="F21" s="36">
        <v>0</v>
      </c>
      <c r="G21" s="38" t="s">
        <v>65</v>
      </c>
      <c r="H21" s="16">
        <v>100</v>
      </c>
      <c r="I21" s="36"/>
      <c r="J21" t="str">
        <f t="shared" si="0"/>
        <v xml:space="preserve">INSERT INTO A00065 (ImportTransTypeID, ImportTransTypeName, ImportTransTypeNameEng, ExecSQL, ScreenID, TemplateFileName,OrderNum, ColID, ColName, ColNameEng, ColSQLDataType, IsObligated, DataCol, ColWidth, InputMask) VALUES ('OldContractNTM',N'Cập nhật số dư hàng tháng nợ thương mại','OldContractNTM','EXEC DRP2007 @DivisionID = @DivisionID, @UserID = @UserID, @TranMonth = @TranMonth, @TranYear = @TranYear,@Mode = @Mode, @ImportTransTypeID = @ImportTransTypeID, @TransactionKey = @TransactionKey, @XML = @XML','DRF2000', 'Import_Excel_HoSoCuNTM',10, 'OverDueProfit', N'Lãi quá hạn', 'OverDueProfit', 'DECIMAL(28,8)', 0, 'H',100, '') </v>
      </c>
    </row>
  </sheetData>
  <mergeCells count="9">
    <mergeCell ref="A9:B9"/>
    <mergeCell ref="D9:E9"/>
    <mergeCell ref="D3:E3"/>
    <mergeCell ref="D4:E4"/>
    <mergeCell ref="D5:E5"/>
    <mergeCell ref="D6:E6"/>
    <mergeCell ref="D7:E7"/>
    <mergeCell ref="A8:B8"/>
    <mergeCell ref="D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SalaryFile</vt:lpstr>
      <vt:lpstr>DebtRecoveryData</vt:lpstr>
      <vt:lpstr>NewContractNTD</vt:lpstr>
      <vt:lpstr>NewContractNTM</vt:lpstr>
      <vt:lpstr>OldContractNTD</vt:lpstr>
      <vt:lpstr>OldContractNTM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Ken Destiny</cp:lastModifiedBy>
  <dcterms:created xsi:type="dcterms:W3CDTF">2014-09-12T03:26:18Z</dcterms:created>
  <dcterms:modified xsi:type="dcterms:W3CDTF">2014-10-17T04:16:51Z</dcterms:modified>
</cp:coreProperties>
</file>