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8800" windowHeight="16440" tabRatio="500"/>
  </bookViews>
  <sheets>
    <sheet name="Data" sheetId="1" r:id="rId1"/>
    <sheet name="Histogram congruent" sheetId="11" r:id="rId2"/>
    <sheet name="Histogram incongruent" sheetId="10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M4" i="1"/>
  <c r="M9" i="1"/>
  <c r="M8" i="1"/>
  <c r="M6" i="1"/>
  <c r="M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<sst xmlns="http://schemas.openxmlformats.org/spreadsheetml/2006/main" count="26" uniqueCount="18">
  <si>
    <t>Congruent</t>
  </si>
  <si>
    <t>Incongruent</t>
  </si>
  <si>
    <t>n</t>
  </si>
  <si>
    <t>s</t>
  </si>
  <si>
    <t>d</t>
  </si>
  <si>
    <t>df</t>
  </si>
  <si>
    <t>t-statistic</t>
  </si>
  <si>
    <t>ci low</t>
  </si>
  <si>
    <t>ci high</t>
  </si>
  <si>
    <t>x</t>
  </si>
  <si>
    <t>Bin</t>
  </si>
  <si>
    <t>More</t>
  </si>
  <si>
    <t>Frequency</t>
  </si>
  <si>
    <t>Bins</t>
  </si>
  <si>
    <t>t-critical for a = 0.05</t>
  </si>
  <si>
    <t>se(d)</t>
  </si>
  <si>
    <t>Differences</t>
  </si>
  <si>
    <t>s(d)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</si>
</sst>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Answer</a:t>
            </a:r>
            <a:r>
              <a:rPr lang="en-US" baseline="0"/>
              <a:t> time for congruent word list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congruent'!$A$2:$A$6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More</c:v>
                </c:pt>
              </c:strCache>
            </c:strRef>
          </c:cat>
          <c:val>
            <c:numRef>
              <c:f>'Histogram congruent'!$B$2:$B$6</c:f>
              <c:numCache>
                <c:formatCode>General</c:formatCode>
                <c:ptCount val="5"/>
                <c:pt idx="0">
                  <c:v>4</c:v>
                </c:pt>
                <c:pt idx="1">
                  <c:v>19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97440"/>
        <c:axId val="38399360"/>
      </c:barChart>
      <c:catAx>
        <c:axId val="3839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9360"/>
        <c:crosses val="autoZero"/>
        <c:auto val="1"/>
        <c:lblAlgn val="ctr"/>
        <c:lblOffset val="100"/>
        <c:noMultiLvlLbl val="0"/>
      </c:catAx>
      <c:valAx>
        <c:axId val="38399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Answer time for</a:t>
            </a:r>
            <a:r>
              <a:rPr lang="en-US" baseline="0"/>
              <a:t> incongruent word list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incongruent'!$A$2:$A$6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More</c:v>
                </c:pt>
              </c:strCache>
            </c:strRef>
          </c:cat>
          <c:val>
            <c:numRef>
              <c:f>'Histogram incongruent'!$B$2:$B$6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189312"/>
        <c:axId val="248191232"/>
      </c:barChart>
      <c:catAx>
        <c:axId val="24818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91232"/>
        <c:crosses val="autoZero"/>
        <c:auto val="1"/>
        <c:lblAlgn val="ctr"/>
        <c:lblOffset val="100"/>
        <c:noMultiLvlLbl val="0"/>
      </c:catAx>
      <c:valAx>
        <c:axId val="248191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63500</xdr:rowOff>
    </xdr:from>
    <xdr:to>
      <xdr:col>9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63500</xdr:rowOff>
    </xdr:from>
    <xdr:to>
      <xdr:col>9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85" zoomScaleNormal="85" workbookViewId="0">
      <selection activeCell="H14" sqref="H14"/>
    </sheetView>
  </sheetViews>
  <sheetFormatPr defaultColWidth="11" defaultRowHeight="15.75" x14ac:dyDescent="0.25"/>
  <cols>
    <col min="1" max="1" width="9.625" bestFit="1" customWidth="1"/>
    <col min="11" max="11" width="17.5" bestFit="1" customWidth="1"/>
  </cols>
  <sheetData>
    <row r="1" spans="1:13" x14ac:dyDescent="0.25">
      <c r="A1" t="s">
        <v>0</v>
      </c>
      <c r="B1" t="s">
        <v>1</v>
      </c>
      <c r="C1" t="s">
        <v>16</v>
      </c>
      <c r="D1" t="s">
        <v>13</v>
      </c>
      <c r="F1" t="s">
        <v>0</v>
      </c>
      <c r="I1" t="s">
        <v>1</v>
      </c>
    </row>
    <row r="2" spans="1:13" x14ac:dyDescent="0.25">
      <c r="A2" s="1">
        <v>12.079000000000001</v>
      </c>
      <c r="B2" s="1">
        <v>19.277999999999999</v>
      </c>
      <c r="C2" s="1">
        <f>B2-A2</f>
        <v>7.1989999999999981</v>
      </c>
      <c r="D2">
        <v>10</v>
      </c>
      <c r="F2" t="s">
        <v>9</v>
      </c>
      <c r="G2" s="6">
        <f>AVERAGE(A2:A25)</f>
        <v>14.051125000000001</v>
      </c>
      <c r="I2" t="s">
        <v>9</v>
      </c>
      <c r="J2" s="6">
        <f>AVERAGE(B2:B25)</f>
        <v>22.015916666666669</v>
      </c>
      <c r="L2" t="s">
        <v>4</v>
      </c>
      <c r="M2" s="6">
        <f>AVERAGE(C2:C25)</f>
        <v>7.964791666666664</v>
      </c>
    </row>
    <row r="3" spans="1:13" x14ac:dyDescent="0.25">
      <c r="A3" s="1">
        <v>16.791</v>
      </c>
      <c r="B3" s="1">
        <v>18.741</v>
      </c>
      <c r="C3" s="1">
        <f t="shared" ref="C3:C25" si="0">B3-A3</f>
        <v>1.9499999999999993</v>
      </c>
      <c r="D3">
        <v>20</v>
      </c>
      <c r="F3" t="s">
        <v>3</v>
      </c>
      <c r="G3" s="6">
        <f>_xlfn.STDEV.S(A2:A25)</f>
        <v>3.559357957645187</v>
      </c>
      <c r="I3" t="s">
        <v>3</v>
      </c>
      <c r="J3" s="6">
        <f>_xlfn.STDEV.S(B2:B25)</f>
        <v>4.7970571224691367</v>
      </c>
      <c r="L3" t="s">
        <v>17</v>
      </c>
      <c r="M3" s="6">
        <f>_xlfn.STDEV.S(C2:C25)</f>
        <v>4.8648269103590565</v>
      </c>
    </row>
    <row r="4" spans="1:13" x14ac:dyDescent="0.25">
      <c r="A4" s="1">
        <v>9.5640000000000001</v>
      </c>
      <c r="B4" s="1">
        <v>21.213999999999999</v>
      </c>
      <c r="C4" s="1">
        <f t="shared" si="0"/>
        <v>11.649999999999999</v>
      </c>
      <c r="D4">
        <v>30</v>
      </c>
      <c r="F4" t="s">
        <v>2</v>
      </c>
      <c r="G4">
        <f>COUNTA(A2:A25)</f>
        <v>24</v>
      </c>
      <c r="I4" t="s">
        <v>2</v>
      </c>
      <c r="J4">
        <f>COUNTA(B2:B25)</f>
        <v>24</v>
      </c>
      <c r="L4" t="s">
        <v>15</v>
      </c>
      <c r="M4" s="6">
        <f>M3/SQRT(G4)</f>
        <v>0.9930286347783408</v>
      </c>
    </row>
    <row r="5" spans="1:13" x14ac:dyDescent="0.25">
      <c r="A5" s="1">
        <v>8.6300000000000008</v>
      </c>
      <c r="B5" s="1">
        <v>15.686999999999999</v>
      </c>
      <c r="C5" s="1">
        <f t="shared" si="0"/>
        <v>7.0569999999999986</v>
      </c>
      <c r="D5">
        <v>40</v>
      </c>
      <c r="L5" t="s">
        <v>5</v>
      </c>
      <c r="M5" s="7">
        <f>G4-1</f>
        <v>23</v>
      </c>
    </row>
    <row r="6" spans="1:13" x14ac:dyDescent="0.25">
      <c r="A6" s="1">
        <v>14.669</v>
      </c>
      <c r="B6" s="1">
        <v>22.803000000000001</v>
      </c>
      <c r="C6" s="1">
        <f t="shared" si="0"/>
        <v>8.1340000000000003</v>
      </c>
      <c r="L6" t="s">
        <v>6</v>
      </c>
      <c r="M6" s="6">
        <f>M2/(M3/SQRT(G4))</f>
        <v>8.0207069441099534</v>
      </c>
    </row>
    <row r="7" spans="1:13" x14ac:dyDescent="0.25">
      <c r="A7" s="1">
        <v>12.238</v>
      </c>
      <c r="B7" s="1">
        <v>20.878</v>
      </c>
      <c r="C7" s="1">
        <f t="shared" si="0"/>
        <v>8.64</v>
      </c>
      <c r="L7" t="s">
        <v>14</v>
      </c>
      <c r="M7" s="6">
        <v>2.069</v>
      </c>
    </row>
    <row r="8" spans="1:13" x14ac:dyDescent="0.25">
      <c r="A8" s="1">
        <v>14.692</v>
      </c>
      <c r="B8" s="1">
        <v>24.571999999999999</v>
      </c>
      <c r="C8" s="1">
        <f t="shared" si="0"/>
        <v>9.879999999999999</v>
      </c>
      <c r="L8" t="s">
        <v>7</v>
      </c>
      <c r="M8" s="6">
        <f>$M$2-$M$7*$M$4</f>
        <v>5.9102154213102764</v>
      </c>
    </row>
    <row r="9" spans="1:13" x14ac:dyDescent="0.25">
      <c r="A9" s="1">
        <v>8.9870000000000001</v>
      </c>
      <c r="B9" s="1">
        <v>17.393999999999998</v>
      </c>
      <c r="C9" s="1">
        <f t="shared" si="0"/>
        <v>8.4069999999999983</v>
      </c>
      <c r="L9" t="s">
        <v>8</v>
      </c>
      <c r="M9" s="6">
        <f>$M$2+$M$7*$M$4</f>
        <v>10.019367912023052</v>
      </c>
    </row>
    <row r="10" spans="1:13" x14ac:dyDescent="0.25">
      <c r="A10" s="1">
        <v>9.4009999999999998</v>
      </c>
      <c r="B10" s="1">
        <v>20.762</v>
      </c>
      <c r="C10" s="1">
        <f t="shared" si="0"/>
        <v>11.361000000000001</v>
      </c>
    </row>
    <row r="11" spans="1:13" x14ac:dyDescent="0.25">
      <c r="A11" s="1">
        <v>14.48</v>
      </c>
      <c r="B11" s="1">
        <v>26.282</v>
      </c>
      <c r="C11" s="1">
        <f t="shared" si="0"/>
        <v>11.802</v>
      </c>
    </row>
    <row r="12" spans="1:13" x14ac:dyDescent="0.25">
      <c r="A12" s="1">
        <v>22.327999999999999</v>
      </c>
      <c r="B12" s="1">
        <v>24.524000000000001</v>
      </c>
      <c r="C12" s="1">
        <f t="shared" si="0"/>
        <v>2.1960000000000015</v>
      </c>
    </row>
    <row r="13" spans="1:13" x14ac:dyDescent="0.25">
      <c r="A13" s="1">
        <v>15.298</v>
      </c>
      <c r="B13" s="1">
        <v>18.643999999999998</v>
      </c>
      <c r="C13" s="1">
        <f t="shared" si="0"/>
        <v>3.3459999999999983</v>
      </c>
    </row>
    <row r="14" spans="1:13" x14ac:dyDescent="0.25">
      <c r="A14" s="1">
        <v>15.073</v>
      </c>
      <c r="B14" s="1">
        <v>17.510000000000002</v>
      </c>
      <c r="C14" s="1">
        <f t="shared" si="0"/>
        <v>2.4370000000000012</v>
      </c>
    </row>
    <row r="15" spans="1:13" x14ac:dyDescent="0.25">
      <c r="A15" s="1">
        <v>16.928999999999998</v>
      </c>
      <c r="B15" s="1">
        <v>20.329999999999998</v>
      </c>
      <c r="C15" s="1">
        <f t="shared" si="0"/>
        <v>3.4009999999999998</v>
      </c>
    </row>
    <row r="16" spans="1:13" x14ac:dyDescent="0.25">
      <c r="A16" s="1">
        <v>18.2</v>
      </c>
      <c r="B16" s="1">
        <v>35.255000000000003</v>
      </c>
      <c r="C16" s="1">
        <f t="shared" si="0"/>
        <v>17.055000000000003</v>
      </c>
    </row>
    <row r="17" spans="1:3" x14ac:dyDescent="0.25">
      <c r="A17" s="1">
        <v>12.13</v>
      </c>
      <c r="B17" s="1">
        <v>22.158000000000001</v>
      </c>
      <c r="C17" s="1">
        <f t="shared" si="0"/>
        <v>10.028</v>
      </c>
    </row>
    <row r="18" spans="1:3" x14ac:dyDescent="0.25">
      <c r="A18" s="1">
        <v>18.495000000000001</v>
      </c>
      <c r="B18" s="1">
        <v>25.138999999999999</v>
      </c>
      <c r="C18" s="1">
        <f t="shared" si="0"/>
        <v>6.6439999999999984</v>
      </c>
    </row>
    <row r="19" spans="1:3" x14ac:dyDescent="0.25">
      <c r="A19" s="1">
        <v>10.638999999999999</v>
      </c>
      <c r="B19" s="1">
        <v>20.428999999999998</v>
      </c>
      <c r="C19" s="1">
        <f t="shared" si="0"/>
        <v>9.7899999999999991</v>
      </c>
    </row>
    <row r="20" spans="1:3" x14ac:dyDescent="0.25">
      <c r="A20" s="1">
        <v>11.343999999999999</v>
      </c>
      <c r="B20" s="1">
        <v>17.425000000000001</v>
      </c>
      <c r="C20" s="1">
        <f t="shared" si="0"/>
        <v>6.0810000000000013</v>
      </c>
    </row>
    <row r="21" spans="1:3" x14ac:dyDescent="0.25">
      <c r="A21" s="1">
        <v>12.369</v>
      </c>
      <c r="B21" s="1">
        <v>34.287999999999997</v>
      </c>
      <c r="C21" s="1">
        <f t="shared" si="0"/>
        <v>21.918999999999997</v>
      </c>
    </row>
    <row r="22" spans="1:3" x14ac:dyDescent="0.25">
      <c r="A22" s="1">
        <v>12.944000000000001</v>
      </c>
      <c r="B22" s="1">
        <v>23.893999999999998</v>
      </c>
      <c r="C22" s="1">
        <f t="shared" si="0"/>
        <v>10.949999999999998</v>
      </c>
    </row>
    <row r="23" spans="1:3" x14ac:dyDescent="0.25">
      <c r="A23" s="1">
        <v>14.233000000000001</v>
      </c>
      <c r="B23" s="1">
        <v>17.96</v>
      </c>
      <c r="C23" s="1">
        <f t="shared" si="0"/>
        <v>3.7270000000000003</v>
      </c>
    </row>
    <row r="24" spans="1:3" x14ac:dyDescent="0.25">
      <c r="A24" s="1">
        <v>19.71</v>
      </c>
      <c r="B24" s="1">
        <v>22.058</v>
      </c>
      <c r="C24" s="1">
        <f t="shared" si="0"/>
        <v>2.347999999999999</v>
      </c>
    </row>
    <row r="25" spans="1:3" x14ac:dyDescent="0.25">
      <c r="A25" s="1">
        <v>16.004000000000001</v>
      </c>
      <c r="B25" s="1">
        <v>21.157</v>
      </c>
      <c r="C25" s="1">
        <f t="shared" si="0"/>
        <v>5.1529999999999987</v>
      </c>
    </row>
    <row r="26" spans="1:3" x14ac:dyDescent="0.25">
      <c r="C26" s="1"/>
    </row>
    <row r="27" spans="1:3" x14ac:dyDescent="0.25">
      <c r="C27" s="1"/>
    </row>
  </sheetData>
  <pageMargins left="0.7" right="0.7" top="0.75" bottom="0.75" header="0.3" footer="0.3"/>
  <pageSetup paperSize="9" orientation="portrait" verticalDpi="0" r:id="rId1"/>
  <headerFooter>
    <oddFooter>&amp;C&amp;"arial unicode ms,Bold"- Internal -</oddFooter>
    <evenFooter>&amp;C&amp;"arial unicode ms,Bold"- Internal -</evenFooter>
    <firstFooter>&amp;C&amp;"arial unicode ms,Bold"- Internal -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7" sqref="E17"/>
    </sheetView>
  </sheetViews>
  <sheetFormatPr defaultColWidth="11" defaultRowHeight="15.75" x14ac:dyDescent="0.25"/>
  <sheetData>
    <row r="1" spans="1:2" x14ac:dyDescent="0.25">
      <c r="A1" s="5" t="s">
        <v>10</v>
      </c>
      <c r="B1" s="5" t="s">
        <v>12</v>
      </c>
    </row>
    <row r="2" spans="1:2" x14ac:dyDescent="0.25">
      <c r="A2" s="3">
        <v>10</v>
      </c>
      <c r="B2" s="2">
        <v>4</v>
      </c>
    </row>
    <row r="3" spans="1:2" x14ac:dyDescent="0.25">
      <c r="A3" s="3">
        <v>20</v>
      </c>
      <c r="B3" s="2">
        <v>19</v>
      </c>
    </row>
    <row r="4" spans="1:2" x14ac:dyDescent="0.25">
      <c r="A4" s="3">
        <v>30</v>
      </c>
      <c r="B4" s="2">
        <v>1</v>
      </c>
    </row>
    <row r="5" spans="1:2" x14ac:dyDescent="0.25">
      <c r="A5" s="3">
        <v>40</v>
      </c>
      <c r="B5" s="2">
        <v>0</v>
      </c>
    </row>
    <row r="6" spans="1:2" ht="16.5" thickBot="1" x14ac:dyDescent="0.3">
      <c r="A6" s="4" t="s">
        <v>11</v>
      </c>
      <c r="B6" s="4">
        <v>0</v>
      </c>
    </row>
  </sheetData>
  <sortState ref="A2:A5">
    <sortCondition ref="A2"/>
  </sortState>
  <pageMargins left="0.7" right="0.7" top="0.75" bottom="0.75" header="0.3" footer="0.3"/>
  <pageSetup paperSize="9" orientation="portrait" verticalDpi="0" r:id="rId1"/>
  <headerFooter>
    <oddFooter>&amp;C&amp;"arial unicode ms,Bold"- Internal -</oddFooter>
    <evenFooter>&amp;C&amp;"arial unicode ms,Bold"- Internal -</evenFooter>
    <firstFooter>&amp;C&amp;"arial unicode ms,Bold"- Internal -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ColWidth="11" defaultRowHeight="15.75" x14ac:dyDescent="0.25"/>
  <sheetData>
    <row r="1" spans="1:2" x14ac:dyDescent="0.25">
      <c r="A1" s="5" t="s">
        <v>10</v>
      </c>
      <c r="B1" s="5" t="s">
        <v>12</v>
      </c>
    </row>
    <row r="2" spans="1:2" x14ac:dyDescent="0.25">
      <c r="A2" s="3">
        <v>10</v>
      </c>
      <c r="B2" s="2">
        <v>0</v>
      </c>
    </row>
    <row r="3" spans="1:2" x14ac:dyDescent="0.25">
      <c r="A3" s="3">
        <v>20</v>
      </c>
      <c r="B3" s="2">
        <v>8</v>
      </c>
    </row>
    <row r="4" spans="1:2" x14ac:dyDescent="0.25">
      <c r="A4" s="3">
        <v>30</v>
      </c>
      <c r="B4" s="2">
        <v>14</v>
      </c>
    </row>
    <row r="5" spans="1:2" x14ac:dyDescent="0.25">
      <c r="A5" s="3">
        <v>40</v>
      </c>
      <c r="B5" s="2">
        <v>2</v>
      </c>
    </row>
    <row r="6" spans="1:2" ht="16.5" thickBot="1" x14ac:dyDescent="0.3">
      <c r="A6" s="4" t="s">
        <v>11</v>
      </c>
      <c r="B6" s="4">
        <v>0</v>
      </c>
    </row>
  </sheetData>
  <sortState ref="A2:A5">
    <sortCondition ref="A2"/>
  </sortState>
  <pageMargins left="0.7" right="0.7" top="0.75" bottom="0.75" header="0.3" footer="0.3"/>
  <pageSetup paperSize="9" orientation="portrait" verticalDpi="0" r:id="rId1"/>
  <headerFooter>
    <oddFooter>&amp;C&amp;"arial unicode ms,Bold"- Internal -</oddFooter>
    <evenFooter>&amp;C&amp;"arial unicode ms,Bold"- Internal -</evenFooter>
    <firstFooter>&amp;C&amp;"arial unicode ms,Bold"- Internal -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Histogram congruent</vt:lpstr>
      <vt:lpstr>Histogram incongruent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keywords>Internal</cp:keywords>
  <cp:lastModifiedBy>Bünten Stefan</cp:lastModifiedBy>
  <dcterms:created xsi:type="dcterms:W3CDTF">2016-08-08T08:21:47Z</dcterms:created>
  <dcterms:modified xsi:type="dcterms:W3CDTF">2016-08-24T13:30:10Z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15e8ba99-a4c2-412e-9019-7e03abc60a52</vt:lpwstr>
  </property>
  <property fmtid="{D5CDD505-2E9C-101B-9397-08002B2CF9AE}" pid="3" name="GeneraliClassification">
    <vt:lpwstr>Internal</vt:lpwstr>
  </property>
</Properties>
</file>