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soffice365.sharepoint.com/sites/RQSRMD/Shared Documents/General/1. RMD_Solutions/0. UseCases Demos/Gen_AI/"/>
    </mc:Choice>
  </mc:AlternateContent>
  <xr:revisionPtr revIDLastSave="184" documentId="8_{18186848-C9E0-42A6-8316-B5B693AFCF14}" xr6:coauthVersionLast="47" xr6:coauthVersionMax="47" xr10:uidLastSave="{6CA86EC6-DC75-41F0-ABA5-2572360F572F}"/>
  <bookViews>
    <workbookView xWindow="-110" yWindow="-110" windowWidth="19420" windowHeight="10420" xr2:uid="{00000000-000D-0000-FFFF-FFFF00000000}"/>
  </bookViews>
  <sheets>
    <sheet name="Database forma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1" l="1"/>
  <c r="AA10" i="1" s="1"/>
  <c r="AA9" i="1"/>
  <c r="X9" i="1"/>
  <c r="AA8" i="1"/>
  <c r="X8" i="1"/>
  <c r="X7" i="1"/>
  <c r="AA7" i="1" s="1"/>
  <c r="AA6" i="1"/>
  <c r="Z6" i="1"/>
  <c r="AA5" i="1"/>
  <c r="Q5" i="1"/>
  <c r="N5" i="1"/>
  <c r="AA4" i="1"/>
  <c r="Q4" i="1"/>
  <c r="N4" i="1"/>
  <c r="AA3" i="1"/>
  <c r="Q3" i="1"/>
  <c r="N3" i="1"/>
  <c r="AA2" i="1"/>
  <c r="Q2" i="1"/>
  <c r="N2" i="1"/>
</calcChain>
</file>

<file path=xl/sharedStrings.xml><?xml version="1.0" encoding="utf-8"?>
<sst xmlns="http://schemas.openxmlformats.org/spreadsheetml/2006/main" count="193" uniqueCount="115">
  <si>
    <t>ID_Company</t>
  </si>
  <si>
    <t>Company_Name</t>
  </si>
  <si>
    <t>year</t>
  </si>
  <si>
    <t>Cash</t>
  </si>
  <si>
    <t>Account_Receivables</t>
  </si>
  <si>
    <t>Inventories</t>
  </si>
  <si>
    <t>Work_in_Progress</t>
  </si>
  <si>
    <t>Other_current_assets</t>
  </si>
  <si>
    <t>Income_tax_receivable</t>
  </si>
  <si>
    <t>Intangibles</t>
  </si>
  <si>
    <t>Total_Current_Assets</t>
  </si>
  <si>
    <t>Capital_Assets</t>
  </si>
  <si>
    <t>Total_Assets</t>
  </si>
  <si>
    <t>Bank_Loans</t>
  </si>
  <si>
    <t>Accounts_Payable_Accrued_Liabilities</t>
  </si>
  <si>
    <t>Accounts_PayableRelated_Parties</t>
  </si>
  <si>
    <t>Income_Tax_Payable</t>
  </si>
  <si>
    <t>Deferred_Tax_Liability</t>
  </si>
  <si>
    <t>Current_PortionLong_term_debt</t>
  </si>
  <si>
    <t>Current_portion_note_payable</t>
  </si>
  <si>
    <t>Current_portion_Capitalized</t>
  </si>
  <si>
    <t>Shareholder_loans</t>
  </si>
  <si>
    <t>Other_Current_Liabilities</t>
  </si>
  <si>
    <t>Total_Current_Liabilities</t>
  </si>
  <si>
    <t>Long_Term_Bank_Debt</t>
  </si>
  <si>
    <t>Long_term_capital_leases</t>
  </si>
  <si>
    <t>Long_term_capitalized_operating</t>
  </si>
  <si>
    <t>Due_to_subsidiaries</t>
  </si>
  <si>
    <t>Total_long_term_liabilities</t>
  </si>
  <si>
    <t>Capital_Stock</t>
  </si>
  <si>
    <t>Retained_Earnings</t>
  </si>
  <si>
    <t>Total_Equity</t>
  </si>
  <si>
    <t>Total_liabilities_n_equity</t>
  </si>
  <si>
    <t>Total_Revenue</t>
  </si>
  <si>
    <t>Cost_of_Goods_Sold</t>
  </si>
  <si>
    <t>Gross_Profit</t>
  </si>
  <si>
    <t>Net_Profit_after_tax</t>
  </si>
  <si>
    <t>All_interest_expense</t>
  </si>
  <si>
    <t>Income_tax_expense</t>
  </si>
  <si>
    <t>Extraordinary_loss_gain</t>
  </si>
  <si>
    <t>EBITDA</t>
  </si>
  <si>
    <t>Bank Indebtedness</t>
  </si>
  <si>
    <t>Future income taxes</t>
  </si>
  <si>
    <t>Due to shareholders</t>
  </si>
  <si>
    <t>Retained Earnings</t>
  </si>
  <si>
    <t>Sales</t>
  </si>
  <si>
    <t>Cost of Sales</t>
  </si>
  <si>
    <t>Gross Profit</t>
  </si>
  <si>
    <t>Net Income</t>
  </si>
  <si>
    <t>Amortization</t>
  </si>
  <si>
    <t>Bank Charges</t>
  </si>
  <si>
    <t>Cash and cash equivalents</t>
  </si>
  <si>
    <t>Trade receivables</t>
  </si>
  <si>
    <t>Other current assets</t>
  </si>
  <si>
    <t>Cost of materials consumed</t>
  </si>
  <si>
    <t>Profit before tax</t>
  </si>
  <si>
    <t>Profit for the year</t>
  </si>
  <si>
    <t>ABC</t>
  </si>
  <si>
    <t>Mindtree Limited</t>
  </si>
  <si>
    <t>Sunrise Biscuit Company Private Limited</t>
  </si>
  <si>
    <t>Balance Sheet</t>
  </si>
  <si>
    <t>Accounts Receivable</t>
  </si>
  <si>
    <t>Inventory -note 1</t>
  </si>
  <si>
    <t>Due from related companies</t>
  </si>
  <si>
    <t>Accounts payable</t>
  </si>
  <si>
    <t>Income taxes payable</t>
  </si>
  <si>
    <t>Total Current Liabilities</t>
  </si>
  <si>
    <t>Capital stock</t>
  </si>
  <si>
    <t>Total Shareholder’s Equity</t>
  </si>
  <si>
    <t>Total Liabilities and Shareholder’s Equity</t>
  </si>
  <si>
    <t>Income and Retained Earnings</t>
  </si>
  <si>
    <t>Total_Expenses</t>
  </si>
  <si>
    <t>Total Expenses</t>
  </si>
  <si>
    <t xml:space="preserve">Amortization </t>
  </si>
  <si>
    <t>Depreciation</t>
  </si>
  <si>
    <t>Income taxes (recovery)</t>
  </si>
  <si>
    <t>Gain on foreign exchange</t>
  </si>
  <si>
    <t>Work-in-progress</t>
  </si>
  <si>
    <t>Total Assets</t>
  </si>
  <si>
    <t>Total Current Assets</t>
  </si>
  <si>
    <t>Biscuit Company</t>
  </si>
  <si>
    <t>Trade Receivables</t>
  </si>
  <si>
    <t>Total current assets</t>
  </si>
  <si>
    <t>Financial assets</t>
  </si>
  <si>
    <t>Total assets</t>
  </si>
  <si>
    <t>Loans</t>
  </si>
  <si>
    <t>Income tax liabilities</t>
  </si>
  <si>
    <t>Trade payables</t>
  </si>
  <si>
    <t>Other current liabilities</t>
  </si>
  <si>
    <t>Total current liabilities</t>
  </si>
  <si>
    <t>Provisions</t>
  </si>
  <si>
    <t>Total equity</t>
  </si>
  <si>
    <t>Total equity and liabilities</t>
  </si>
  <si>
    <t>Sale of goods/ income from operations</t>
  </si>
  <si>
    <t>Total income</t>
  </si>
  <si>
    <t>Total expenses</t>
  </si>
  <si>
    <t>Current tax</t>
  </si>
  <si>
    <t>Mindtree</t>
  </si>
  <si>
    <t>Capital work in progress</t>
  </si>
  <si>
    <t>TOTAL ASSETS</t>
  </si>
  <si>
    <t>Trade Payables</t>
  </si>
  <si>
    <t>Equity</t>
  </si>
  <si>
    <t>Current assets</t>
  </si>
  <si>
    <t>TOTAL EQUITY AND LIABILITIES</t>
  </si>
  <si>
    <t>Current liabilities</t>
  </si>
  <si>
    <t>Depreciation and amortization expense</t>
  </si>
  <si>
    <t>Profit for the period</t>
  </si>
  <si>
    <t>Net_Profit_after_tax+Depre+amort+incometax+extraordinary_loss_gain</t>
  </si>
  <si>
    <t xml:space="preserve">total income - cost of materials consumed </t>
  </si>
  <si>
    <t>Current tax+ Deferred tax</t>
  </si>
  <si>
    <t>ID</t>
  </si>
  <si>
    <t>Total_liabilities_equity</t>
  </si>
  <si>
    <t>Cost_Goods_Sold</t>
  </si>
  <si>
    <t>Current_Tax</t>
  </si>
  <si>
    <t>Deferred_Tax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</si>
</sst>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164" fontId="0" fillId="0" borderId="0" xfId="1" applyNumberFormat="1" applyFont="1"/>
    <xf numFmtId="1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right"/>
    </xf>
    <xf numFmtId="0" fontId="0" fillId="3" borderId="0" xfId="0" applyFill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tabSelected="1" workbookViewId="0">
      <selection activeCell="G22" sqref="G22"/>
    </sheetView>
  </sheetViews>
  <sheetFormatPr defaultRowHeight="14.5" x14ac:dyDescent="0.35"/>
  <cols>
    <col min="1" max="1" width="8.81640625" bestFit="1" customWidth="1"/>
    <col min="2" max="2" width="15.1796875" bestFit="1" customWidth="1"/>
    <col min="3" max="3" width="4.81640625" bestFit="1" customWidth="1"/>
    <col min="4" max="4" width="13.1796875" bestFit="1" customWidth="1"/>
    <col min="5" max="5" width="19.08984375" bestFit="1" customWidth="1"/>
    <col min="6" max="6" width="18.08984375" bestFit="1" customWidth="1"/>
    <col min="7" max="7" width="12.08984375" bestFit="1" customWidth="1"/>
    <col min="8" max="8" width="15.26953125" bestFit="1" customWidth="1"/>
    <col min="9" max="9" width="18.08984375" bestFit="1" customWidth="1"/>
    <col min="10" max="10" width="19.453125" bestFit="1" customWidth="1"/>
    <col min="11" max="11" width="10.36328125" bestFit="1" customWidth="1"/>
    <col min="12" max="12" width="18" bestFit="1" customWidth="1"/>
    <col min="13" max="13" width="17.08984375" bestFit="1" customWidth="1"/>
    <col min="14" max="14" width="14.6328125" bestFit="1" customWidth="1"/>
    <col min="15" max="15" width="23.26953125" bestFit="1" customWidth="1"/>
    <col min="16" max="16" width="35" bestFit="1" customWidth="1"/>
    <col min="17" max="17" width="29.81640625" bestFit="1" customWidth="1"/>
    <col min="18" max="18" width="17.7265625" bestFit="1" customWidth="1"/>
    <col min="19" max="19" width="18.81640625" bestFit="1" customWidth="1"/>
    <col min="20" max="20" width="28.54296875" bestFit="1" customWidth="1"/>
    <col min="21" max="21" width="27.81640625" bestFit="1" customWidth="1"/>
    <col min="22" max="22" width="25.7265625" bestFit="1" customWidth="1"/>
    <col min="23" max="23" width="17.26953125" bestFit="1" customWidth="1"/>
    <col min="24" max="24" width="17.26953125" customWidth="1"/>
    <col min="25" max="25" width="20.453125" bestFit="1" customWidth="1"/>
    <col min="26" max="26" width="19" bestFit="1" customWidth="1"/>
    <col min="27" max="27" width="21.08984375" bestFit="1" customWidth="1"/>
    <col min="28" max="28" width="30.08984375" bestFit="1" customWidth="1"/>
    <col min="29" max="29" width="18.7265625" bestFit="1" customWidth="1"/>
    <col min="30" max="30" width="21.7265625" bestFit="1" customWidth="1"/>
    <col min="31" max="31" width="11.7265625" bestFit="1" customWidth="1"/>
    <col min="32" max="32" width="16.08984375" bestFit="1" customWidth="1"/>
    <col min="33" max="33" width="14.6328125" bestFit="1" customWidth="1"/>
    <col min="34" max="34" width="22.54296875" bestFit="1" customWidth="1"/>
    <col min="35" max="35" width="15.6328125" bestFit="1" customWidth="1"/>
    <col min="36" max="36" width="18.54296875" bestFit="1" customWidth="1"/>
    <col min="37" max="37" width="14.6328125" bestFit="1" customWidth="1"/>
    <col min="38" max="38" width="18.26953125" bestFit="1" customWidth="1"/>
    <col min="39" max="39" width="23.6328125" bestFit="1" customWidth="1"/>
    <col min="40" max="40" width="18.6328125" bestFit="1" customWidth="1"/>
    <col min="41" max="41" width="13.1796875" bestFit="1" customWidth="1"/>
    <col min="42" max="42" width="12.08984375" bestFit="1" customWidth="1"/>
    <col min="43" max="43" width="14.6328125" bestFit="1" customWidth="1"/>
  </cols>
  <sheetData>
    <row r="1" spans="1:27" x14ac:dyDescent="0.35">
      <c r="A1" t="s">
        <v>110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12</v>
      </c>
      <c r="I1" t="s">
        <v>13</v>
      </c>
      <c r="J1" t="s">
        <v>18</v>
      </c>
      <c r="K1" t="s">
        <v>24</v>
      </c>
      <c r="L1" t="s">
        <v>23</v>
      </c>
      <c r="M1" t="s">
        <v>31</v>
      </c>
      <c r="N1" t="s">
        <v>111</v>
      </c>
      <c r="O1" t="s">
        <v>33</v>
      </c>
      <c r="P1" t="s">
        <v>112</v>
      </c>
      <c r="Q1" t="s">
        <v>35</v>
      </c>
      <c r="R1" t="s">
        <v>36</v>
      </c>
      <c r="S1" t="s">
        <v>74</v>
      </c>
      <c r="T1" t="s">
        <v>49</v>
      </c>
      <c r="U1" t="s">
        <v>37</v>
      </c>
      <c r="V1" t="s">
        <v>113</v>
      </c>
      <c r="W1" t="s">
        <v>114</v>
      </c>
      <c r="X1" t="s">
        <v>38</v>
      </c>
      <c r="Y1" t="s">
        <v>39</v>
      </c>
      <c r="Z1" t="s">
        <v>71</v>
      </c>
      <c r="AA1" t="s">
        <v>40</v>
      </c>
    </row>
    <row r="2" spans="1:27" x14ac:dyDescent="0.35">
      <c r="A2">
        <v>12312312</v>
      </c>
      <c r="B2" t="s">
        <v>57</v>
      </c>
      <c r="C2">
        <v>2022</v>
      </c>
      <c r="D2" s="3">
        <v>141943</v>
      </c>
      <c r="E2" s="3">
        <v>2217666</v>
      </c>
      <c r="F2" s="3">
        <v>38647</v>
      </c>
      <c r="G2" s="3">
        <v>6255901</v>
      </c>
      <c r="H2" s="3">
        <v>6668005</v>
      </c>
      <c r="I2" s="3">
        <v>61769</v>
      </c>
      <c r="J2" s="3"/>
      <c r="K2" s="3"/>
      <c r="L2" s="3">
        <v>994312</v>
      </c>
      <c r="M2" s="3">
        <v>5673693</v>
      </c>
      <c r="N2" s="3">
        <f>M2+L2</f>
        <v>6668005</v>
      </c>
      <c r="O2" s="3">
        <v>15747983</v>
      </c>
      <c r="P2" s="3">
        <v>10997073</v>
      </c>
      <c r="Q2" s="3">
        <f>O2-P2</f>
        <v>4750910</v>
      </c>
      <c r="R2" s="3">
        <v>2157552</v>
      </c>
      <c r="S2" s="3"/>
      <c r="T2" s="3">
        <v>104787</v>
      </c>
      <c r="U2" s="3">
        <v>15276</v>
      </c>
      <c r="V2" s="3"/>
      <c r="W2" s="3"/>
      <c r="X2" s="3">
        <v>741200</v>
      </c>
      <c r="Y2" s="3">
        <v>-11400</v>
      </c>
      <c r="Z2" s="3">
        <v>1863558</v>
      </c>
      <c r="AA2" s="8">
        <f>+R2+S2+T2+X2+Y2+U2</f>
        <v>3007415</v>
      </c>
    </row>
    <row r="3" spans="1:27" x14ac:dyDescent="0.35">
      <c r="A3">
        <v>12312312</v>
      </c>
      <c r="B3" t="s">
        <v>57</v>
      </c>
      <c r="C3">
        <v>2021</v>
      </c>
      <c r="D3" s="3">
        <v>412649</v>
      </c>
      <c r="E3" s="3">
        <v>1817617</v>
      </c>
      <c r="F3" s="3">
        <v>37560</v>
      </c>
      <c r="G3" s="3">
        <v>6329135</v>
      </c>
      <c r="H3" s="3">
        <v>6780851</v>
      </c>
      <c r="I3" s="3">
        <v>0</v>
      </c>
      <c r="J3" s="3"/>
      <c r="K3" s="3"/>
      <c r="L3" s="3">
        <v>3264710</v>
      </c>
      <c r="M3" s="3">
        <v>3516141</v>
      </c>
      <c r="N3" s="3">
        <f>M3+L3</f>
        <v>6780851</v>
      </c>
      <c r="O3" s="3">
        <v>14016607</v>
      </c>
      <c r="P3" s="3">
        <v>9988215</v>
      </c>
      <c r="Q3" s="3">
        <f t="shared" ref="Q3:Q5" si="0">O3-P3</f>
        <v>4028392</v>
      </c>
      <c r="R3" s="3">
        <v>1815462</v>
      </c>
      <c r="S3" s="3"/>
      <c r="T3" s="3">
        <v>110955</v>
      </c>
      <c r="U3" s="3">
        <v>22371</v>
      </c>
      <c r="V3" s="3"/>
      <c r="W3" s="3"/>
      <c r="X3" s="3">
        <v>608894</v>
      </c>
      <c r="Y3" s="3">
        <v>0</v>
      </c>
      <c r="Z3" s="3">
        <v>1604036</v>
      </c>
      <c r="AA3" s="8">
        <f>+R3+S3+T3+X3+Y3+U3</f>
        <v>2557682</v>
      </c>
    </row>
    <row r="4" spans="1:27" x14ac:dyDescent="0.35">
      <c r="A4">
        <v>12312312</v>
      </c>
      <c r="B4" t="s">
        <v>57</v>
      </c>
      <c r="C4">
        <v>2020</v>
      </c>
      <c r="D4" s="3">
        <v>265566</v>
      </c>
      <c r="E4" s="3">
        <v>2675115</v>
      </c>
      <c r="F4" s="3">
        <v>47848</v>
      </c>
      <c r="G4" s="3">
        <v>6178918</v>
      </c>
      <c r="H4" s="3">
        <v>6649126</v>
      </c>
      <c r="I4" s="3">
        <v>0</v>
      </c>
      <c r="J4" s="3"/>
      <c r="K4" s="3"/>
      <c r="L4" s="3">
        <v>1948447</v>
      </c>
      <c r="M4" s="3">
        <v>4700679</v>
      </c>
      <c r="N4" s="3">
        <f>M4+L4</f>
        <v>6649126</v>
      </c>
      <c r="O4" s="3">
        <v>13640756</v>
      </c>
      <c r="P4" s="3">
        <v>10106015</v>
      </c>
      <c r="Q4" s="3">
        <f t="shared" si="0"/>
        <v>3534741</v>
      </c>
      <c r="R4" s="3">
        <v>1523081</v>
      </c>
      <c r="S4" s="3"/>
      <c r="T4" s="3">
        <v>108595</v>
      </c>
      <c r="U4" s="3">
        <v>62571</v>
      </c>
      <c r="V4" s="3"/>
      <c r="W4" s="3"/>
      <c r="X4" s="3">
        <v>486575</v>
      </c>
      <c r="Y4" s="3">
        <v>0</v>
      </c>
      <c r="Z4" s="3">
        <v>1525085</v>
      </c>
      <c r="AA4" s="8">
        <f>+R4+S4+T4+X4+Y4+U4</f>
        <v>2180822</v>
      </c>
    </row>
    <row r="5" spans="1:27" x14ac:dyDescent="0.35">
      <c r="A5">
        <v>12312312</v>
      </c>
      <c r="B5" t="s">
        <v>57</v>
      </c>
      <c r="C5">
        <v>2019</v>
      </c>
      <c r="D5" s="3">
        <v>6280</v>
      </c>
      <c r="E5" s="3">
        <v>1398480</v>
      </c>
      <c r="F5" s="3">
        <v>68467</v>
      </c>
      <c r="G5" s="3">
        <v>5158063</v>
      </c>
      <c r="H5" s="3">
        <v>5601544</v>
      </c>
      <c r="I5" s="3">
        <v>298001</v>
      </c>
      <c r="J5" s="3"/>
      <c r="K5" s="3"/>
      <c r="L5" s="3">
        <v>2423946</v>
      </c>
      <c r="M5" s="3">
        <v>3177598</v>
      </c>
      <c r="N5" s="3">
        <f>M5+L5</f>
        <v>5601544</v>
      </c>
      <c r="O5" s="3">
        <v>11566631</v>
      </c>
      <c r="P5" s="3">
        <v>8120069</v>
      </c>
      <c r="Q5" s="3">
        <f t="shared" si="0"/>
        <v>3446562</v>
      </c>
      <c r="R5" s="3">
        <v>1570581</v>
      </c>
      <c r="S5" s="3"/>
      <c r="T5" s="3">
        <v>72339</v>
      </c>
      <c r="U5" s="3">
        <v>16302</v>
      </c>
      <c r="V5" s="3"/>
      <c r="W5" s="3"/>
      <c r="X5" s="3">
        <v>478481</v>
      </c>
      <c r="Y5" s="3">
        <v>0</v>
      </c>
      <c r="Z5" s="3">
        <v>1397500</v>
      </c>
      <c r="AA5" s="8">
        <f>+R5+S5+T5+X5+Y5+U5</f>
        <v>2137703</v>
      </c>
    </row>
    <row r="6" spans="1:27" x14ac:dyDescent="0.35">
      <c r="A6">
        <v>456456</v>
      </c>
      <c r="B6" t="s">
        <v>58</v>
      </c>
      <c r="C6">
        <v>2017</v>
      </c>
      <c r="D6" s="3">
        <v>2497</v>
      </c>
      <c r="E6" s="3">
        <v>8962</v>
      </c>
      <c r="F6" s="4"/>
      <c r="G6" s="3">
        <v>1941</v>
      </c>
      <c r="H6" s="5">
        <v>33909</v>
      </c>
      <c r="I6" s="3">
        <v>978</v>
      </c>
      <c r="J6" s="3"/>
      <c r="K6" s="3"/>
      <c r="L6" s="6"/>
      <c r="M6" s="3"/>
      <c r="N6">
        <v>25773</v>
      </c>
      <c r="O6" s="5">
        <v>33909</v>
      </c>
      <c r="Z6" s="3">
        <f>R6+T6+U6+X6+Y6</f>
        <v>0</v>
      </c>
      <c r="AA6" s="8">
        <f t="shared" ref="AA6:AA10" si="1">+R6+S6+T6+X6+Y6+U6</f>
        <v>0</v>
      </c>
    </row>
    <row r="7" spans="1:27" x14ac:dyDescent="0.35">
      <c r="A7">
        <v>456456</v>
      </c>
      <c r="B7" t="s">
        <v>58</v>
      </c>
      <c r="C7">
        <v>2018</v>
      </c>
      <c r="D7" s="3">
        <v>3276</v>
      </c>
      <c r="E7" s="3">
        <v>10155</v>
      </c>
      <c r="G7" s="3">
        <v>1520</v>
      </c>
      <c r="H7">
        <v>37366</v>
      </c>
      <c r="I7" s="3">
        <v>3000</v>
      </c>
      <c r="J7" s="3"/>
      <c r="K7" s="3"/>
      <c r="N7">
        <v>27414</v>
      </c>
      <c r="O7">
        <v>37366</v>
      </c>
      <c r="P7" s="3">
        <v>54628</v>
      </c>
      <c r="Q7" s="3">
        <v>169</v>
      </c>
      <c r="R7">
        <v>7421</v>
      </c>
      <c r="T7" s="3">
        <v>56529</v>
      </c>
      <c r="U7" s="3">
        <v>1715</v>
      </c>
      <c r="V7" s="3">
        <v>1555</v>
      </c>
      <c r="W7" s="3">
        <v>167</v>
      </c>
      <c r="X7" s="8">
        <f t="shared" ref="X7:X8" si="2">+V7+W7</f>
        <v>1722</v>
      </c>
      <c r="AA7" s="8">
        <f t="shared" si="1"/>
        <v>67387</v>
      </c>
    </row>
    <row r="8" spans="1:27" x14ac:dyDescent="0.35">
      <c r="A8">
        <v>456456</v>
      </c>
      <c r="B8" t="s">
        <v>58</v>
      </c>
      <c r="C8">
        <v>2019</v>
      </c>
      <c r="D8" s="3">
        <v>2547</v>
      </c>
      <c r="E8" s="3">
        <v>13356</v>
      </c>
      <c r="G8" s="3">
        <v>1180</v>
      </c>
      <c r="H8">
        <v>41790</v>
      </c>
      <c r="N8">
        <v>33060</v>
      </c>
      <c r="O8">
        <v>41790</v>
      </c>
      <c r="P8" s="3">
        <v>70215</v>
      </c>
      <c r="Q8" s="3">
        <v>29</v>
      </c>
      <c r="R8">
        <v>9867</v>
      </c>
      <c r="T8" s="3">
        <v>71108</v>
      </c>
      <c r="U8" s="3">
        <v>1641</v>
      </c>
      <c r="V8" s="3">
        <v>2456</v>
      </c>
      <c r="W8" s="3">
        <v>126</v>
      </c>
      <c r="X8" s="8">
        <f t="shared" si="2"/>
        <v>2582</v>
      </c>
      <c r="AA8" s="8">
        <f t="shared" si="1"/>
        <v>85198</v>
      </c>
    </row>
    <row r="9" spans="1:27" x14ac:dyDescent="0.35">
      <c r="A9">
        <v>456789</v>
      </c>
      <c r="B9" t="s">
        <v>59</v>
      </c>
      <c r="C9">
        <v>2018</v>
      </c>
      <c r="D9" s="3">
        <v>4640</v>
      </c>
      <c r="E9" s="3">
        <v>32319</v>
      </c>
      <c r="F9">
        <v>40042</v>
      </c>
      <c r="G9" s="3">
        <v>6206</v>
      </c>
      <c r="H9">
        <v>364349</v>
      </c>
      <c r="I9" s="3">
        <v>3026</v>
      </c>
      <c r="J9" s="3"/>
      <c r="K9" s="3"/>
      <c r="L9">
        <v>10312</v>
      </c>
      <c r="N9">
        <v>194656</v>
      </c>
      <c r="O9">
        <v>364349</v>
      </c>
      <c r="P9" s="3">
        <v>718940</v>
      </c>
      <c r="Q9" s="3">
        <v>519030</v>
      </c>
      <c r="R9">
        <v>24031</v>
      </c>
      <c r="T9" s="3">
        <v>27458</v>
      </c>
      <c r="U9" s="3">
        <v>17841</v>
      </c>
      <c r="V9" s="3">
        <v>4347</v>
      </c>
      <c r="W9" s="3">
        <v>-7774</v>
      </c>
      <c r="X9" s="8">
        <f>+V9+W9</f>
        <v>-3427</v>
      </c>
      <c r="Z9" s="3">
        <v>746311</v>
      </c>
      <c r="AA9" s="8">
        <f t="shared" si="1"/>
        <v>65903</v>
      </c>
    </row>
    <row r="10" spans="1:27" x14ac:dyDescent="0.35">
      <c r="A10">
        <v>456789</v>
      </c>
      <c r="B10" t="s">
        <v>59</v>
      </c>
      <c r="C10">
        <v>2017</v>
      </c>
      <c r="D10" s="3">
        <v>21663</v>
      </c>
      <c r="F10">
        <v>51299</v>
      </c>
      <c r="G10" s="3">
        <v>14039</v>
      </c>
      <c r="H10">
        <v>385471</v>
      </c>
      <c r="I10" s="3">
        <v>3255</v>
      </c>
      <c r="J10" s="3"/>
      <c r="K10" s="3"/>
      <c r="L10">
        <v>15660</v>
      </c>
      <c r="N10">
        <v>168014</v>
      </c>
      <c r="O10">
        <v>385471</v>
      </c>
      <c r="P10" s="3">
        <v>1087840</v>
      </c>
      <c r="Q10" s="3">
        <v>804275</v>
      </c>
      <c r="R10">
        <v>6164</v>
      </c>
      <c r="T10" s="3">
        <v>6824</v>
      </c>
      <c r="U10" s="3">
        <v>19526</v>
      </c>
      <c r="V10" s="3">
        <v>1065</v>
      </c>
      <c r="W10" s="3">
        <v>-1725</v>
      </c>
      <c r="X10" s="8">
        <f>+V10+W10</f>
        <v>-660</v>
      </c>
      <c r="Z10" s="3">
        <v>1111554</v>
      </c>
      <c r="AA10" s="8">
        <f t="shared" si="1"/>
        <v>31854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A2D1-1320-4AF2-8D7E-5AE92C059555}">
  <dimension ref="A2:E46"/>
  <sheetViews>
    <sheetView workbookViewId="0">
      <selection activeCell="B39" sqref="B39"/>
    </sheetView>
  </sheetViews>
  <sheetFormatPr defaultRowHeight="14.5" x14ac:dyDescent="0.35"/>
  <cols>
    <col min="1" max="1" width="26.81640625" bestFit="1" customWidth="1"/>
    <col min="2" max="2" width="33.90625" bestFit="1" customWidth="1"/>
    <col min="3" max="3" width="36" bestFit="1" customWidth="1"/>
    <col min="4" max="4" width="24.81640625" bestFit="1" customWidth="1"/>
    <col min="5" max="5" width="35" bestFit="1" customWidth="1"/>
  </cols>
  <sheetData>
    <row r="2" spans="1:5" x14ac:dyDescent="0.35">
      <c r="B2" s="1" t="s">
        <v>0</v>
      </c>
    </row>
    <row r="3" spans="1:5" x14ac:dyDescent="0.35">
      <c r="B3" t="s">
        <v>1</v>
      </c>
      <c r="C3" t="s">
        <v>57</v>
      </c>
      <c r="D3" t="s">
        <v>80</v>
      </c>
      <c r="E3" t="s">
        <v>97</v>
      </c>
    </row>
    <row r="4" spans="1:5" x14ac:dyDescent="0.35">
      <c r="B4" t="s">
        <v>2</v>
      </c>
    </row>
    <row r="5" spans="1:5" x14ac:dyDescent="0.35">
      <c r="A5" t="s">
        <v>60</v>
      </c>
      <c r="B5" s="7" t="s">
        <v>3</v>
      </c>
      <c r="C5" t="s">
        <v>3</v>
      </c>
      <c r="D5" t="s">
        <v>51</v>
      </c>
      <c r="E5" t="s">
        <v>51</v>
      </c>
    </row>
    <row r="6" spans="1:5" x14ac:dyDescent="0.35">
      <c r="A6" t="s">
        <v>60</v>
      </c>
      <c r="B6" t="s">
        <v>6</v>
      </c>
      <c r="C6" t="s">
        <v>77</v>
      </c>
      <c r="E6" t="s">
        <v>98</v>
      </c>
    </row>
    <row r="7" spans="1:5" x14ac:dyDescent="0.35">
      <c r="A7" t="s">
        <v>60</v>
      </c>
      <c r="B7" t="s">
        <v>4</v>
      </c>
      <c r="C7" t="s">
        <v>61</v>
      </c>
      <c r="D7" t="s">
        <v>81</v>
      </c>
      <c r="E7" t="s">
        <v>52</v>
      </c>
    </row>
    <row r="8" spans="1:5" x14ac:dyDescent="0.35">
      <c r="A8" t="s">
        <v>60</v>
      </c>
      <c r="B8" t="s">
        <v>5</v>
      </c>
      <c r="C8" t="s">
        <v>62</v>
      </c>
      <c r="D8" t="s">
        <v>5</v>
      </c>
    </row>
    <row r="9" spans="1:5" x14ac:dyDescent="0.35">
      <c r="A9" t="s">
        <v>60</v>
      </c>
      <c r="B9" t="s">
        <v>9</v>
      </c>
      <c r="C9" t="s">
        <v>63</v>
      </c>
    </row>
    <row r="10" spans="1:5" x14ac:dyDescent="0.35">
      <c r="A10" t="s">
        <v>60</v>
      </c>
      <c r="B10" s="2" t="s">
        <v>10</v>
      </c>
      <c r="C10" t="s">
        <v>79</v>
      </c>
      <c r="D10" t="s">
        <v>82</v>
      </c>
    </row>
    <row r="11" spans="1:5" x14ac:dyDescent="0.35">
      <c r="A11" t="s">
        <v>60</v>
      </c>
      <c r="B11" t="s">
        <v>11</v>
      </c>
      <c r="D11" t="s">
        <v>83</v>
      </c>
    </row>
    <row r="12" spans="1:5" x14ac:dyDescent="0.35">
      <c r="A12" t="s">
        <v>60</v>
      </c>
      <c r="B12" t="s">
        <v>7</v>
      </c>
      <c r="D12" t="s">
        <v>53</v>
      </c>
      <c r="E12" t="s">
        <v>102</v>
      </c>
    </row>
    <row r="13" spans="1:5" x14ac:dyDescent="0.35">
      <c r="A13" t="s">
        <v>60</v>
      </c>
      <c r="B13" s="2" t="s">
        <v>12</v>
      </c>
      <c r="C13" t="s">
        <v>78</v>
      </c>
      <c r="D13" t="s">
        <v>84</v>
      </c>
      <c r="E13" t="s">
        <v>99</v>
      </c>
    </row>
    <row r="14" spans="1:5" x14ac:dyDescent="0.35">
      <c r="A14" t="s">
        <v>60</v>
      </c>
      <c r="B14" s="7" t="s">
        <v>13</v>
      </c>
      <c r="C14" t="s">
        <v>41</v>
      </c>
      <c r="E14" t="s">
        <v>85</v>
      </c>
    </row>
    <row r="15" spans="1:5" x14ac:dyDescent="0.35">
      <c r="A15" t="s">
        <v>60</v>
      </c>
      <c r="B15" t="s">
        <v>14</v>
      </c>
      <c r="C15" t="s">
        <v>64</v>
      </c>
      <c r="D15" t="s">
        <v>87</v>
      </c>
      <c r="E15" t="s">
        <v>100</v>
      </c>
    </row>
    <row r="16" spans="1:5" x14ac:dyDescent="0.35">
      <c r="A16" t="s">
        <v>60</v>
      </c>
      <c r="B16" t="s">
        <v>16</v>
      </c>
      <c r="C16" t="s">
        <v>65</v>
      </c>
      <c r="D16" t="s">
        <v>86</v>
      </c>
    </row>
    <row r="17" spans="1:5" x14ac:dyDescent="0.35">
      <c r="A17" t="s">
        <v>60</v>
      </c>
      <c r="B17" t="s">
        <v>17</v>
      </c>
      <c r="C17" t="s">
        <v>42</v>
      </c>
    </row>
    <row r="18" spans="1:5" x14ac:dyDescent="0.35">
      <c r="A18" t="s">
        <v>60</v>
      </c>
      <c r="B18" t="s">
        <v>21</v>
      </c>
      <c r="C18" t="s">
        <v>43</v>
      </c>
    </row>
    <row r="19" spans="1:5" x14ac:dyDescent="0.35">
      <c r="A19" t="s">
        <v>60</v>
      </c>
      <c r="B19" t="s">
        <v>8</v>
      </c>
    </row>
    <row r="20" spans="1:5" x14ac:dyDescent="0.35">
      <c r="A20" t="s">
        <v>60</v>
      </c>
      <c r="B20" t="s">
        <v>15</v>
      </c>
    </row>
    <row r="21" spans="1:5" x14ac:dyDescent="0.35">
      <c r="A21" t="s">
        <v>60</v>
      </c>
      <c r="B21" s="7" t="s">
        <v>18</v>
      </c>
    </row>
    <row r="22" spans="1:5" x14ac:dyDescent="0.35">
      <c r="A22" t="s">
        <v>60</v>
      </c>
      <c r="B22" t="s">
        <v>19</v>
      </c>
    </row>
    <row r="23" spans="1:5" x14ac:dyDescent="0.35">
      <c r="A23" t="s">
        <v>60</v>
      </c>
      <c r="B23" t="s">
        <v>20</v>
      </c>
    </row>
    <row r="24" spans="1:5" x14ac:dyDescent="0.35">
      <c r="A24" t="s">
        <v>60</v>
      </c>
      <c r="B24" t="s">
        <v>22</v>
      </c>
      <c r="D24" t="s">
        <v>88</v>
      </c>
      <c r="E24" t="s">
        <v>88</v>
      </c>
    </row>
    <row r="25" spans="1:5" x14ac:dyDescent="0.35">
      <c r="A25" t="s">
        <v>60</v>
      </c>
      <c r="B25" s="7" t="s">
        <v>24</v>
      </c>
    </row>
    <row r="26" spans="1:5" x14ac:dyDescent="0.35">
      <c r="A26" t="s">
        <v>60</v>
      </c>
      <c r="B26" t="s">
        <v>25</v>
      </c>
    </row>
    <row r="27" spans="1:5" x14ac:dyDescent="0.35">
      <c r="A27" t="s">
        <v>60</v>
      </c>
      <c r="B27" t="s">
        <v>26</v>
      </c>
    </row>
    <row r="28" spans="1:5" x14ac:dyDescent="0.35">
      <c r="A28" t="s">
        <v>60</v>
      </c>
      <c r="B28" t="s">
        <v>27</v>
      </c>
    </row>
    <row r="29" spans="1:5" x14ac:dyDescent="0.35">
      <c r="A29" t="s">
        <v>60</v>
      </c>
      <c r="B29" s="7" t="s">
        <v>28</v>
      </c>
    </row>
    <row r="30" spans="1:5" x14ac:dyDescent="0.35">
      <c r="A30" t="s">
        <v>60</v>
      </c>
      <c r="B30" t="s">
        <v>90</v>
      </c>
      <c r="D30" t="s">
        <v>90</v>
      </c>
      <c r="E30" t="s">
        <v>90</v>
      </c>
    </row>
    <row r="31" spans="1:5" x14ac:dyDescent="0.35">
      <c r="A31" t="s">
        <v>60</v>
      </c>
      <c r="B31" s="7" t="s">
        <v>23</v>
      </c>
      <c r="C31" t="s">
        <v>66</v>
      </c>
      <c r="D31" t="s">
        <v>89</v>
      </c>
      <c r="E31" t="s">
        <v>104</v>
      </c>
    </row>
    <row r="32" spans="1:5" x14ac:dyDescent="0.35">
      <c r="A32" t="s">
        <v>60</v>
      </c>
      <c r="B32" t="s">
        <v>29</v>
      </c>
      <c r="C32" t="s">
        <v>67</v>
      </c>
    </row>
    <row r="33" spans="1:5" x14ac:dyDescent="0.35">
      <c r="A33" t="s">
        <v>60</v>
      </c>
      <c r="B33" t="s">
        <v>30</v>
      </c>
      <c r="C33" t="s">
        <v>44</v>
      </c>
    </row>
    <row r="34" spans="1:5" x14ac:dyDescent="0.35">
      <c r="A34" t="s">
        <v>60</v>
      </c>
      <c r="B34" s="7" t="s">
        <v>31</v>
      </c>
      <c r="C34" t="s">
        <v>68</v>
      </c>
      <c r="D34" t="s">
        <v>91</v>
      </c>
      <c r="E34" t="s">
        <v>101</v>
      </c>
    </row>
    <row r="35" spans="1:5" x14ac:dyDescent="0.35">
      <c r="A35" t="s">
        <v>60</v>
      </c>
      <c r="B35" t="s">
        <v>32</v>
      </c>
      <c r="C35" t="s">
        <v>69</v>
      </c>
      <c r="D35" t="s">
        <v>92</v>
      </c>
      <c r="E35" t="s">
        <v>103</v>
      </c>
    </row>
    <row r="36" spans="1:5" x14ac:dyDescent="0.35">
      <c r="A36" t="s">
        <v>70</v>
      </c>
      <c r="B36" s="7" t="s">
        <v>33</v>
      </c>
      <c r="C36" t="s">
        <v>45</v>
      </c>
      <c r="D36" t="s">
        <v>93</v>
      </c>
      <c r="E36" t="s">
        <v>94</v>
      </c>
    </row>
    <row r="37" spans="1:5" x14ac:dyDescent="0.35">
      <c r="A37" t="s">
        <v>70</v>
      </c>
      <c r="B37" s="7" t="s">
        <v>34</v>
      </c>
      <c r="C37" t="s">
        <v>46</v>
      </c>
      <c r="D37" t="s">
        <v>54</v>
      </c>
    </row>
    <row r="38" spans="1:5" x14ac:dyDescent="0.35">
      <c r="A38" t="s">
        <v>70</v>
      </c>
      <c r="B38" s="7" t="s">
        <v>35</v>
      </c>
      <c r="C38" t="s">
        <v>47</v>
      </c>
      <c r="D38" t="s">
        <v>108</v>
      </c>
    </row>
    <row r="39" spans="1:5" x14ac:dyDescent="0.35">
      <c r="A39" t="s">
        <v>70</v>
      </c>
      <c r="B39" s="7" t="s">
        <v>49</v>
      </c>
      <c r="C39" t="s">
        <v>73</v>
      </c>
    </row>
    <row r="40" spans="1:5" x14ac:dyDescent="0.35">
      <c r="A40" t="s">
        <v>70</v>
      </c>
      <c r="B40" s="7" t="s">
        <v>74</v>
      </c>
      <c r="D40" t="s">
        <v>74</v>
      </c>
      <c r="E40" t="s">
        <v>105</v>
      </c>
    </row>
    <row r="41" spans="1:5" x14ac:dyDescent="0.35">
      <c r="A41" t="s">
        <v>70</v>
      </c>
      <c r="B41" s="7" t="s">
        <v>37</v>
      </c>
      <c r="C41" t="s">
        <v>50</v>
      </c>
    </row>
    <row r="42" spans="1:5" x14ac:dyDescent="0.35">
      <c r="A42" t="s">
        <v>70</v>
      </c>
      <c r="B42" s="7" t="s">
        <v>71</v>
      </c>
      <c r="C42" t="s">
        <v>72</v>
      </c>
      <c r="D42" t="s">
        <v>95</v>
      </c>
      <c r="E42" t="s">
        <v>95</v>
      </c>
    </row>
    <row r="43" spans="1:5" x14ac:dyDescent="0.35">
      <c r="A43" t="s">
        <v>70</v>
      </c>
      <c r="B43" s="7" t="s">
        <v>38</v>
      </c>
      <c r="C43" t="s">
        <v>75</v>
      </c>
      <c r="D43" t="s">
        <v>109</v>
      </c>
      <c r="E43" t="s">
        <v>96</v>
      </c>
    </row>
    <row r="44" spans="1:5" x14ac:dyDescent="0.35">
      <c r="A44" t="s">
        <v>70</v>
      </c>
      <c r="B44" s="7" t="s">
        <v>39</v>
      </c>
      <c r="C44" t="s">
        <v>76</v>
      </c>
    </row>
    <row r="45" spans="1:5" x14ac:dyDescent="0.35">
      <c r="A45" t="s">
        <v>70</v>
      </c>
      <c r="B45" s="7" t="s">
        <v>36</v>
      </c>
      <c r="C45" t="s">
        <v>48</v>
      </c>
      <c r="D45" t="s">
        <v>56</v>
      </c>
      <c r="E45" t="s">
        <v>106</v>
      </c>
    </row>
    <row r="46" spans="1:5" x14ac:dyDescent="0.35">
      <c r="A46" t="s">
        <v>70</v>
      </c>
      <c r="B46" s="7" t="s">
        <v>40</v>
      </c>
      <c r="C46" t="s">
        <v>107</v>
      </c>
      <c r="D46" t="s">
        <v>55</v>
      </c>
      <c r="E46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d0cb2b6-f75c-417f-8327-e1bb7a517b76" xsi:nil="true"/>
    <lcf76f155ced4ddcb4097134ff3c332f xmlns="f7f840aa-6715-49e1-adc7-dfdc721cd2ec">
      <Terms xmlns="http://schemas.microsoft.com/office/infopath/2007/PartnerControls"/>
    </lcf76f155ced4ddcb4097134ff3c332f>
    <Content xmlns="f7f840aa-6715-49e1-adc7-dfdc721cd2ec" xsi:nil="true"/>
    <SharedWithUsers xmlns="6d0cb2b6-f75c-417f-8327-e1bb7a517b76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8C809472146747BD48F39F2EAB9E59" ma:contentTypeVersion="15" ma:contentTypeDescription="Create a new document." ma:contentTypeScope="" ma:versionID="0be660a8dcc638ff55dd8aaf36d401df">
  <xsd:schema xmlns:xsd="http://www.w3.org/2001/XMLSchema" xmlns:xs="http://www.w3.org/2001/XMLSchema" xmlns:p="http://schemas.microsoft.com/office/2006/metadata/properties" xmlns:ns2="f7f840aa-6715-49e1-adc7-dfdc721cd2ec" xmlns:ns3="6d0cb2b6-f75c-417f-8327-e1bb7a517b76" targetNamespace="http://schemas.microsoft.com/office/2006/metadata/properties" ma:root="true" ma:fieldsID="7c0daf51a95b0cf3941e5725d1bdd49a" ns2:_="" ns3:_="">
    <xsd:import namespace="f7f840aa-6715-49e1-adc7-dfdc721cd2ec"/>
    <xsd:import namespace="6d0cb2b6-f75c-417f-8327-e1bb7a517b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Content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f840aa-6715-49e1-adc7-dfdc721cd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Content" ma:index="14" nillable="true" ma:displayName="Content" ma:format="Dropdown" ma:internalName="Content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fd0e135-c9ac-4e89-9c36-fb2929ad0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0cb2b6-f75c-417f-8327-e1bb7a517b7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d539286-fc90-4a97-9d85-7e04b44d6a83}" ma:internalName="TaxCatchAll" ma:showField="CatchAllData" ma:web="6d0cb2b6-f75c-417f-8327-e1bb7a517b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D9115-4D23-4DAC-9637-F7DE24C23BAB}">
  <ds:schemaRefs>
    <ds:schemaRef ds:uri="http://schemas.microsoft.com/office/2006/metadata/properties"/>
    <ds:schemaRef ds:uri="http://schemas.microsoft.com/office/infopath/2007/PartnerControls"/>
    <ds:schemaRef ds:uri="6d0cb2b6-f75c-417f-8327-e1bb7a517b76"/>
    <ds:schemaRef ds:uri="f7f840aa-6715-49e1-adc7-dfdc721cd2ec"/>
  </ds:schemaRefs>
</ds:datastoreItem>
</file>

<file path=customXml/itemProps2.xml><?xml version="1.0" encoding="utf-8"?>
<ds:datastoreItem xmlns:ds="http://schemas.openxmlformats.org/officeDocument/2006/customXml" ds:itemID="{7959B534-266D-4D22-9A02-A8CE099853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6CC3B7-68CD-4CC3-8621-F1A8BDAE49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f840aa-6715-49e1-adc7-dfdc721cd2ec"/>
    <ds:schemaRef ds:uri="6d0cb2b6-f75c-417f-8327-e1bb7a517b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 format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Sorza Hernandez</dc:creator>
  <cp:lastModifiedBy>Sandra Sorza Hernandez</cp:lastModifiedBy>
  <dcterms:created xsi:type="dcterms:W3CDTF">2024-02-12T09:21:32Z</dcterms:created>
  <dcterms:modified xsi:type="dcterms:W3CDTF">2024-02-13T08:14:40Z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0x010100998C809472146747BD48F39F2EAB9E59</vt:lpwstr>
  </property>
  <property fmtid="{D5CDD505-2E9C-101B-9397-08002B2CF9AE}" pid="3" name="MediaServiceImageTags">
    <vt:lpwstr/>
  </property>
</Properties>
</file>