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ocaladmin\Dropbox\NC3\side_projects\meta-analysis_early-life_stress\data_re-extraction\re-extracted\"/>
    </mc:Choice>
  </mc:AlternateContent>
  <bookViews>
    <workbookView xWindow="20949" yWindow="0" windowWidth="19551" windowHeight="9026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AO304" i="1" l="1"/>
  <c r="AN304" i="1"/>
  <c r="AO303" i="1"/>
  <c r="AN303" i="1"/>
  <c r="AO302" i="1"/>
  <c r="AN302" i="1"/>
  <c r="AO301" i="1"/>
  <c r="AN301" i="1"/>
  <c r="AO300" i="1"/>
  <c r="AN300" i="1"/>
  <c r="AO299" i="1"/>
  <c r="AN299" i="1"/>
  <c r="AO298" i="1"/>
  <c r="AN298" i="1"/>
  <c r="AO297" i="1"/>
  <c r="AN297" i="1"/>
  <c r="AO296" i="1"/>
  <c r="AN296" i="1"/>
  <c r="AO295" i="1"/>
  <c r="AN295" i="1"/>
  <c r="AO294" i="1"/>
  <c r="AN294" i="1"/>
  <c r="AO293" i="1"/>
  <c r="AN293" i="1"/>
  <c r="AO292" i="1"/>
  <c r="AN292" i="1"/>
  <c r="AO291" i="1"/>
  <c r="AN291" i="1"/>
  <c r="AO290" i="1"/>
  <c r="AN290" i="1"/>
  <c r="AO289" i="1"/>
  <c r="AN289" i="1"/>
  <c r="AO288" i="1"/>
  <c r="AN288" i="1"/>
  <c r="AO287" i="1"/>
  <c r="AN287" i="1"/>
  <c r="AO286" i="1"/>
  <c r="AN286" i="1"/>
  <c r="AO285" i="1"/>
  <c r="AN285" i="1"/>
  <c r="AO284" i="1"/>
  <c r="AN284" i="1"/>
  <c r="AO283" i="1"/>
  <c r="AN283" i="1"/>
  <c r="AO282" i="1"/>
  <c r="AN282" i="1"/>
  <c r="AO281" i="1"/>
  <c r="AN281" i="1"/>
  <c r="AO280" i="1"/>
  <c r="AN280" i="1"/>
  <c r="AO279" i="1"/>
  <c r="AN279" i="1"/>
  <c r="AO278" i="1"/>
  <c r="AN278" i="1"/>
  <c r="AO277" i="1"/>
  <c r="AN277" i="1"/>
  <c r="AO276" i="1"/>
  <c r="AN276" i="1"/>
  <c r="AO275" i="1" l="1"/>
  <c r="AN275" i="1"/>
  <c r="AO274" i="1"/>
  <c r="AN274" i="1"/>
  <c r="AO273" i="1"/>
  <c r="AN273" i="1"/>
  <c r="AO272" i="1"/>
  <c r="AN272" i="1"/>
  <c r="AO271" i="1"/>
  <c r="AN271" i="1"/>
  <c r="AO270" i="1"/>
  <c r="AN270" i="1"/>
  <c r="AO269" i="1"/>
  <c r="AN269" i="1"/>
  <c r="AO268" i="1"/>
  <c r="AN268" i="1"/>
  <c r="AO267" i="1"/>
  <c r="AN267" i="1"/>
  <c r="AO266" i="1"/>
  <c r="AN266" i="1"/>
  <c r="AO265" i="1"/>
  <c r="AN265" i="1"/>
  <c r="AO264" i="1"/>
  <c r="AN264" i="1"/>
  <c r="AO263" i="1"/>
  <c r="AN263" i="1"/>
  <c r="AO262" i="1"/>
  <c r="AN262" i="1"/>
  <c r="AN261" i="1"/>
  <c r="AO261" i="1"/>
  <c r="AO260" i="1"/>
  <c r="AN260" i="1"/>
  <c r="AO259" i="1"/>
  <c r="AN259" i="1"/>
  <c r="AO258" i="1"/>
  <c r="AN258" i="1"/>
  <c r="AO257" i="1"/>
  <c r="AN257" i="1"/>
  <c r="AO256" i="1"/>
  <c r="AN256" i="1"/>
  <c r="AO255" i="1"/>
  <c r="AN255" i="1"/>
  <c r="AO254" i="1"/>
  <c r="AN254" i="1"/>
  <c r="AO253" i="1"/>
  <c r="AN253" i="1"/>
  <c r="AO252" i="1"/>
  <c r="AN252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26" i="1"/>
  <c r="AO225" i="1"/>
  <c r="AO224" i="1"/>
  <c r="AO223" i="1"/>
  <c r="AN224" i="1"/>
  <c r="AN225" i="1"/>
  <c r="AN223" i="1"/>
  <c r="AO222" i="1"/>
  <c r="AO221" i="1"/>
  <c r="AN222" i="1"/>
  <c r="AN221" i="1"/>
  <c r="AO220" i="1"/>
  <c r="AN220" i="1"/>
  <c r="AN219" i="1"/>
  <c r="AO219" i="1"/>
  <c r="AO218" i="1"/>
  <c r="AN218" i="1"/>
  <c r="AO217" i="1"/>
  <c r="AN217" i="1"/>
  <c r="AO216" i="1"/>
  <c r="AN216" i="1"/>
  <c r="AO215" i="1"/>
  <c r="AN215" i="1"/>
  <c r="AO214" i="1"/>
  <c r="AN214" i="1"/>
  <c r="AO213" i="1"/>
  <c r="AN213" i="1"/>
  <c r="AO212" i="1"/>
  <c r="AN212" i="1"/>
  <c r="AO211" i="1"/>
  <c r="AN211" i="1"/>
  <c r="AO210" i="1"/>
  <c r="AN210" i="1"/>
  <c r="AO209" i="1"/>
  <c r="AN209" i="1"/>
  <c r="AO208" i="1"/>
  <c r="AN208" i="1"/>
  <c r="AO207" i="1"/>
  <c r="AN207" i="1"/>
  <c r="AO206" i="1"/>
  <c r="AN206" i="1"/>
  <c r="AN204" i="1"/>
  <c r="AN205" i="1"/>
  <c r="AO205" i="1"/>
  <c r="AO204" i="1"/>
  <c r="AO203" i="1"/>
  <c r="AN203" i="1"/>
  <c r="AO202" i="1"/>
  <c r="AN202" i="1"/>
  <c r="AO201" i="1"/>
  <c r="AN201" i="1"/>
  <c r="AO200" i="1"/>
  <c r="AN200" i="1"/>
  <c r="AO199" i="1"/>
  <c r="AN199" i="1"/>
  <c r="AO198" i="1"/>
  <c r="AN198" i="1"/>
  <c r="AN193" i="1"/>
  <c r="AO193" i="1"/>
  <c r="AN194" i="1"/>
  <c r="AO194" i="1"/>
  <c r="AN195" i="1"/>
  <c r="AO195" i="1"/>
  <c r="AN196" i="1"/>
  <c r="AO196" i="1"/>
  <c r="AN197" i="1"/>
  <c r="AO197" i="1"/>
  <c r="AO192" i="1"/>
  <c r="AN192" i="1"/>
  <c r="AO18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6" i="1"/>
  <c r="AN186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59" i="1"/>
  <c r="AO159" i="1"/>
  <c r="AN160" i="1"/>
  <c r="AO160" i="1"/>
  <c r="AN161" i="1"/>
  <c r="AO161" i="1"/>
  <c r="AN162" i="1"/>
  <c r="AO162" i="1"/>
  <c r="AN163" i="1"/>
  <c r="AO163" i="1"/>
  <c r="AN164" i="1"/>
  <c r="AO164" i="1"/>
  <c r="AN165" i="1"/>
  <c r="AO165" i="1"/>
  <c r="AN158" i="1"/>
  <c r="AO158" i="1"/>
  <c r="AN154" i="1"/>
  <c r="AO154" i="1"/>
  <c r="AN155" i="1"/>
  <c r="AO155" i="1"/>
  <c r="AN156" i="1"/>
  <c r="AO156" i="1"/>
  <c r="AN157" i="1"/>
  <c r="AO157" i="1"/>
  <c r="AO153" i="1"/>
  <c r="AN153" i="1"/>
  <c r="AO152" i="1"/>
  <c r="AN152" i="1"/>
  <c r="AO151" i="1"/>
  <c r="AN151" i="1"/>
  <c r="AO150" i="1"/>
  <c r="AN150" i="1"/>
  <c r="AN132" i="1"/>
  <c r="AO132" i="1"/>
  <c r="AN133" i="1"/>
  <c r="AO133" i="1"/>
  <c r="AN134" i="1"/>
  <c r="AO134" i="1"/>
  <c r="AN135" i="1"/>
  <c r="AO135" i="1"/>
  <c r="AN136" i="1"/>
  <c r="AO136" i="1"/>
  <c r="AN137" i="1"/>
  <c r="AO137" i="1"/>
  <c r="AN138" i="1"/>
  <c r="AO138" i="1"/>
  <c r="AN139" i="1"/>
  <c r="AO139" i="1"/>
  <c r="AN140" i="1"/>
  <c r="AO140" i="1"/>
  <c r="AN141" i="1"/>
  <c r="AO141" i="1"/>
  <c r="AN142" i="1"/>
  <c r="AO142" i="1"/>
  <c r="AN143" i="1"/>
  <c r="AO143" i="1"/>
  <c r="AN144" i="1"/>
  <c r="AO144" i="1"/>
  <c r="AN145" i="1"/>
  <c r="AO145" i="1"/>
  <c r="AN146" i="1"/>
  <c r="AO146" i="1"/>
  <c r="AN147" i="1"/>
  <c r="AO147" i="1"/>
  <c r="AN148" i="1"/>
  <c r="AO148" i="1"/>
  <c r="AN149" i="1"/>
  <c r="AO149" i="1"/>
  <c r="AN121" i="1"/>
  <c r="AO121" i="1"/>
  <c r="AN122" i="1"/>
  <c r="AO122" i="1"/>
  <c r="AN123" i="1"/>
  <c r="AO123" i="1"/>
  <c r="AN124" i="1"/>
  <c r="AO124" i="1"/>
  <c r="AN125" i="1"/>
  <c r="AO125" i="1"/>
  <c r="AN126" i="1"/>
  <c r="AO126" i="1"/>
  <c r="AN127" i="1"/>
  <c r="AO127" i="1"/>
  <c r="AN128" i="1"/>
  <c r="AO128" i="1"/>
  <c r="AN129" i="1"/>
  <c r="AO129" i="1"/>
  <c r="AN130" i="1"/>
  <c r="AO130" i="1"/>
  <c r="AN131" i="1"/>
  <c r="AO131" i="1"/>
  <c r="AO120" i="1"/>
  <c r="AN120" i="1"/>
  <c r="AN116" i="1"/>
  <c r="AO116" i="1"/>
  <c r="AN117" i="1"/>
  <c r="AO117" i="1"/>
  <c r="AN115" i="1"/>
  <c r="AO115" i="1"/>
  <c r="AO118" i="1"/>
  <c r="AN118" i="1"/>
  <c r="AO119" i="1"/>
  <c r="AN119" i="1"/>
  <c r="AO101" i="1"/>
  <c r="AN101" i="1"/>
  <c r="AO100" i="1"/>
  <c r="AN100" i="1"/>
  <c r="AO99" i="1"/>
  <c r="AN99" i="1"/>
  <c r="AO98" i="1"/>
  <c r="AN98" i="1"/>
  <c r="AO91" i="1"/>
  <c r="AN91" i="1"/>
  <c r="AN96" i="1" l="1"/>
  <c r="AO96" i="1"/>
  <c r="AN97" i="1"/>
  <c r="AO97" i="1"/>
  <c r="AN92" i="1"/>
  <c r="AO92" i="1"/>
  <c r="AN93" i="1"/>
  <c r="AO93" i="1"/>
  <c r="AN94" i="1"/>
  <c r="AO94" i="1"/>
  <c r="AN95" i="1"/>
  <c r="AO95" i="1"/>
  <c r="AO90" i="1"/>
  <c r="AN90" i="1"/>
  <c r="AN80" i="1"/>
  <c r="AO80" i="1"/>
  <c r="AN81" i="1"/>
  <c r="AO81" i="1"/>
  <c r="AN82" i="1"/>
  <c r="AO82" i="1"/>
  <c r="AN83" i="1"/>
  <c r="AO83" i="1"/>
  <c r="AN84" i="1"/>
  <c r="AO84" i="1"/>
  <c r="AN85" i="1"/>
  <c r="AO85" i="1"/>
  <c r="AN86" i="1"/>
  <c r="AO86" i="1"/>
  <c r="AN87" i="1"/>
  <c r="AO87" i="1"/>
  <c r="AN88" i="1"/>
  <c r="AO88" i="1"/>
  <c r="AN89" i="1"/>
  <c r="AO89" i="1"/>
  <c r="AO79" i="1"/>
  <c r="AN79" i="1"/>
  <c r="AO78" i="1"/>
  <c r="AN78" i="1"/>
  <c r="AO77" i="1"/>
  <c r="AN77" i="1"/>
  <c r="AN75" i="1"/>
  <c r="AO75" i="1"/>
  <c r="AN76" i="1"/>
  <c r="AO76" i="1"/>
  <c r="AO74" i="1"/>
  <c r="AN74" i="1"/>
  <c r="AO73" i="1"/>
  <c r="AN73" i="1"/>
  <c r="AO72" i="1"/>
  <c r="AO71" i="1"/>
  <c r="AN72" i="1"/>
  <c r="AN71" i="1"/>
  <c r="AN70" i="1"/>
  <c r="AO70" i="1"/>
  <c r="AN67" i="1"/>
  <c r="AO67" i="1"/>
  <c r="AN68" i="1"/>
  <c r="AO68" i="1"/>
  <c r="AN69" i="1"/>
  <c r="AO69" i="1"/>
  <c r="AN60" i="1"/>
  <c r="AO60" i="1"/>
  <c r="AN61" i="1"/>
  <c r="AO61" i="1"/>
  <c r="AN62" i="1"/>
  <c r="AO62" i="1"/>
  <c r="AN63" i="1"/>
  <c r="AO63" i="1"/>
  <c r="AN64" i="1"/>
  <c r="AO64" i="1"/>
  <c r="AN65" i="1"/>
  <c r="AO65" i="1"/>
  <c r="AN66" i="1"/>
  <c r="AO66" i="1"/>
  <c r="AN59" i="1"/>
  <c r="AO59" i="1"/>
  <c r="AO53" i="1"/>
  <c r="AN53" i="1"/>
  <c r="AO52" i="1"/>
  <c r="AN52" i="1"/>
  <c r="AO51" i="1"/>
  <c r="AE51" i="1" s="1"/>
  <c r="AN51" i="1"/>
  <c r="AB51" i="1" s="1"/>
  <c r="AO50" i="1"/>
  <c r="AE50" i="1" s="1"/>
  <c r="AN50" i="1"/>
  <c r="AB50" i="1" s="1"/>
  <c r="AO49" i="1" l="1"/>
  <c r="AO48" i="1"/>
  <c r="AO47" i="1"/>
  <c r="AO46" i="1"/>
  <c r="AO45" i="1"/>
  <c r="AO44" i="1"/>
  <c r="AN48" i="1"/>
  <c r="AN49" i="1"/>
  <c r="AN47" i="1"/>
  <c r="AN45" i="1"/>
  <c r="AN46" i="1"/>
  <c r="AN44" i="1"/>
  <c r="AN40" i="1"/>
  <c r="AN41" i="1"/>
  <c r="AN42" i="1"/>
  <c r="AN43" i="1"/>
  <c r="AO43" i="1"/>
  <c r="AO42" i="1"/>
  <c r="AO41" i="1"/>
  <c r="AO40" i="1"/>
  <c r="AO37" i="1"/>
  <c r="AO36" i="1"/>
  <c r="AN37" i="1"/>
  <c r="AN38" i="1"/>
  <c r="AN39" i="1"/>
  <c r="AO39" i="1"/>
  <c r="AO38" i="1"/>
  <c r="AN36" i="1"/>
  <c r="AO35" i="1"/>
  <c r="AO34" i="1"/>
  <c r="AN35" i="1"/>
  <c r="AN34" i="1"/>
  <c r="AO33" i="1"/>
  <c r="AO32" i="1"/>
  <c r="AN33" i="1"/>
  <c r="AN32" i="1"/>
  <c r="AO31" i="1"/>
  <c r="AO30" i="1"/>
  <c r="AN31" i="1"/>
  <c r="AN30" i="1"/>
  <c r="AO29" i="1"/>
  <c r="AN29" i="1"/>
  <c r="AO28" i="1"/>
  <c r="AN28" i="1"/>
  <c r="AO27" i="1"/>
  <c r="AN27" i="1"/>
  <c r="AN23" i="1"/>
  <c r="AO23" i="1"/>
  <c r="AN24" i="1"/>
  <c r="AO24" i="1"/>
  <c r="AN25" i="1"/>
  <c r="AO25" i="1"/>
  <c r="AN26" i="1"/>
  <c r="AO26" i="1"/>
</calcChain>
</file>

<file path=xl/sharedStrings.xml><?xml version="1.0" encoding="utf-8"?>
<sst xmlns="http://schemas.openxmlformats.org/spreadsheetml/2006/main" count="3809" uniqueCount="410">
  <si>
    <t>TAXA</t>
  </si>
  <si>
    <t>studyID</t>
  </si>
  <si>
    <t>speciesID</t>
  </si>
  <si>
    <t>common.name</t>
  </si>
  <si>
    <t>scientific.name</t>
  </si>
  <si>
    <t>citation</t>
  </si>
  <si>
    <t>location</t>
  </si>
  <si>
    <t>lat</t>
  </si>
  <si>
    <t>long</t>
  </si>
  <si>
    <t>av..temp</t>
  </si>
  <si>
    <t>htmnth</t>
  </si>
  <si>
    <t>cldmnth</t>
  </si>
  <si>
    <t>seasonality</t>
  </si>
  <si>
    <t>av..precip</t>
  </si>
  <si>
    <t>developmental.stressor</t>
  </si>
  <si>
    <t>method</t>
  </si>
  <si>
    <t>exposure</t>
  </si>
  <si>
    <t>exposure.onset.pre-post.birth</t>
  </si>
  <si>
    <t>exposure.duration.(days)</t>
  </si>
  <si>
    <t>age.sexual.maturity</t>
  </si>
  <si>
    <t>relative.exposure.onset.(%)</t>
  </si>
  <si>
    <t>relative.exposure.duration.(%)</t>
  </si>
  <si>
    <t>sex</t>
  </si>
  <si>
    <t>trait.class</t>
  </si>
  <si>
    <t>age</t>
  </si>
  <si>
    <t>specific.trait</t>
  </si>
  <si>
    <t>mean.control</t>
  </si>
  <si>
    <t>N.control</t>
  </si>
  <si>
    <t>mean.treat</t>
  </si>
  <si>
    <t>N.treat</t>
  </si>
  <si>
    <t>t.value</t>
  </si>
  <si>
    <t>F.value</t>
  </si>
  <si>
    <t>χ2</t>
  </si>
  <si>
    <t>Cohen's.D</t>
  </si>
  <si>
    <t>sv</t>
  </si>
  <si>
    <t>Actinopterygii</t>
  </si>
  <si>
    <t>african cichlid</t>
  </si>
  <si>
    <t>Pseudocrenilabrus multicolor victoriae</t>
  </si>
  <si>
    <t>Chapman, L. J., Albert, J., &amp; Galis, F. (2008). Developmental plasticity, genetic differentiation, and hypoxia-induced trade-offs in an African cichlid fish. Open Evol. J, 2, 75-88.</t>
  </si>
  <si>
    <t>Uganda (sampled from)</t>
  </si>
  <si>
    <t>environmental</t>
  </si>
  <si>
    <t>exp</t>
  </si>
  <si>
    <t>post-natal</t>
  </si>
  <si>
    <t>both</t>
  </si>
  <si>
    <t>morphological</t>
  </si>
  <si>
    <t>Adult</t>
  </si>
  <si>
    <t>sternohyoideus cross section area</t>
  </si>
  <si>
    <t>sternohyoideus length</t>
  </si>
  <si>
    <t>epaxial muscle depth</t>
  </si>
  <si>
    <t>upper pharyngea jaw depth</t>
  </si>
  <si>
    <t>total filament number</t>
  </si>
  <si>
    <t>lower pharyngea jaw keel</t>
  </si>
  <si>
    <t>body depth</t>
  </si>
  <si>
    <t>head length</t>
  </si>
  <si>
    <t>eye depth</t>
  </si>
  <si>
    <t>head width</t>
  </si>
  <si>
    <t>geniohyoideus length</t>
  </si>
  <si>
    <t>total gill filament length</t>
  </si>
  <si>
    <t>hemibranch perimeter</t>
  </si>
  <si>
    <t>mean gill filament length</t>
  </si>
  <si>
    <t>hemibranch area</t>
  </si>
  <si>
    <t>european sea bass</t>
  </si>
  <si>
    <t>Dicentrarchus labrax</t>
  </si>
  <si>
    <t>Georgakopoulou, E., Sfakianakis, D. G., Kouttouki, S., Divanach, P., Kentouri, M., &amp; Koumoundouros, G. (2007). The influence of temperature during early life on phenotypic expression at later ontogenetic stages in sea bass. Journal of Fish Biology, 70(1), 278-291.</t>
  </si>
  <si>
    <t>University of Crete</t>
  </si>
  <si>
    <t>Juvenile</t>
  </si>
  <si>
    <t>pectoral lepidotrichia</t>
  </si>
  <si>
    <t>dorsal lepidotrichia</t>
  </si>
  <si>
    <t>anal lepidotrichia</t>
  </si>
  <si>
    <t>dorsal spines</t>
  </si>
  <si>
    <t>lower caudal dermatotrichia</t>
  </si>
  <si>
    <t>upper caudal dermatotrichia</t>
  </si>
  <si>
    <t>zebrafish</t>
  </si>
  <si>
    <t>Danio rerio</t>
  </si>
  <si>
    <t>Moretz, J. A., Martins, E. P., &amp; Robison, B. D. (2007). The effects of early and adult social environment on zebrafish (Danio rerio) behavior. Environmental Biology of Fishes, 80(1), 91-101.</t>
  </si>
  <si>
    <t>Indianna University</t>
  </si>
  <si>
    <t>psychological</t>
  </si>
  <si>
    <t>behavioural</t>
  </si>
  <si>
    <t>adult</t>
  </si>
  <si>
    <t>bites to mirror</t>
  </si>
  <si>
    <t>stress recovery (latency to feed after handling)</t>
  </si>
  <si>
    <t>activity level (lines crossed)</t>
  </si>
  <si>
    <t>predator response (approached dummy predator)</t>
  </si>
  <si>
    <t>threespined stickleback</t>
  </si>
  <si>
    <t>Gasterosteus aculeatus</t>
  </si>
  <si>
    <t>Roche, D. P., McGhee, K. E., &amp; Bell, A. M. (2012). Maternal predator-exposure has lifelong consequences for offspring learning in threespined sticklebacks. Biology letters, 8(6), 932-935.</t>
  </si>
  <si>
    <t>University of Illinois</t>
  </si>
  <si>
    <t>Exp.</t>
  </si>
  <si>
    <t>Pre-natal</t>
  </si>
  <si>
    <t xml:space="preserve">latency to find food reward after training </t>
  </si>
  <si>
    <t>rainbow trout</t>
  </si>
  <si>
    <t>Oncorhynchus mykiss</t>
  </si>
  <si>
    <t>Barton, B. A., Schreck, C. B., &amp; Barton, L. D. (1987). Effects of chronic cortisol administration and daily acute stress on growth, physiological conditions, and stress responses in juvenile rainbow trout. Dis. Aquat. Org, 2(3), 173-185.</t>
  </si>
  <si>
    <t>Oregon State University Smith Farm research facility</t>
  </si>
  <si>
    <t>physiological</t>
  </si>
  <si>
    <t>mean liver glycogen</t>
  </si>
  <si>
    <t>condition factor (100*g cm-3)</t>
  </si>
  <si>
    <t>hepatosomatic index (100*liver wet weight/body wet weight)</t>
  </si>
  <si>
    <t>physical</t>
  </si>
  <si>
    <t>hematocrit (% packed cell volume)</t>
  </si>
  <si>
    <t>Amphibia</t>
  </si>
  <si>
    <t>brown tree frog</t>
  </si>
  <si>
    <t>Litoria ewingi</t>
  </si>
  <si>
    <t>Chinathamby, K., Reina, R. D., Bailey, P. C., &amp; Lees, B. K. (2006). Effects of salinity on the survival, growth and development of tadpoles of the brown tree frog, Litoria ewingii. Australian Journal of Zoology, 54(2), 97-105.</t>
  </si>
  <si>
    <t>Monash University</t>
  </si>
  <si>
    <t>subAdult</t>
  </si>
  <si>
    <t>mass at metamorphosis</t>
  </si>
  <si>
    <t>mean time to metamorphosis</t>
  </si>
  <si>
    <t>Squires, Z. E., Bailey, P. C., Reina, R. D., &amp; Wong, B. B. (2010). Compensatory growth in tadpoles after transient salinity stress. Marine and Freshwater Research, 61(2), 219-222.</t>
  </si>
  <si>
    <t>Silvan, Vic, AUS</t>
  </si>
  <si>
    <t>wood frog</t>
  </si>
  <si>
    <t>Lithobates sylvaticus</t>
  </si>
  <si>
    <t>Crespi, E. J., &amp; Warne, R. W. (2013). Environmental conditions experienced during the tadpole stage alter post-metamorphic glucocorticoid response to stress in an amphibian. Integrative and comparative biology, 53(6), 989-1001.</t>
  </si>
  <si>
    <t>Vassar College Ecological Preserve</t>
  </si>
  <si>
    <t>nutritional</t>
  </si>
  <si>
    <t>Post-natal</t>
  </si>
  <si>
    <t>juvenile</t>
  </si>
  <si>
    <t>body mass</t>
  </si>
  <si>
    <t>corticosterone concentration</t>
  </si>
  <si>
    <t>Arachnida</t>
  </si>
  <si>
    <t>wolf spider</t>
  </si>
  <si>
    <t>Hogna carolinensis</t>
  </si>
  <si>
    <t>Punzo, F., &amp; Ludwig, L. (2002). Contact with maternal parent and siblings affects hunting behavior, learning, and central nervous system development in spiderlings of Hogna carolinensis (Araeneae: Lycosidae). Animal cognition, 5(2), 63-70.</t>
  </si>
  <si>
    <t>Pinellas county, Florida</t>
  </si>
  <si>
    <t>latency (s) to leave starting box and enter maze</t>
  </si>
  <si>
    <t xml:space="preserve">behavioural </t>
  </si>
  <si>
    <t>time to finish maze</t>
  </si>
  <si>
    <t>volume of protocerebral neurophil</t>
  </si>
  <si>
    <t>weight of protocerebrum</t>
  </si>
  <si>
    <t>volume of central body</t>
  </si>
  <si>
    <t>body weight</t>
  </si>
  <si>
    <t>nerve cell count</t>
  </si>
  <si>
    <t>Aves</t>
  </si>
  <si>
    <t>song sparrow</t>
  </si>
  <si>
    <t>Melospiza melodia</t>
  </si>
  <si>
    <t>Searcy, W. A., Peters, S. and Nowicki, S. 2004. Effects of early nutrition on growth rate
and adult size in song sparrows Melospiza melodia .  / J. Avian Biol. 35: 269 /279.</t>
  </si>
  <si>
    <t>Hartstown, Crawford County, Pennsylvania</t>
  </si>
  <si>
    <t>female</t>
  </si>
  <si>
    <t>femur length</t>
  </si>
  <si>
    <t>male</t>
  </si>
  <si>
    <t>tibiotarsus length</t>
  </si>
  <si>
    <t>humerus length</t>
  </si>
  <si>
    <t>ulna length</t>
  </si>
  <si>
    <t>pelvis width</t>
  </si>
  <si>
    <t>femur width</t>
  </si>
  <si>
    <t>common pheasant</t>
  </si>
  <si>
    <t>Phasianus colchicus</t>
  </si>
  <si>
    <t>Bonisoli-Alquati, A., Matteo, A., Ambrosini, R., Rubolini, D., Romano, M., Caprioli, M., ... &amp; Saino, N. (2011). Effects of egg testosterone on female mate choice and male sexual behavior in the pheasant. Hormones and behavior, 59(1), 75-82.</t>
  </si>
  <si>
    <t>University of Milan</t>
  </si>
  <si>
    <t>pre-natal</t>
  </si>
  <si>
    <t>number of copulations</t>
  </si>
  <si>
    <t>number of different copulation partners</t>
  </si>
  <si>
    <t>dominance interactions won</t>
  </si>
  <si>
    <t>number of individuals defeated in domince display</t>
  </si>
  <si>
    <t>Bonisoli-Alquati, A., Rubolini, D., Caprioli, M., Ambrosini, R., Romano, M., &amp; Saino, N. (2011). Egg testosterone affects wattle color and trait covariation in the ring-necked pheasant. Behavioral Ecology and Sociobiology, 65(9), 1779.</t>
  </si>
  <si>
    <t>cell mediated immune response</t>
  </si>
  <si>
    <t>spur length</t>
  </si>
  <si>
    <t>ear tuft</t>
  </si>
  <si>
    <t>tarsus length</t>
  </si>
  <si>
    <t>wattle hue</t>
  </si>
  <si>
    <t>wattle chroma</t>
  </si>
  <si>
    <t>wattle area</t>
  </si>
  <si>
    <t>wattle chroma (uv)</t>
  </si>
  <si>
    <t>wattle hue (visible)</t>
  </si>
  <si>
    <t>barn owl</t>
  </si>
  <si>
    <t>Tyto alba</t>
  </si>
  <si>
    <t>Almasi, B., Roulin, A., KORNER‐NIEVERGELT, F., JENNI‐EIERMANN, S., &amp; Jenni, L. (2012). Coloration signals the ability to cope with elevated stress hormones: effects of corticosterone on growth of barn owls are associated with melanism. Journal of evolutionary biology, 25(6), 1189-1199.</t>
  </si>
  <si>
    <t>Payerne, Switzerland</t>
  </si>
  <si>
    <t>Fledgling</t>
  </si>
  <si>
    <t>wing length</t>
  </si>
  <si>
    <t>zebra finch</t>
  </si>
  <si>
    <t>Taeniopygia guttata</t>
  </si>
  <si>
    <t>Department of Animal Behaviour, University of Bielefeld, Germany</t>
  </si>
  <si>
    <t>testosterone concentration of eggs laid</t>
  </si>
  <si>
    <t>domestic chickens</t>
  </si>
  <si>
    <t>Gallus gallus domesticus</t>
  </si>
  <si>
    <t>Riedstra, B., Pfannkuche, K. A., &amp; Groothuis, T. G. G. (2013). Increased exposure to yolk testosterone has feminizing effects in chickens, Gallus gallus domesticus. Animal Behaviour, 85(4), 701-708.</t>
  </si>
  <si>
    <t>University of Groningen</t>
  </si>
  <si>
    <t>comb and wattle size</t>
  </si>
  <si>
    <t>plasma testosterone levels</t>
  </si>
  <si>
    <t>Blount, J. D., Metcalfe, N. B., Arnold, K. E., Surai, P. F., Devevey, G. L., &amp; Monaghan, P. (2003). Neonatal nutrition, adult antioxidant defences and sexual attractiveness in the zebra finch. Proceedings of the Royal Society of London B: Biological Sciences, 270(1525), 1691-1696.</t>
  </si>
  <si>
    <t>University of Glasgow</t>
  </si>
  <si>
    <t>percent time stock female spent with control and treatment male</t>
  </si>
  <si>
    <t>european pied flycatcher</t>
  </si>
  <si>
    <t>Ficedula hypoleuca</t>
  </si>
  <si>
    <t>Ruuskanen, S., Lehikoinen, E., Nikinmaa, M., Siitari, H., Waser, W., &amp; Laaksonen, T. (2013). Long-lasting effects of yolk androgens on phenotype in the pied flycatcher (Ficedula hypoleuca). Behavioral Ecology and Sociobiology, 67(3), 361-372.</t>
  </si>
  <si>
    <t>Turku botanical gardens, Finland</t>
  </si>
  <si>
    <t>cell mediated immunity (difference between pre and post immunization)</t>
  </si>
  <si>
    <t>ultraviolet chroma</t>
  </si>
  <si>
    <t>humoral immunity (difference between pre and post immunization)</t>
  </si>
  <si>
    <t>wing colour patch area</t>
  </si>
  <si>
    <t>forehead colour patch area</t>
  </si>
  <si>
    <t>percentage of black colouration</t>
  </si>
  <si>
    <t>cell mediated immunity</t>
  </si>
  <si>
    <t>humoral immunity</t>
  </si>
  <si>
    <t>Insecta</t>
  </si>
  <si>
    <t>mormon fritillary</t>
  </si>
  <si>
    <t>Speyeria mormonia</t>
  </si>
  <si>
    <t>Boggs, C. L., &amp; Freeman, K. D. (2005). Larval food limitation in butterflies: effects on adult resource allocation and fitness. Oecologia, 144(3), 353-361.</t>
  </si>
  <si>
    <t>Gunnison County, CO, USA</t>
  </si>
  <si>
    <t>females</t>
  </si>
  <si>
    <t>forewing length</t>
  </si>
  <si>
    <t>males</t>
  </si>
  <si>
    <t>fruit fly</t>
  </si>
  <si>
    <t>Drosophila melanogaster</t>
  </si>
  <si>
    <t>Tu, M. P., &amp; Tatar, M. (2003). Juvenile diet restriction and the aging and reproduction of adult Drosophila melanogaster. Aging cell, 2(6), 327-333.</t>
  </si>
  <si>
    <t xml:space="preserve">head width </t>
  </si>
  <si>
    <t xml:space="preserve">wing length </t>
  </si>
  <si>
    <t>total eggs produced</t>
  </si>
  <si>
    <t>ovariole number per ovary</t>
  </si>
  <si>
    <t>Le Bourg, E., Valenti, P., Lucchetta, P., &amp; Payre, F. (2001). Effects of mild heat shocks at young age on aging and longevity in Drosophila melanogaster. Biogerontology, 2(3), 155-164.</t>
  </si>
  <si>
    <t>Université Toulouse III - Paul Sabatier</t>
  </si>
  <si>
    <t>longevity</t>
  </si>
  <si>
    <t>Mammalia</t>
  </si>
  <si>
    <t>rat</t>
  </si>
  <si>
    <t>rattus norvegicus</t>
  </si>
  <si>
    <t>Salzberg, M., Kumar, G., Supit, L., Jones, N. C., Morris, M. J., Rees, S., &amp; O'brien, T. J. (2007). Early postnatal stress confers enduring vulnerability to limbic epileptogenesis. Epilepsia, 48(11), 2079-2085.</t>
  </si>
  <si>
    <t>Royal Melbourne Hospital</t>
  </si>
  <si>
    <t>subadult</t>
  </si>
  <si>
    <t>time spent in open areas of maze test</t>
  </si>
  <si>
    <t>distance travelled during test session</t>
  </si>
  <si>
    <t>after discharge threshold prior to kindling</t>
  </si>
  <si>
    <t>number of stimulations to achieve eliptogenesis</t>
  </si>
  <si>
    <t>quackenbush mice</t>
  </si>
  <si>
    <t>Mus musculus</t>
  </si>
  <si>
    <t>Partadiredja, G., &amp; Bedi, K. S. (2010). Undernutrition during either the pre-or immediate post-weaning period does not affect longevity in Quackenbush mice. Nutritional neuroscience, 13(1), 33-42.</t>
  </si>
  <si>
    <t>University of Queensland</t>
  </si>
  <si>
    <t xml:space="preserve">body weight </t>
  </si>
  <si>
    <t>age at death</t>
  </si>
  <si>
    <t>Guzman, C., Cabrera, R., Cardenas, M., Larrea, F., Nathanielsz, P. W., &amp; Zambrano, E. (2006). Protein restriction during fetal and neonatal development in the rat alters reproductive function and accelerates reproductive ageing in female progeny. The Journal of physiology, 572(1), 97-108.</t>
  </si>
  <si>
    <t>Instituto Nacional de Ciencias Médicas y Nutrición, Mexico city</t>
  </si>
  <si>
    <t>Female</t>
  </si>
  <si>
    <t>body weight at 20 days of gestation (1 year postnatal)</t>
  </si>
  <si>
    <t xml:space="preserve">ovarian weight </t>
  </si>
  <si>
    <t xml:space="preserve">body weight at vaginal opening </t>
  </si>
  <si>
    <t xml:space="preserve">uterine weight </t>
  </si>
  <si>
    <t>body weight at first oestrus</t>
  </si>
  <si>
    <t>body weight at 20 days of gestation (150 days postnatal)</t>
  </si>
  <si>
    <t>weight gain at 20 days gestation (1 year postnatal)</t>
  </si>
  <si>
    <t>uterine weight</t>
  </si>
  <si>
    <t>ovarian weight</t>
  </si>
  <si>
    <t>weight gain at 20 days gestation (150 days postnatal)</t>
  </si>
  <si>
    <t>litter size (150 days postnatal)</t>
  </si>
  <si>
    <t>litter size at 1 year</t>
  </si>
  <si>
    <t>cylcle length at 1 year</t>
  </si>
  <si>
    <t xml:space="preserve">cycle length at 140 days </t>
  </si>
  <si>
    <t xml:space="preserve">age of first oestrus </t>
  </si>
  <si>
    <t xml:space="preserve">age at vaginal opening (puberty) </t>
  </si>
  <si>
    <t>Sprague-Dawley rat</t>
  </si>
  <si>
    <t>Pavlovska-Teglia, G., Stodulski, G., Svendsen, L., Dalton, K., &amp; Hau, J. (1995). Effect of oral corticosterone administration on locomotor development of neonatal and juvenile rats. Experimental physiology, 80(3), 469-476.</t>
  </si>
  <si>
    <t>University of London</t>
  </si>
  <si>
    <t>Exp</t>
  </si>
  <si>
    <t>sub adult</t>
  </si>
  <si>
    <t>time taken to escape water</t>
  </si>
  <si>
    <t>Reptilia</t>
  </si>
  <si>
    <t>three lined skink</t>
  </si>
  <si>
    <t>Bassiana duperreyi</t>
  </si>
  <si>
    <t>Elphick, M. J., &amp; Shine, R. (1998). Longterm effects of incubation temperatures on the morphology and locomotor performance of hatchling lizards (Bassiana duperreyi, Scincidae). Biological Journal of the Linnean Society, 63(3), 429-447.</t>
  </si>
  <si>
    <t>snout-vent length</t>
  </si>
  <si>
    <t>total length</t>
  </si>
  <si>
    <t>broad-snouted caiman</t>
  </si>
  <si>
    <t>Caiman latirostris</t>
  </si>
  <si>
    <t>Piña, C. I., Larriera, A., Medina, M., &amp; Webb, G. J. (2007). Effects of incubation temperature on the size of Caiman latirostris (Crocodylia: Alligatoridae) at hatching and after one year. Journal of Herpetology, 41(2), 205-210.</t>
  </si>
  <si>
    <t>Santa Fe, Argentina</t>
  </si>
  <si>
    <t>change in length after 1 year</t>
  </si>
  <si>
    <t>hatchling</t>
  </si>
  <si>
    <t>leopard gecko</t>
  </si>
  <si>
    <t>Eublepharis macularius</t>
  </si>
  <si>
    <t>Coomber, P., Crews, D., &amp; Gonzalez‐Lima, F. (1997). Independent effects of incubation temperature and gonadal sex on the volume and metabolic capacity of brain nuclei in the leopard gecko (Eublepharis macularius), a lizard with temperature‐dependent sex determination. Journal of Comparative Neurology, 380(3), 409-421.</t>
  </si>
  <si>
    <t>University of Texas</t>
  </si>
  <si>
    <t>preoptic area size</t>
  </si>
  <si>
    <t>forebrain volume</t>
  </si>
  <si>
    <t>Sakata, J. T., Coomber, P., Gonzalez-Lima, F., &amp; Crews, D. (2000). Functional connectivity among limbic brain areas: differential effects of incubation temperature and gonadal sex in the leopard gecko, Eublepharis macularius. Brain, behavior and evolution, 55(3), 139-151.</t>
  </si>
  <si>
    <t>whole brain metabolic capacity (μmol/min/g tissue wet weight)</t>
  </si>
  <si>
    <t>ventromedial nucleus of the hypothalymus size</t>
  </si>
  <si>
    <t>habenula size</t>
  </si>
  <si>
    <t>lateral forebrain bundle size</t>
  </si>
  <si>
    <t>toadhead agama</t>
  </si>
  <si>
    <t>Phrynocephalus przewalskii</t>
  </si>
  <si>
    <t>Xiao-long, T., Feng, Y., Ming, M., Ningbo, W. A. N. G., Jianzheng, H. E., &amp; Qiang, C. H. E. N. (2012). Effects of thermal and hydric conditions on egg incubation and hatchling phenotypes in two Phrynocephalus lizards. Asian Herpetological Research, 3(3), 184-191.</t>
  </si>
  <si>
    <t>Jingtai, China</t>
  </si>
  <si>
    <t xml:space="preserve">head length </t>
  </si>
  <si>
    <t xml:space="preserve">sprint speed </t>
  </si>
  <si>
    <t>maximum sprinting distance between rests</t>
  </si>
  <si>
    <t>sprint speed</t>
  </si>
  <si>
    <t>eastern fence lizard</t>
  </si>
  <si>
    <t>Sceloporus undulatus</t>
  </si>
  <si>
    <t>Warner, D. A., &amp; Andrews, R. M. (2002). Laboratory and field experiments identify sources of variation in phenotypes and survival of hatchling lizards. Biological Journal of the Linnean Society, 76(1), 105-124.</t>
  </si>
  <si>
    <t>Brush mountain, Virginia</t>
  </si>
  <si>
    <t xml:space="preserve">mass at hatching </t>
  </si>
  <si>
    <t xml:space="preserve">snout-vent length at hatching </t>
  </si>
  <si>
    <t>tail length at hatching</t>
  </si>
  <si>
    <t>body shape at hatching (mass/snout-vent length)</t>
  </si>
  <si>
    <t>mass (log change in g/day)</t>
  </si>
  <si>
    <t>snout-vent length growth (log change in g/day)</t>
  </si>
  <si>
    <t xml:space="preserve">speed over 25cm </t>
  </si>
  <si>
    <t xml:space="preserve">speed over 1m </t>
  </si>
  <si>
    <t>desiccation rate (change in mg/h)c</t>
  </si>
  <si>
    <t xml:space="preserve">thermal preference </t>
  </si>
  <si>
    <t xml:space="preserve">incubation period </t>
  </si>
  <si>
    <t>thermal preference</t>
  </si>
  <si>
    <t>number of stops over 1m</t>
  </si>
  <si>
    <t>incubation period</t>
  </si>
  <si>
    <t>agamid lizard</t>
  </si>
  <si>
    <t>Phrynocephalus versicolor</t>
  </si>
  <si>
    <t>Linze, China</t>
  </si>
  <si>
    <t xml:space="preserve">body mass </t>
  </si>
  <si>
    <t xml:space="preserve">arm length </t>
  </si>
  <si>
    <t xml:space="preserve">tail length </t>
  </si>
  <si>
    <t xml:space="preserve">snout-vent length </t>
  </si>
  <si>
    <t>leg length</t>
  </si>
  <si>
    <t>arm length</t>
  </si>
  <si>
    <t>tail length</t>
  </si>
  <si>
    <t>SD.control</t>
  </si>
  <si>
    <t>SD.treat</t>
  </si>
  <si>
    <t>SE.treat</t>
  </si>
  <si>
    <t>SE.control</t>
  </si>
  <si>
    <t>comments</t>
  </si>
  <si>
    <t>general comments</t>
  </si>
  <si>
    <t>corrections</t>
  </si>
  <si>
    <t>earlier tests and exploratory variables not extracted;</t>
  </si>
  <si>
    <t>shoaling behaviour not extracted; only 1x strain extracted (wild-type, not TM1 transgen strain);</t>
  </si>
  <si>
    <t>3x additional variables not extracted (potentially as their SD = 0); 20 degree treatment treated as stress and 15 degree as control (presumably based on their natural env ave temp);</t>
  </si>
  <si>
    <t>n = 9-12</t>
  </si>
  <si>
    <t>n = 19-20</t>
  </si>
  <si>
    <t>no</t>
  </si>
  <si>
    <t>maybe, some n values taken as conservatively rounded averages</t>
  </si>
  <si>
    <t>some data for earlier in treatment period not extracted; multiple treatments compared to same control group</t>
  </si>
  <si>
    <t>geniohyoideus x-sect. area (mm2) not extracted for this study;</t>
  </si>
  <si>
    <t>multiple treatments compared to same control group;</t>
  </si>
  <si>
    <t>multiple treatments compared to same control group; n values correctly calculated from %survival at metamorphosis</t>
  </si>
  <si>
    <t>n = 95 (control); 105 (treat) but 2 excluded from analysis</t>
  </si>
  <si>
    <t>n = 18 - 20</t>
  </si>
  <si>
    <t>yes, n values were incorrect</t>
  </si>
  <si>
    <t>data from tadpole CORT analysis extracted, sample sizes appear to be extracted;</t>
  </si>
  <si>
    <t>sex incorrectly marked as female</t>
  </si>
  <si>
    <t>yes, sex marked incorrectly for several points</t>
  </si>
  <si>
    <t>post-mortem variables extracted only, mass, tarsus and length of the third primary after treatments not extracted; morphological asymmetry not extracted</t>
  </si>
  <si>
    <t>potential typo in actual paper</t>
  </si>
  <si>
    <t>sample sizes wrong so SD also corrected</t>
  </si>
  <si>
    <t>yes, sample sizes from some variables</t>
  </si>
  <si>
    <t>some variables not extracted (SD = 0 for both treatment, but 1 with SD = 0 for 1 but not the other treatment was extracted)</t>
  </si>
  <si>
    <t>sample sizes wrong so SD also corrected (2x control died and 3 treatment died before fledging)</t>
  </si>
  <si>
    <t>sample sizes adjusted for lost individuals; additional data not extracted</t>
  </si>
  <si>
    <t>Gil, D., Heim, C., Bulmer, E., Rocha, M., Puerta, M., &amp; Naguib, M. (2004). Negative effects of early developmental stress on yolk testosterone levels in a passerine bird. Journal of Experimental Biology, 207(13), 2215-2220.</t>
  </si>
  <si>
    <t>yes, minor sample size adjustment</t>
  </si>
  <si>
    <t>reference was wrong, cannot re-extract sample sizes</t>
  </si>
  <si>
    <t>mean and SE from different study; cannot re-extract sample sizes</t>
  </si>
  <si>
    <t>yes, study reference; maybe sample sizes</t>
  </si>
  <si>
    <t>SD as SE</t>
  </si>
  <si>
    <t>yes, SDs as SEs</t>
  </si>
  <si>
    <t>yes, some SDs as SEs</t>
  </si>
  <si>
    <t>treatment and control groups reversed</t>
  </si>
  <si>
    <t>yes, treatment and control reversed for some variables</t>
  </si>
  <si>
    <t xml:space="preserve">yes, some means and SDs as SEs; maybe, sample sizes </t>
  </si>
  <si>
    <t>plus-minus assumed to be SEM although not explicitly stated</t>
  </si>
  <si>
    <t>treatment and control reversed</t>
  </si>
  <si>
    <t>decimal point missing from mean.treat</t>
  </si>
  <si>
    <t>yes, treatment and control reversed for some variables, minor typos</t>
  </si>
  <si>
    <t>mean.control typo</t>
  </si>
  <si>
    <t>yes, minor typo</t>
  </si>
  <si>
    <t>sample sizes originally 15 per per, but table says some variables have less than 15; additional moulting variables note extracted</t>
  </si>
  <si>
    <t>sample sizes for some male traits wrongly used for all male traits; 1x value may be a typo in the original paper</t>
  </si>
  <si>
    <t>sample sizes adjusted to litter</t>
  </si>
  <si>
    <t>SEM presented as at the litter level, so sample sizes adjust to litter (not individual level)</t>
  </si>
  <si>
    <t>yes, samples changed, new SDs calculated, minor typo</t>
  </si>
  <si>
    <t>sample sizes corrected; SD as SE</t>
  </si>
  <si>
    <t>yes, SDs as SEs sample sizes for all variables</t>
  </si>
  <si>
    <t>total length is actually tail length</t>
  </si>
  <si>
    <t>additional in same table variable not extracted</t>
  </si>
  <si>
    <t>multiple treatments compared to same control group; additional metabolic variables not extracted</t>
  </si>
  <si>
    <t>multiple treatments compared to same control group; cannot confirm that error estimates are SE; data for males in same table not extracted</t>
  </si>
  <si>
    <t>cannot confirm that error estimate are SE</t>
  </si>
  <si>
    <t>mean.treat typo</t>
  </si>
  <si>
    <t>multiple treatments compared to same control group; additional variables in the same table not extracted</t>
  </si>
  <si>
    <t>multiple treatments compared to same control group; additional variables in the same tables not extracted</t>
  </si>
  <si>
    <t>SD.control.calculated</t>
  </si>
  <si>
    <t>SD.treat.calculated</t>
  </si>
  <si>
    <t>multiple treatments compared to same control group (for females only);</t>
  </si>
  <si>
    <t>additional treatment groups were not extracted</t>
  </si>
  <si>
    <t>Dias, B. G., Ataya, R. S., Rushworth, D., Zhao, J., &amp; Crews, D. (2007). Effect of incubation temperature and androgens on dopaminergic activity in the leopard gecko, Eublepharis macularius. Developmental neurobiology, 67(5), 630-636.</t>
  </si>
  <si>
    <t>(dihydroxyphenylacetic acid/dopamine) ratio in the nuclues accumbens after observation of a receptive stimulus female</t>
  </si>
  <si>
    <t>dopamine in the preoptic area after observation of a receptive stimulus female</t>
  </si>
  <si>
    <t>dihydroxyphenylacetic acid in the preoptic area after observation of a receptive stimulus female</t>
  </si>
  <si>
    <t>dopamine in the ventral tegumental area after observation of a receptive stimulus female</t>
  </si>
  <si>
    <t>(dihydroxyphenylacetic acid/dopamine) ratio in the preoptic area after observation of a receptive stimulus female</t>
  </si>
  <si>
    <t>dihydroxyphenylacetic acid in the nuclues accumbens after observation of a receptive stimulus female</t>
  </si>
  <si>
    <t>typo in N.control, SD adjusted</t>
  </si>
  <si>
    <t>(dihydroxyphenylacetic acid/dopamine) ratio in the ventral tegumental area after observation of a receptive stimulus female</t>
  </si>
  <si>
    <t>dopamine in the nuclues accumbens after observation of a receptive stimulus female</t>
  </si>
  <si>
    <t>Gutzke, W. H. N., &amp; Crews, D. (1988). Embryonic temperature determines adult sexuality in a reptile. Nature, 332(6167), 832-834.</t>
  </si>
  <si>
    <t>circulating oestradiol</t>
  </si>
  <si>
    <t>total circulating androgens</t>
  </si>
  <si>
    <t>striped plateau lizard</t>
  </si>
  <si>
    <t>Sceloporus virgatus</t>
  </si>
  <si>
    <t>QUALLS, C. P., &amp; ANDREWS, R. M. (1999). Cold climates and the evolution of viviparity in reptiles: cold incubation temperatures produce poor-quality offspring in the lizard, Sceloporus virgatus. Biological Journal of the Linnean Society, 67(3), 353-376.</t>
  </si>
  <si>
    <t>Chiricahua Mountains</t>
  </si>
  <si>
    <t xml:space="preserve">tail length at 20 days </t>
  </si>
  <si>
    <t xml:space="preserve">snout-vent length at 20 days </t>
  </si>
  <si>
    <t>snout-vent length growth rate</t>
  </si>
  <si>
    <t>mass growth rate</t>
  </si>
  <si>
    <t xml:space="preserve">mass at 20 days </t>
  </si>
  <si>
    <t>number of assymmetric characters</t>
  </si>
  <si>
    <t>sum of asymmetrics</t>
  </si>
  <si>
    <t>thermoregularity precision</t>
  </si>
  <si>
    <t>initial activity</t>
  </si>
  <si>
    <t>mean selected temperature</t>
  </si>
  <si>
    <t>means off by 2 decimal points; SD as SE. N = 10 -15 in Table, originally had 15 per sex per treatment</t>
  </si>
  <si>
    <t>mean.treat typo; SD as SE. N = 10 -15 in Table, originally had 15 per sex per treatment</t>
  </si>
  <si>
    <t>SD as SE. N = 10 -15 in Table, originally had 15 per sex per 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</si>
</sst>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  <family val="2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">
    <xf numFmtId="0" fontId="0" fillId="0" borderId="0" xfId="0"/>
    <xf numFmtId="0" fontId="1" fillId="2" borderId="0" xfId="1"/>
    <xf numFmtId="0" fontId="2" fillId="3" borderId="0" xfId="2"/>
    <xf numFmtId="0" fontId="0" fillId="0" borderId="0" xfId="0" applyAlignment="1">
      <alignment wrapText="1"/>
    </xf>
    <xf numFmtId="0" fontId="3" fillId="4" borderId="0" xfId="3"/>
  </cellXfs>
  <cellStyles count="4">
    <cellStyle name="Bad" xfId="1" builtinId="27"/>
    <cellStyle name="Good" xfId="3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04"/>
  <sheetViews>
    <sheetView tabSelected="1" zoomScale="90" zoomScaleNormal="90" workbookViewId="0">
      <pane xSplit="2" ySplit="1" topLeftCell="AF191" activePane="bottomRight" state="frozen"/>
      <selection pane="topRight" activeCell="C1" sqref="C1"/>
      <selection pane="bottomLeft" activeCell="A2" sqref="A2"/>
      <selection pane="bottomRight" activeCell="AQ1" sqref="AQ1:AQ1048576"/>
    </sheetView>
  </sheetViews>
  <sheetFormatPr defaultRowHeight="14.6" x14ac:dyDescent="0.4"/>
  <cols>
    <col min="26" max="26" width="39.07421875" customWidth="1"/>
    <col min="27" max="28" width="12" bestFit="1" customWidth="1"/>
    <col min="29" max="29" width="8.765625" bestFit="1" customWidth="1"/>
    <col min="30" max="30" width="10.07421875" bestFit="1" customWidth="1"/>
    <col min="31" max="31" width="12" bestFit="1" customWidth="1"/>
    <col min="32" max="32" width="8.69140625" customWidth="1"/>
    <col min="38" max="38" width="9.3046875" bestFit="1" customWidth="1"/>
    <col min="40" max="40" width="11.3046875" customWidth="1"/>
    <col min="41" max="41" width="10.84375" customWidth="1"/>
    <col min="42" max="42" width="79.765625" bestFit="1" customWidth="1"/>
  </cols>
  <sheetData>
    <row r="1" spans="1:42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313</v>
      </c>
      <c r="AC1" t="s">
        <v>27</v>
      </c>
      <c r="AD1" t="s">
        <v>28</v>
      </c>
      <c r="AE1" t="s">
        <v>314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316</v>
      </c>
      <c r="AM1" t="s">
        <v>315</v>
      </c>
      <c r="AN1" t="s">
        <v>376</v>
      </c>
      <c r="AO1" t="s">
        <v>377</v>
      </c>
      <c r="AP1" t="s">
        <v>317</v>
      </c>
    </row>
    <row r="2" spans="1:42" x14ac:dyDescent="0.4">
      <c r="A2" t="s">
        <v>35</v>
      </c>
      <c r="B2">
        <v>81</v>
      </c>
      <c r="C2">
        <v>46</v>
      </c>
      <c r="D2" t="s">
        <v>36</v>
      </c>
      <c r="E2" t="s">
        <v>37</v>
      </c>
      <c r="F2" t="s">
        <v>38</v>
      </c>
      <c r="G2" t="s">
        <v>39</v>
      </c>
      <c r="H2">
        <v>-0.35427799999999998</v>
      </c>
      <c r="I2">
        <v>31.906713</v>
      </c>
      <c r="J2">
        <v>20</v>
      </c>
      <c r="K2">
        <v>21</v>
      </c>
      <c r="L2">
        <v>20</v>
      </c>
      <c r="M2">
        <v>1</v>
      </c>
      <c r="N2">
        <v>1089</v>
      </c>
      <c r="O2" t="s">
        <v>40</v>
      </c>
      <c r="P2" t="s">
        <v>41</v>
      </c>
      <c r="Q2" t="s">
        <v>42</v>
      </c>
      <c r="R2">
        <v>1</v>
      </c>
      <c r="S2">
        <v>210</v>
      </c>
      <c r="T2">
        <v>210</v>
      </c>
      <c r="U2">
        <v>0.47619047599999997</v>
      </c>
      <c r="V2">
        <v>100</v>
      </c>
      <c r="W2" t="s">
        <v>43</v>
      </c>
      <c r="X2" t="s">
        <v>44</v>
      </c>
      <c r="Y2" t="s">
        <v>45</v>
      </c>
      <c r="Z2" t="s">
        <v>46</v>
      </c>
      <c r="AA2">
        <v>1.0469999999999999</v>
      </c>
      <c r="AB2">
        <v>4.6669047999999998E-2</v>
      </c>
      <c r="AC2">
        <v>18</v>
      </c>
      <c r="AD2">
        <v>0.996</v>
      </c>
      <c r="AE2">
        <v>4.6669047999999998E-2</v>
      </c>
      <c r="AF2">
        <v>18</v>
      </c>
      <c r="AJ2">
        <v>-1.1244833519999999</v>
      </c>
      <c r="AK2">
        <v>0.14890604900000001</v>
      </c>
      <c r="AL2">
        <v>1.0999999999999999E-2</v>
      </c>
      <c r="AM2">
        <v>1.0999999999999999E-2</v>
      </c>
    </row>
    <row r="3" spans="1:42" x14ac:dyDescent="0.4">
      <c r="A3" t="s">
        <v>35</v>
      </c>
      <c r="B3">
        <v>81</v>
      </c>
      <c r="C3">
        <v>46</v>
      </c>
      <c r="D3" t="s">
        <v>36</v>
      </c>
      <c r="E3" t="s">
        <v>37</v>
      </c>
      <c r="F3" t="s">
        <v>38</v>
      </c>
      <c r="G3" t="s">
        <v>39</v>
      </c>
      <c r="H3">
        <v>-0.35427799999999998</v>
      </c>
      <c r="I3">
        <v>31.906713</v>
      </c>
      <c r="J3">
        <v>20</v>
      </c>
      <c r="K3">
        <v>21</v>
      </c>
      <c r="L3">
        <v>20</v>
      </c>
      <c r="M3">
        <v>1</v>
      </c>
      <c r="N3">
        <v>1089</v>
      </c>
      <c r="O3" t="s">
        <v>40</v>
      </c>
      <c r="P3" t="s">
        <v>41</v>
      </c>
      <c r="Q3" t="s">
        <v>42</v>
      </c>
      <c r="R3">
        <v>1</v>
      </c>
      <c r="S3">
        <v>210</v>
      </c>
      <c r="T3">
        <v>210</v>
      </c>
      <c r="U3">
        <v>0.47619047599999997</v>
      </c>
      <c r="V3">
        <v>100</v>
      </c>
      <c r="W3" t="s">
        <v>43</v>
      </c>
      <c r="X3" t="s">
        <v>44</v>
      </c>
      <c r="Y3" t="s">
        <v>45</v>
      </c>
      <c r="Z3" t="s">
        <v>47</v>
      </c>
      <c r="AA3">
        <v>0.92300000000000004</v>
      </c>
      <c r="AB3">
        <v>2.1213203E-2</v>
      </c>
      <c r="AC3">
        <v>18</v>
      </c>
      <c r="AD3">
        <v>0.90200000000000002</v>
      </c>
      <c r="AE3">
        <v>2.1213203E-2</v>
      </c>
      <c r="AF3">
        <v>18</v>
      </c>
      <c r="AJ3">
        <v>-1.0186496249999999</v>
      </c>
      <c r="AK3">
        <v>0.16778336099999999</v>
      </c>
      <c r="AL3">
        <v>5.0000000000000001E-3</v>
      </c>
      <c r="AM3">
        <v>5.0000000000000001E-3</v>
      </c>
    </row>
    <row r="4" spans="1:42" x14ac:dyDescent="0.4">
      <c r="A4" t="s">
        <v>35</v>
      </c>
      <c r="B4">
        <v>81</v>
      </c>
      <c r="C4">
        <v>46</v>
      </c>
      <c r="D4" t="s">
        <v>36</v>
      </c>
      <c r="E4" t="s">
        <v>37</v>
      </c>
      <c r="F4" t="s">
        <v>38</v>
      </c>
      <c r="G4" t="s">
        <v>39</v>
      </c>
      <c r="H4">
        <v>-0.35427799999999998</v>
      </c>
      <c r="I4">
        <v>31.906713</v>
      </c>
      <c r="J4">
        <v>20</v>
      </c>
      <c r="K4">
        <v>21</v>
      </c>
      <c r="L4">
        <v>20</v>
      </c>
      <c r="M4">
        <v>1</v>
      </c>
      <c r="N4">
        <v>1089</v>
      </c>
      <c r="O4" t="s">
        <v>40</v>
      </c>
      <c r="P4" t="s">
        <v>41</v>
      </c>
      <c r="Q4" t="s">
        <v>42</v>
      </c>
      <c r="R4">
        <v>1</v>
      </c>
      <c r="S4">
        <v>210</v>
      </c>
      <c r="T4">
        <v>210</v>
      </c>
      <c r="U4">
        <v>0.47619047599999997</v>
      </c>
      <c r="V4">
        <v>100</v>
      </c>
      <c r="W4" t="s">
        <v>43</v>
      </c>
      <c r="X4" t="s">
        <v>44</v>
      </c>
      <c r="Y4" t="s">
        <v>45</v>
      </c>
      <c r="Z4" t="s">
        <v>48</v>
      </c>
      <c r="AA4">
        <v>0.73199999999999998</v>
      </c>
      <c r="AB4">
        <v>3.0740851999999999E-2</v>
      </c>
      <c r="AC4">
        <v>105</v>
      </c>
      <c r="AD4">
        <v>0.71399999999999997</v>
      </c>
      <c r="AE4">
        <v>3.0740851999999999E-2</v>
      </c>
      <c r="AF4">
        <v>105</v>
      </c>
      <c r="AJ4">
        <v>-0.58834840499999996</v>
      </c>
      <c r="AK4">
        <v>0.113646921</v>
      </c>
      <c r="AL4">
        <v>3.0000000000000001E-3</v>
      </c>
      <c r="AM4">
        <v>3.0000000000000001E-3</v>
      </c>
    </row>
    <row r="5" spans="1:42" x14ac:dyDescent="0.4">
      <c r="A5" t="s">
        <v>35</v>
      </c>
      <c r="B5">
        <v>81</v>
      </c>
      <c r="C5">
        <v>46</v>
      </c>
      <c r="D5" t="s">
        <v>36</v>
      </c>
      <c r="E5" t="s">
        <v>37</v>
      </c>
      <c r="F5" t="s">
        <v>38</v>
      </c>
      <c r="G5" t="s">
        <v>39</v>
      </c>
      <c r="H5">
        <v>-0.35427799999999998</v>
      </c>
      <c r="I5">
        <v>31.906713</v>
      </c>
      <c r="J5">
        <v>20</v>
      </c>
      <c r="K5">
        <v>21</v>
      </c>
      <c r="L5">
        <v>20</v>
      </c>
      <c r="M5">
        <v>1</v>
      </c>
      <c r="N5">
        <v>1089</v>
      </c>
      <c r="O5" t="s">
        <v>40</v>
      </c>
      <c r="P5" t="s">
        <v>41</v>
      </c>
      <c r="Q5" t="s">
        <v>42</v>
      </c>
      <c r="R5">
        <v>1</v>
      </c>
      <c r="S5">
        <v>210</v>
      </c>
      <c r="T5">
        <v>210</v>
      </c>
      <c r="U5">
        <v>0.47619047599999997</v>
      </c>
      <c r="V5">
        <v>100</v>
      </c>
      <c r="W5" t="s">
        <v>43</v>
      </c>
      <c r="X5" t="s">
        <v>44</v>
      </c>
      <c r="Y5" t="s">
        <v>45</v>
      </c>
      <c r="Z5" t="s">
        <v>49</v>
      </c>
      <c r="AA5">
        <v>-2.8000000000000001E-2</v>
      </c>
      <c r="AB5">
        <v>2.5455843999999998E-2</v>
      </c>
      <c r="AC5">
        <v>18</v>
      </c>
      <c r="AD5">
        <v>-2.8000000000000001E-2</v>
      </c>
      <c r="AE5">
        <v>2.5455843999999998E-2</v>
      </c>
      <c r="AF5">
        <v>18</v>
      </c>
      <c r="AJ5">
        <v>0</v>
      </c>
      <c r="AK5">
        <v>0.187886046</v>
      </c>
      <c r="AL5">
        <v>6.0000000000000001E-3</v>
      </c>
      <c r="AM5">
        <v>6.0000000000000001E-3</v>
      </c>
    </row>
    <row r="6" spans="1:42" x14ac:dyDescent="0.4">
      <c r="A6" t="s">
        <v>35</v>
      </c>
      <c r="B6">
        <v>81</v>
      </c>
      <c r="C6">
        <v>46</v>
      </c>
      <c r="D6" t="s">
        <v>36</v>
      </c>
      <c r="E6" t="s">
        <v>37</v>
      </c>
      <c r="F6" t="s">
        <v>38</v>
      </c>
      <c r="G6" t="s">
        <v>39</v>
      </c>
      <c r="H6">
        <v>-0.35427799999999998</v>
      </c>
      <c r="I6">
        <v>31.906713</v>
      </c>
      <c r="J6">
        <v>20</v>
      </c>
      <c r="K6">
        <v>21</v>
      </c>
      <c r="L6">
        <v>20</v>
      </c>
      <c r="M6">
        <v>1</v>
      </c>
      <c r="N6">
        <v>1089</v>
      </c>
      <c r="O6" t="s">
        <v>40</v>
      </c>
      <c r="P6" t="s">
        <v>41</v>
      </c>
      <c r="Q6" t="s">
        <v>42</v>
      </c>
      <c r="R6">
        <v>1</v>
      </c>
      <c r="S6">
        <v>210</v>
      </c>
      <c r="T6">
        <v>210</v>
      </c>
      <c r="U6">
        <v>0.47619047599999997</v>
      </c>
      <c r="V6">
        <v>100</v>
      </c>
      <c r="W6" t="s">
        <v>43</v>
      </c>
      <c r="X6" t="s">
        <v>44</v>
      </c>
      <c r="Y6" t="s">
        <v>45</v>
      </c>
      <c r="Z6" t="s">
        <v>50</v>
      </c>
      <c r="AA6">
        <v>3.0369999999999999</v>
      </c>
      <c r="AB6">
        <v>2.1213203E-2</v>
      </c>
      <c r="AC6">
        <v>18</v>
      </c>
      <c r="AD6">
        <v>3.0409999999999999</v>
      </c>
      <c r="AE6">
        <v>2.1213203E-2</v>
      </c>
      <c r="AF6">
        <v>18</v>
      </c>
      <c r="AJ6">
        <v>0.19402849999999999</v>
      </c>
      <c r="AK6">
        <v>0.18282828300000001</v>
      </c>
      <c r="AL6">
        <v>5.0000000000000001E-3</v>
      </c>
      <c r="AM6">
        <v>5.0000000000000001E-3</v>
      </c>
    </row>
    <row r="7" spans="1:42" x14ac:dyDescent="0.4">
      <c r="A7" t="s">
        <v>35</v>
      </c>
      <c r="B7">
        <v>81</v>
      </c>
      <c r="C7">
        <v>46</v>
      </c>
      <c r="D7" t="s">
        <v>36</v>
      </c>
      <c r="E7" t="s">
        <v>37</v>
      </c>
      <c r="F7" t="s">
        <v>38</v>
      </c>
      <c r="G7" t="s">
        <v>39</v>
      </c>
      <c r="H7">
        <v>-0.35427799999999998</v>
      </c>
      <c r="I7">
        <v>31.906713</v>
      </c>
      <c r="J7">
        <v>20</v>
      </c>
      <c r="K7">
        <v>21</v>
      </c>
      <c r="L7">
        <v>20</v>
      </c>
      <c r="M7">
        <v>1</v>
      </c>
      <c r="N7">
        <v>1089</v>
      </c>
      <c r="O7" t="s">
        <v>40</v>
      </c>
      <c r="P7" t="s">
        <v>41</v>
      </c>
      <c r="Q7" t="s">
        <v>42</v>
      </c>
      <c r="R7">
        <v>1</v>
      </c>
      <c r="S7">
        <v>210</v>
      </c>
      <c r="T7">
        <v>210</v>
      </c>
      <c r="U7">
        <v>0.47619047599999997</v>
      </c>
      <c r="V7">
        <v>100</v>
      </c>
      <c r="W7" t="s">
        <v>43</v>
      </c>
      <c r="X7" t="s">
        <v>44</v>
      </c>
      <c r="Y7" t="s">
        <v>45</v>
      </c>
      <c r="Z7" t="s">
        <v>51</v>
      </c>
      <c r="AA7">
        <v>0.16900000000000001</v>
      </c>
      <c r="AB7">
        <v>2.9698485E-2</v>
      </c>
      <c r="AC7">
        <v>18</v>
      </c>
      <c r="AD7">
        <v>0.17799999999999999</v>
      </c>
      <c r="AE7">
        <v>2.9698485E-2</v>
      </c>
      <c r="AF7">
        <v>18</v>
      </c>
      <c r="AJ7">
        <v>0.31183151799999997</v>
      </c>
      <c r="AK7">
        <v>0.166690012</v>
      </c>
      <c r="AL7">
        <v>7.0000000000000001E-3</v>
      </c>
      <c r="AM7">
        <v>7.0000000000000001E-3</v>
      </c>
    </row>
    <row r="8" spans="1:42" x14ac:dyDescent="0.4">
      <c r="A8" t="s">
        <v>35</v>
      </c>
      <c r="B8">
        <v>81</v>
      </c>
      <c r="C8">
        <v>46</v>
      </c>
      <c r="D8" t="s">
        <v>36</v>
      </c>
      <c r="E8" t="s">
        <v>37</v>
      </c>
      <c r="F8" t="s">
        <v>38</v>
      </c>
      <c r="G8" t="s">
        <v>39</v>
      </c>
      <c r="H8">
        <v>-0.35427799999999998</v>
      </c>
      <c r="I8">
        <v>31.906713</v>
      </c>
      <c r="J8">
        <v>20</v>
      </c>
      <c r="K8">
        <v>21</v>
      </c>
      <c r="L8">
        <v>20</v>
      </c>
      <c r="M8">
        <v>1</v>
      </c>
      <c r="N8">
        <v>1089</v>
      </c>
      <c r="O8" t="s">
        <v>40</v>
      </c>
      <c r="P8" t="s">
        <v>41</v>
      </c>
      <c r="Q8" t="s">
        <v>42</v>
      </c>
      <c r="R8">
        <v>1</v>
      </c>
      <c r="S8">
        <v>210</v>
      </c>
      <c r="T8">
        <v>210</v>
      </c>
      <c r="U8">
        <v>0.47619047599999997</v>
      </c>
      <c r="V8">
        <v>100</v>
      </c>
      <c r="W8" t="s">
        <v>43</v>
      </c>
      <c r="X8" t="s">
        <v>44</v>
      </c>
      <c r="Y8" t="s">
        <v>45</v>
      </c>
      <c r="Z8" t="s">
        <v>52</v>
      </c>
      <c r="AA8">
        <v>1.1279999999999999</v>
      </c>
      <c r="AB8">
        <v>2.0493902000000001E-2</v>
      </c>
      <c r="AC8">
        <v>105</v>
      </c>
      <c r="AD8">
        <v>1.1399999999999999</v>
      </c>
      <c r="AE8">
        <v>2.0493902000000001E-2</v>
      </c>
      <c r="AF8">
        <v>105</v>
      </c>
      <c r="AJ8">
        <v>0.58834840499999996</v>
      </c>
      <c r="AK8">
        <v>0.169942495</v>
      </c>
      <c r="AL8">
        <v>2E-3</v>
      </c>
      <c r="AM8">
        <v>2E-3</v>
      </c>
    </row>
    <row r="9" spans="1:42" x14ac:dyDescent="0.4">
      <c r="A9" t="s">
        <v>35</v>
      </c>
      <c r="B9">
        <v>81</v>
      </c>
      <c r="C9">
        <v>46</v>
      </c>
      <c r="D9" t="s">
        <v>36</v>
      </c>
      <c r="E9" t="s">
        <v>37</v>
      </c>
      <c r="F9" t="s">
        <v>38</v>
      </c>
      <c r="G9" t="s">
        <v>39</v>
      </c>
      <c r="H9">
        <v>-0.35427799999999998</v>
      </c>
      <c r="I9">
        <v>31.906713</v>
      </c>
      <c r="J9">
        <v>20</v>
      </c>
      <c r="K9">
        <v>21</v>
      </c>
      <c r="L9">
        <v>20</v>
      </c>
      <c r="M9">
        <v>1</v>
      </c>
      <c r="N9">
        <v>1089</v>
      </c>
      <c r="O9" t="s">
        <v>40</v>
      </c>
      <c r="P9" t="s">
        <v>41</v>
      </c>
      <c r="Q9" t="s">
        <v>42</v>
      </c>
      <c r="R9">
        <v>1</v>
      </c>
      <c r="S9">
        <v>210</v>
      </c>
      <c r="T9">
        <v>210</v>
      </c>
      <c r="U9">
        <v>0.47619047599999997</v>
      </c>
      <c r="V9">
        <v>100</v>
      </c>
      <c r="W9" t="s">
        <v>43</v>
      </c>
      <c r="X9" t="s">
        <v>44</v>
      </c>
      <c r="Y9" t="s">
        <v>45</v>
      </c>
      <c r="Z9" t="s">
        <v>53</v>
      </c>
      <c r="AA9">
        <v>1.133</v>
      </c>
      <c r="AB9">
        <v>2.0493902000000001E-2</v>
      </c>
      <c r="AC9">
        <v>105</v>
      </c>
      <c r="AD9">
        <v>1.1439999999999999</v>
      </c>
      <c r="AE9">
        <v>1.0246951000000001E-2</v>
      </c>
      <c r="AF9">
        <v>105</v>
      </c>
      <c r="AJ9">
        <v>0.68219103999999997</v>
      </c>
      <c r="AK9">
        <v>0.18752538499999999</v>
      </c>
      <c r="AL9">
        <v>2E-3</v>
      </c>
      <c r="AM9">
        <v>1E-3</v>
      </c>
    </row>
    <row r="10" spans="1:42" x14ac:dyDescent="0.4">
      <c r="A10" t="s">
        <v>35</v>
      </c>
      <c r="B10">
        <v>81</v>
      </c>
      <c r="C10">
        <v>46</v>
      </c>
      <c r="D10" t="s">
        <v>36</v>
      </c>
      <c r="E10" t="s">
        <v>37</v>
      </c>
      <c r="F10" t="s">
        <v>38</v>
      </c>
      <c r="G10" t="s">
        <v>39</v>
      </c>
      <c r="H10">
        <v>-0.35427799999999998</v>
      </c>
      <c r="I10">
        <v>31.906713</v>
      </c>
      <c r="J10">
        <v>20</v>
      </c>
      <c r="K10">
        <v>21</v>
      </c>
      <c r="L10">
        <v>20</v>
      </c>
      <c r="M10">
        <v>1</v>
      </c>
      <c r="N10">
        <v>1089</v>
      </c>
      <c r="O10" t="s">
        <v>40</v>
      </c>
      <c r="P10" t="s">
        <v>41</v>
      </c>
      <c r="Q10" t="s">
        <v>42</v>
      </c>
      <c r="R10">
        <v>1</v>
      </c>
      <c r="S10">
        <v>210</v>
      </c>
      <c r="T10">
        <v>210</v>
      </c>
      <c r="U10">
        <v>0.47619047599999997</v>
      </c>
      <c r="V10">
        <v>100</v>
      </c>
      <c r="W10" t="s">
        <v>43</v>
      </c>
      <c r="X10" t="s">
        <v>44</v>
      </c>
      <c r="Y10" t="s">
        <v>45</v>
      </c>
      <c r="Z10" t="s">
        <v>54</v>
      </c>
      <c r="AA10">
        <v>0.56999999999999995</v>
      </c>
      <c r="AB10">
        <v>2.0493902000000001E-2</v>
      </c>
      <c r="AC10">
        <v>105</v>
      </c>
      <c r="AD10">
        <v>0.58599999999999997</v>
      </c>
      <c r="AE10">
        <v>2.0493902000000001E-2</v>
      </c>
      <c r="AF10">
        <v>105</v>
      </c>
      <c r="AJ10">
        <v>0.78446454099999996</v>
      </c>
      <c r="AK10">
        <v>3.3385258000000001E-2</v>
      </c>
      <c r="AL10">
        <v>2E-3</v>
      </c>
      <c r="AM10">
        <v>2E-3</v>
      </c>
    </row>
    <row r="11" spans="1:42" x14ac:dyDescent="0.4">
      <c r="A11" t="s">
        <v>35</v>
      </c>
      <c r="B11">
        <v>81</v>
      </c>
      <c r="C11">
        <v>46</v>
      </c>
      <c r="D11" t="s">
        <v>36</v>
      </c>
      <c r="E11" t="s">
        <v>37</v>
      </c>
      <c r="F11" t="s">
        <v>38</v>
      </c>
      <c r="G11" t="s">
        <v>39</v>
      </c>
      <c r="H11">
        <v>-0.35427799999999998</v>
      </c>
      <c r="I11">
        <v>31.906713</v>
      </c>
      <c r="J11">
        <v>20</v>
      </c>
      <c r="K11">
        <v>21</v>
      </c>
      <c r="L11">
        <v>20</v>
      </c>
      <c r="M11">
        <v>1</v>
      </c>
      <c r="N11">
        <v>1089</v>
      </c>
      <c r="O11" t="s">
        <v>40</v>
      </c>
      <c r="P11" t="s">
        <v>41</v>
      </c>
      <c r="Q11" t="s">
        <v>42</v>
      </c>
      <c r="R11">
        <v>1</v>
      </c>
      <c r="S11">
        <v>210</v>
      </c>
      <c r="T11">
        <v>210</v>
      </c>
      <c r="U11">
        <v>0.47619047599999997</v>
      </c>
      <c r="V11">
        <v>100</v>
      </c>
      <c r="W11" t="s">
        <v>43</v>
      </c>
      <c r="X11" t="s">
        <v>44</v>
      </c>
      <c r="Y11" t="s">
        <v>45</v>
      </c>
      <c r="Z11" t="s">
        <v>55</v>
      </c>
      <c r="AA11">
        <v>0.90900000000000003</v>
      </c>
      <c r="AB11">
        <v>3.0740851999999999E-2</v>
      </c>
      <c r="AC11">
        <v>105</v>
      </c>
      <c r="AD11">
        <v>0.95299999999999996</v>
      </c>
      <c r="AE11">
        <v>3.0740851999999999E-2</v>
      </c>
      <c r="AF11">
        <v>105</v>
      </c>
      <c r="AJ11">
        <v>1.438184991</v>
      </c>
      <c r="AK11">
        <v>0.167379102</v>
      </c>
      <c r="AL11">
        <v>3.0000000000000001E-3</v>
      </c>
      <c r="AM11">
        <v>3.0000000000000001E-3</v>
      </c>
    </row>
    <row r="12" spans="1:42" x14ac:dyDescent="0.4">
      <c r="A12" t="s">
        <v>35</v>
      </c>
      <c r="B12">
        <v>81</v>
      </c>
      <c r="C12">
        <v>46</v>
      </c>
      <c r="D12" t="s">
        <v>36</v>
      </c>
      <c r="E12" t="s">
        <v>37</v>
      </c>
      <c r="F12" t="s">
        <v>38</v>
      </c>
      <c r="G12" t="s">
        <v>39</v>
      </c>
      <c r="H12">
        <v>-0.35427799999999998</v>
      </c>
      <c r="I12">
        <v>31.906713</v>
      </c>
      <c r="J12">
        <v>20</v>
      </c>
      <c r="K12">
        <v>21</v>
      </c>
      <c r="L12">
        <v>20</v>
      </c>
      <c r="M12">
        <v>1</v>
      </c>
      <c r="N12">
        <v>1089</v>
      </c>
      <c r="O12" t="s">
        <v>40</v>
      </c>
      <c r="P12" t="s">
        <v>41</v>
      </c>
      <c r="Q12" t="s">
        <v>42</v>
      </c>
      <c r="R12">
        <v>1</v>
      </c>
      <c r="S12">
        <v>210</v>
      </c>
      <c r="T12">
        <v>210</v>
      </c>
      <c r="U12">
        <v>0.47619047599999997</v>
      </c>
      <c r="V12">
        <v>100</v>
      </c>
      <c r="W12" t="s">
        <v>43</v>
      </c>
      <c r="X12" t="s">
        <v>44</v>
      </c>
      <c r="Y12" t="s">
        <v>45</v>
      </c>
      <c r="Z12" t="s">
        <v>56</v>
      </c>
      <c r="AA12">
        <v>0.87</v>
      </c>
      <c r="AB12">
        <v>1.6970563000000001E-2</v>
      </c>
      <c r="AC12">
        <v>18</v>
      </c>
      <c r="AD12">
        <v>0.89959999999999996</v>
      </c>
      <c r="AE12">
        <v>1.6970563000000001E-2</v>
      </c>
      <c r="AF12">
        <v>18</v>
      </c>
      <c r="AJ12">
        <v>1.7947636250000001</v>
      </c>
      <c r="AK12">
        <v>0.13839715399999999</v>
      </c>
      <c r="AL12">
        <v>4.0000000000000001E-3</v>
      </c>
      <c r="AM12">
        <v>4.0000000000000001E-3</v>
      </c>
    </row>
    <row r="13" spans="1:42" x14ac:dyDescent="0.4">
      <c r="A13" t="s">
        <v>35</v>
      </c>
      <c r="B13">
        <v>81</v>
      </c>
      <c r="C13">
        <v>46</v>
      </c>
      <c r="D13" t="s">
        <v>36</v>
      </c>
      <c r="E13" t="s">
        <v>37</v>
      </c>
      <c r="F13" t="s">
        <v>38</v>
      </c>
      <c r="G13" t="s">
        <v>39</v>
      </c>
      <c r="H13">
        <v>-0.35427799999999998</v>
      </c>
      <c r="I13">
        <v>31.906713</v>
      </c>
      <c r="J13">
        <v>20</v>
      </c>
      <c r="K13">
        <v>21</v>
      </c>
      <c r="L13">
        <v>20</v>
      </c>
      <c r="M13">
        <v>1</v>
      </c>
      <c r="N13">
        <v>1089</v>
      </c>
      <c r="O13" t="s">
        <v>40</v>
      </c>
      <c r="P13" t="s">
        <v>41</v>
      </c>
      <c r="Q13" t="s">
        <v>42</v>
      </c>
      <c r="R13">
        <v>1</v>
      </c>
      <c r="S13">
        <v>210</v>
      </c>
      <c r="T13">
        <v>210</v>
      </c>
      <c r="U13">
        <v>0.47619047599999997</v>
      </c>
      <c r="V13">
        <v>100</v>
      </c>
      <c r="W13" t="s">
        <v>43</v>
      </c>
      <c r="X13" t="s">
        <v>44</v>
      </c>
      <c r="Y13" t="s">
        <v>45</v>
      </c>
      <c r="Z13" t="s">
        <v>57</v>
      </c>
      <c r="AA13">
        <v>3.0939999999999999</v>
      </c>
      <c r="AB13">
        <v>4.2426406999999999E-2</v>
      </c>
      <c r="AC13">
        <v>18</v>
      </c>
      <c r="AD13">
        <v>3.173</v>
      </c>
      <c r="AE13">
        <v>3.8183766000000001E-2</v>
      </c>
      <c r="AF13">
        <v>18</v>
      </c>
      <c r="AJ13">
        <v>2.014087532</v>
      </c>
      <c r="AK13">
        <v>7.7094586000000007E-2</v>
      </c>
      <c r="AL13">
        <v>0.01</v>
      </c>
      <c r="AM13">
        <v>8.9999999999999993E-3</v>
      </c>
    </row>
    <row r="14" spans="1:42" x14ac:dyDescent="0.4">
      <c r="A14" t="s">
        <v>35</v>
      </c>
      <c r="B14">
        <v>81</v>
      </c>
      <c r="C14">
        <v>46</v>
      </c>
      <c r="D14" t="s">
        <v>36</v>
      </c>
      <c r="E14" t="s">
        <v>37</v>
      </c>
      <c r="F14" t="s">
        <v>38</v>
      </c>
      <c r="G14" t="s">
        <v>39</v>
      </c>
      <c r="H14">
        <v>-0.35427799999999998</v>
      </c>
      <c r="I14">
        <v>31.906713</v>
      </c>
      <c r="J14">
        <v>20</v>
      </c>
      <c r="K14">
        <v>21</v>
      </c>
      <c r="L14">
        <v>20</v>
      </c>
      <c r="M14">
        <v>1</v>
      </c>
      <c r="N14">
        <v>1089</v>
      </c>
      <c r="O14" t="s">
        <v>40</v>
      </c>
      <c r="P14" t="s">
        <v>41</v>
      </c>
      <c r="Q14" t="s">
        <v>42</v>
      </c>
      <c r="R14">
        <v>1</v>
      </c>
      <c r="S14">
        <v>210</v>
      </c>
      <c r="T14">
        <v>210</v>
      </c>
      <c r="U14">
        <v>0.47619047599999997</v>
      </c>
      <c r="V14">
        <v>100</v>
      </c>
      <c r="W14" t="s">
        <v>43</v>
      </c>
      <c r="X14" t="s">
        <v>44</v>
      </c>
      <c r="Y14" t="s">
        <v>45</v>
      </c>
      <c r="Z14" t="s">
        <v>58</v>
      </c>
      <c r="AA14">
        <v>2.548</v>
      </c>
      <c r="AB14">
        <v>2.5455843999999998E-2</v>
      </c>
      <c r="AC14">
        <v>18</v>
      </c>
      <c r="AD14">
        <v>2.6</v>
      </c>
      <c r="AE14">
        <v>2.1213203E-2</v>
      </c>
      <c r="AF14">
        <v>18</v>
      </c>
      <c r="AJ14">
        <v>2.2836469500000001</v>
      </c>
      <c r="AK14">
        <v>0.14077381</v>
      </c>
      <c r="AL14">
        <v>6.0000000000000001E-3</v>
      </c>
      <c r="AM14">
        <v>5.0000000000000001E-3</v>
      </c>
    </row>
    <row r="15" spans="1:42" x14ac:dyDescent="0.4">
      <c r="A15" t="s">
        <v>35</v>
      </c>
      <c r="B15">
        <v>81</v>
      </c>
      <c r="C15">
        <v>46</v>
      </c>
      <c r="D15" t="s">
        <v>36</v>
      </c>
      <c r="E15" t="s">
        <v>37</v>
      </c>
      <c r="F15" t="s">
        <v>38</v>
      </c>
      <c r="G15" t="s">
        <v>39</v>
      </c>
      <c r="H15">
        <v>-0.35427799999999998</v>
      </c>
      <c r="I15">
        <v>31.906713</v>
      </c>
      <c r="J15">
        <v>20</v>
      </c>
      <c r="K15">
        <v>21</v>
      </c>
      <c r="L15">
        <v>20</v>
      </c>
      <c r="M15">
        <v>1</v>
      </c>
      <c r="N15">
        <v>1089</v>
      </c>
      <c r="O15" t="s">
        <v>40</v>
      </c>
      <c r="P15" t="s">
        <v>41</v>
      </c>
      <c r="Q15" t="s">
        <v>42</v>
      </c>
      <c r="R15">
        <v>1</v>
      </c>
      <c r="S15">
        <v>210</v>
      </c>
      <c r="T15">
        <v>210</v>
      </c>
      <c r="U15">
        <v>0.47619047599999997</v>
      </c>
      <c r="V15">
        <v>100</v>
      </c>
      <c r="W15" t="s">
        <v>43</v>
      </c>
      <c r="X15" t="s">
        <v>44</v>
      </c>
      <c r="Y15" t="s">
        <v>45</v>
      </c>
      <c r="Z15" t="s">
        <v>59</v>
      </c>
      <c r="AA15">
        <v>5.2999999999999999E-2</v>
      </c>
      <c r="AB15">
        <v>3.3941125000000003E-2</v>
      </c>
      <c r="AC15">
        <v>18</v>
      </c>
      <c r="AD15">
        <v>0.129</v>
      </c>
      <c r="AE15">
        <v>2.9698485E-2</v>
      </c>
      <c r="AF15">
        <v>18</v>
      </c>
      <c r="AJ15">
        <v>2.4522509289999999</v>
      </c>
      <c r="AK15">
        <v>0.177575758</v>
      </c>
      <c r="AL15">
        <v>8.0000000000000002E-3</v>
      </c>
      <c r="AM15">
        <v>7.0000000000000001E-3</v>
      </c>
    </row>
    <row r="16" spans="1:42" x14ac:dyDescent="0.4">
      <c r="A16" t="s">
        <v>35</v>
      </c>
      <c r="B16">
        <v>81</v>
      </c>
      <c r="C16">
        <v>46</v>
      </c>
      <c r="D16" t="s">
        <v>36</v>
      </c>
      <c r="E16" t="s">
        <v>37</v>
      </c>
      <c r="F16" t="s">
        <v>38</v>
      </c>
      <c r="G16" t="s">
        <v>39</v>
      </c>
      <c r="H16">
        <v>-0.35427799999999998</v>
      </c>
      <c r="I16">
        <v>31.906713</v>
      </c>
      <c r="J16">
        <v>20</v>
      </c>
      <c r="K16">
        <v>21</v>
      </c>
      <c r="L16">
        <v>20</v>
      </c>
      <c r="M16">
        <v>1</v>
      </c>
      <c r="N16">
        <v>1089</v>
      </c>
      <c r="O16" t="s">
        <v>40</v>
      </c>
      <c r="P16" t="s">
        <v>41</v>
      </c>
      <c r="Q16" t="s">
        <v>42</v>
      </c>
      <c r="R16">
        <v>1</v>
      </c>
      <c r="S16">
        <v>210</v>
      </c>
      <c r="T16">
        <v>210</v>
      </c>
      <c r="U16">
        <v>0.47619047599999997</v>
      </c>
      <c r="V16">
        <v>100</v>
      </c>
      <c r="W16" t="s">
        <v>43</v>
      </c>
      <c r="X16" t="s">
        <v>44</v>
      </c>
      <c r="Y16" t="s">
        <v>45</v>
      </c>
      <c r="Z16" t="s">
        <v>60</v>
      </c>
      <c r="AA16">
        <v>2.298</v>
      </c>
      <c r="AB16">
        <v>2.4494897000000002E-2</v>
      </c>
      <c r="AC16">
        <v>6</v>
      </c>
      <c r="AD16">
        <v>2.4300000000000002</v>
      </c>
      <c r="AE16">
        <v>2.4494897000000002E-2</v>
      </c>
      <c r="AF16">
        <v>6</v>
      </c>
      <c r="AJ16">
        <v>5.9032194609999999</v>
      </c>
      <c r="AK16">
        <v>6.2503354999999997E-2</v>
      </c>
      <c r="AL16">
        <v>0.01</v>
      </c>
      <c r="AM16">
        <v>0.01</v>
      </c>
    </row>
    <row r="17" spans="1:42" x14ac:dyDescent="0.4">
      <c r="A17" t="s">
        <v>35</v>
      </c>
      <c r="B17">
        <v>82</v>
      </c>
      <c r="C17">
        <v>47</v>
      </c>
      <c r="D17" t="s">
        <v>61</v>
      </c>
      <c r="E17" t="s">
        <v>62</v>
      </c>
      <c r="F17" t="s">
        <v>63</v>
      </c>
      <c r="G17" t="s">
        <v>64</v>
      </c>
      <c r="H17">
        <v>35.307056000000003</v>
      </c>
      <c r="I17">
        <v>25.082266000000001</v>
      </c>
      <c r="J17">
        <v>15</v>
      </c>
      <c r="K17">
        <v>25</v>
      </c>
      <c r="L17">
        <v>5</v>
      </c>
      <c r="M17">
        <v>20</v>
      </c>
      <c r="N17">
        <v>460</v>
      </c>
      <c r="O17" t="s">
        <v>40</v>
      </c>
      <c r="P17" t="s">
        <v>41</v>
      </c>
      <c r="Q17" t="s">
        <v>43</v>
      </c>
      <c r="R17">
        <v>-6</v>
      </c>
      <c r="S17">
        <v>56</v>
      </c>
      <c r="T17">
        <v>1095</v>
      </c>
      <c r="U17">
        <v>-0.54794520499999999</v>
      </c>
      <c r="V17">
        <v>5.1141552509999997</v>
      </c>
      <c r="W17" t="s">
        <v>43</v>
      </c>
      <c r="X17" t="s">
        <v>44</v>
      </c>
      <c r="Y17" t="s">
        <v>65</v>
      </c>
      <c r="Z17" t="s">
        <v>66</v>
      </c>
      <c r="AA17">
        <v>16.399999999999999</v>
      </c>
      <c r="AB17" s="1">
        <v>0.5</v>
      </c>
      <c r="AC17">
        <v>96</v>
      </c>
      <c r="AD17">
        <v>15.8</v>
      </c>
      <c r="AE17" s="1">
        <v>0.5</v>
      </c>
      <c r="AF17">
        <v>98</v>
      </c>
      <c r="AJ17">
        <v>-0.122467912</v>
      </c>
      <c r="AK17">
        <v>0.21591057599999999</v>
      </c>
      <c r="AP17" s="1" t="s">
        <v>349</v>
      </c>
    </row>
    <row r="18" spans="1:42" x14ac:dyDescent="0.4">
      <c r="A18" t="s">
        <v>35</v>
      </c>
      <c r="B18">
        <v>82</v>
      </c>
      <c r="C18">
        <v>47</v>
      </c>
      <c r="D18" t="s">
        <v>61</v>
      </c>
      <c r="E18" t="s">
        <v>62</v>
      </c>
      <c r="F18" t="s">
        <v>63</v>
      </c>
      <c r="G18" t="s">
        <v>64</v>
      </c>
      <c r="H18">
        <v>35.307056000000003</v>
      </c>
      <c r="I18">
        <v>25.082266000000001</v>
      </c>
      <c r="J18">
        <v>15</v>
      </c>
      <c r="K18">
        <v>25</v>
      </c>
      <c r="L18">
        <v>5</v>
      </c>
      <c r="M18">
        <v>20</v>
      </c>
      <c r="N18">
        <v>460</v>
      </c>
      <c r="O18" t="s">
        <v>40</v>
      </c>
      <c r="P18" t="s">
        <v>41</v>
      </c>
      <c r="Q18" t="s">
        <v>43</v>
      </c>
      <c r="R18">
        <v>-6</v>
      </c>
      <c r="S18">
        <v>56</v>
      </c>
      <c r="T18">
        <v>1095</v>
      </c>
      <c r="U18">
        <v>-0.54794520499999999</v>
      </c>
      <c r="V18">
        <v>5.1141552509999997</v>
      </c>
      <c r="W18" t="s">
        <v>43</v>
      </c>
      <c r="X18" t="s">
        <v>44</v>
      </c>
      <c r="Y18" t="s">
        <v>65</v>
      </c>
      <c r="Z18" t="s">
        <v>67</v>
      </c>
      <c r="AA18">
        <v>13.5</v>
      </c>
      <c r="AB18" s="1">
        <v>0.5</v>
      </c>
      <c r="AC18">
        <v>99</v>
      </c>
      <c r="AD18">
        <v>13.2</v>
      </c>
      <c r="AE18" s="1">
        <v>0.5</v>
      </c>
      <c r="AF18">
        <v>98</v>
      </c>
      <c r="AJ18">
        <v>-6.0763571000000002E-2</v>
      </c>
      <c r="AK18">
        <v>0.41669426399999998</v>
      </c>
      <c r="AP18" s="1" t="s">
        <v>349</v>
      </c>
    </row>
    <row r="19" spans="1:42" x14ac:dyDescent="0.4">
      <c r="A19" t="s">
        <v>35</v>
      </c>
      <c r="B19">
        <v>82</v>
      </c>
      <c r="C19">
        <v>47</v>
      </c>
      <c r="D19" t="s">
        <v>61</v>
      </c>
      <c r="E19" t="s">
        <v>62</v>
      </c>
      <c r="F19" t="s">
        <v>63</v>
      </c>
      <c r="G19" t="s">
        <v>64</v>
      </c>
      <c r="H19">
        <v>35.307056000000003</v>
      </c>
      <c r="I19">
        <v>25.082266000000001</v>
      </c>
      <c r="J19">
        <v>15</v>
      </c>
      <c r="K19">
        <v>25</v>
      </c>
      <c r="L19">
        <v>5</v>
      </c>
      <c r="M19">
        <v>20</v>
      </c>
      <c r="N19">
        <v>460</v>
      </c>
      <c r="O19" t="s">
        <v>40</v>
      </c>
      <c r="P19" t="s">
        <v>41</v>
      </c>
      <c r="Q19" t="s">
        <v>43</v>
      </c>
      <c r="R19">
        <v>-6</v>
      </c>
      <c r="S19">
        <v>56</v>
      </c>
      <c r="T19">
        <v>1095</v>
      </c>
      <c r="U19">
        <v>-0.54794520499999999</v>
      </c>
      <c r="V19">
        <v>5.1141552509999997</v>
      </c>
      <c r="W19" t="s">
        <v>43</v>
      </c>
      <c r="X19" t="s">
        <v>44</v>
      </c>
      <c r="Y19" t="s">
        <v>65</v>
      </c>
      <c r="Z19" t="s">
        <v>68</v>
      </c>
      <c r="AA19">
        <v>10.7</v>
      </c>
      <c r="AB19" s="1">
        <v>0.5</v>
      </c>
      <c r="AC19">
        <v>99</v>
      </c>
      <c r="AD19">
        <v>10.8</v>
      </c>
      <c r="AE19" s="1">
        <v>0.4</v>
      </c>
      <c r="AF19">
        <v>97</v>
      </c>
      <c r="AJ19">
        <v>2.2373753999999999E-2</v>
      </c>
      <c r="AK19">
        <v>0.182004851</v>
      </c>
      <c r="AP19" s="1" t="s">
        <v>349</v>
      </c>
    </row>
    <row r="20" spans="1:42" x14ac:dyDescent="0.4">
      <c r="A20" t="s">
        <v>35</v>
      </c>
      <c r="B20">
        <v>82</v>
      </c>
      <c r="C20">
        <v>47</v>
      </c>
      <c r="D20" t="s">
        <v>61</v>
      </c>
      <c r="E20" t="s">
        <v>62</v>
      </c>
      <c r="F20" t="s">
        <v>63</v>
      </c>
      <c r="G20" t="s">
        <v>64</v>
      </c>
      <c r="H20">
        <v>35.307056000000003</v>
      </c>
      <c r="I20">
        <v>25.082266000000001</v>
      </c>
      <c r="J20">
        <v>15</v>
      </c>
      <c r="K20">
        <v>25</v>
      </c>
      <c r="L20">
        <v>5</v>
      </c>
      <c r="M20">
        <v>20</v>
      </c>
      <c r="N20">
        <v>460</v>
      </c>
      <c r="O20" t="s">
        <v>40</v>
      </c>
      <c r="P20" t="s">
        <v>41</v>
      </c>
      <c r="Q20" t="s">
        <v>43</v>
      </c>
      <c r="R20">
        <v>-6</v>
      </c>
      <c r="S20">
        <v>56</v>
      </c>
      <c r="T20">
        <v>1095</v>
      </c>
      <c r="U20">
        <v>-0.54794520499999999</v>
      </c>
      <c r="V20">
        <v>5.1141552509999997</v>
      </c>
      <c r="W20" t="s">
        <v>43</v>
      </c>
      <c r="X20" t="s">
        <v>44</v>
      </c>
      <c r="Y20" t="s">
        <v>65</v>
      </c>
      <c r="Z20" t="s">
        <v>69</v>
      </c>
      <c r="AA20">
        <v>8.8000000000000007</v>
      </c>
      <c r="AB20" s="1">
        <v>0.4</v>
      </c>
      <c r="AC20">
        <v>98</v>
      </c>
      <c r="AD20">
        <v>9.3000000000000007</v>
      </c>
      <c r="AE20" s="1">
        <v>0.6</v>
      </c>
      <c r="AF20">
        <v>98</v>
      </c>
      <c r="AJ20">
        <v>9.9562883000000005E-2</v>
      </c>
      <c r="AK20">
        <v>0.249085115</v>
      </c>
      <c r="AP20" s="1" t="s">
        <v>349</v>
      </c>
    </row>
    <row r="21" spans="1:42" x14ac:dyDescent="0.4">
      <c r="A21" t="s">
        <v>35</v>
      </c>
      <c r="B21">
        <v>82</v>
      </c>
      <c r="C21">
        <v>47</v>
      </c>
      <c r="D21" t="s">
        <v>61</v>
      </c>
      <c r="E21" t="s">
        <v>62</v>
      </c>
      <c r="F21" t="s">
        <v>63</v>
      </c>
      <c r="G21" t="s">
        <v>64</v>
      </c>
      <c r="H21">
        <v>35.307056000000003</v>
      </c>
      <c r="I21">
        <v>25.082266000000001</v>
      </c>
      <c r="J21">
        <v>15</v>
      </c>
      <c r="K21">
        <v>25</v>
      </c>
      <c r="L21">
        <v>5</v>
      </c>
      <c r="M21">
        <v>20</v>
      </c>
      <c r="N21">
        <v>460</v>
      </c>
      <c r="O21" t="s">
        <v>40</v>
      </c>
      <c r="P21" t="s">
        <v>41</v>
      </c>
      <c r="Q21" t="s">
        <v>43</v>
      </c>
      <c r="R21">
        <v>-6</v>
      </c>
      <c r="S21">
        <v>56</v>
      </c>
      <c r="T21">
        <v>1095</v>
      </c>
      <c r="U21">
        <v>-0.54794520499999999</v>
      </c>
      <c r="V21">
        <v>5.1141552509999997</v>
      </c>
      <c r="W21" t="s">
        <v>43</v>
      </c>
      <c r="X21" t="s">
        <v>44</v>
      </c>
      <c r="Y21" t="s">
        <v>65</v>
      </c>
      <c r="Z21" t="s">
        <v>70</v>
      </c>
      <c r="AA21">
        <v>11.3</v>
      </c>
      <c r="AB21" s="1">
        <v>1</v>
      </c>
      <c r="AC21">
        <v>79</v>
      </c>
      <c r="AD21">
        <v>12.5</v>
      </c>
      <c r="AE21" s="1">
        <v>0.8</v>
      </c>
      <c r="AF21">
        <v>89</v>
      </c>
      <c r="AJ21">
        <v>0.14713711099999999</v>
      </c>
      <c r="AK21">
        <v>0.21644702099999999</v>
      </c>
      <c r="AP21" s="1" t="s">
        <v>349</v>
      </c>
    </row>
    <row r="22" spans="1:42" x14ac:dyDescent="0.4">
      <c r="A22" t="s">
        <v>35</v>
      </c>
      <c r="B22">
        <v>82</v>
      </c>
      <c r="C22">
        <v>47</v>
      </c>
      <c r="D22" t="s">
        <v>61</v>
      </c>
      <c r="E22" t="s">
        <v>62</v>
      </c>
      <c r="F22" t="s">
        <v>63</v>
      </c>
      <c r="G22" t="s">
        <v>64</v>
      </c>
      <c r="H22">
        <v>35.307056000000003</v>
      </c>
      <c r="I22">
        <v>25.082266000000001</v>
      </c>
      <c r="J22">
        <v>15</v>
      </c>
      <c r="K22">
        <v>25</v>
      </c>
      <c r="L22">
        <v>5</v>
      </c>
      <c r="M22">
        <v>20</v>
      </c>
      <c r="N22">
        <v>460</v>
      </c>
      <c r="O22" t="s">
        <v>40</v>
      </c>
      <c r="P22" t="s">
        <v>41</v>
      </c>
      <c r="Q22" t="s">
        <v>43</v>
      </c>
      <c r="R22">
        <v>-6</v>
      </c>
      <c r="S22">
        <v>56</v>
      </c>
      <c r="T22">
        <v>1095</v>
      </c>
      <c r="U22">
        <v>-0.54794520499999999</v>
      </c>
      <c r="V22">
        <v>5.1141552509999997</v>
      </c>
      <c r="W22" t="s">
        <v>43</v>
      </c>
      <c r="X22" t="s">
        <v>44</v>
      </c>
      <c r="Y22" t="s">
        <v>65</v>
      </c>
      <c r="Z22" t="s">
        <v>71</v>
      </c>
      <c r="AA22">
        <v>11.5</v>
      </c>
      <c r="AB22" s="1">
        <v>1</v>
      </c>
      <c r="AC22">
        <v>80</v>
      </c>
      <c r="AD22">
        <v>12.8</v>
      </c>
      <c r="AE22" s="1">
        <v>0.8</v>
      </c>
      <c r="AF22">
        <v>90</v>
      </c>
      <c r="AJ22">
        <v>0.15842851599999999</v>
      </c>
      <c r="AK22">
        <v>0.13316982099999999</v>
      </c>
      <c r="AP22" s="1" t="s">
        <v>349</v>
      </c>
    </row>
    <row r="23" spans="1:42" x14ac:dyDescent="0.4">
      <c r="A23" t="s">
        <v>35</v>
      </c>
      <c r="B23">
        <v>98</v>
      </c>
      <c r="C23">
        <v>59</v>
      </c>
      <c r="D23" t="s">
        <v>72</v>
      </c>
      <c r="E23" t="s">
        <v>73</v>
      </c>
      <c r="F23" t="s">
        <v>74</v>
      </c>
      <c r="G23" t="s">
        <v>75</v>
      </c>
      <c r="H23">
        <v>39.776712000000003</v>
      </c>
      <c r="I23">
        <v>-86.177927999999994</v>
      </c>
      <c r="J23">
        <v>11.8</v>
      </c>
      <c r="K23">
        <v>-2.2000000000000002</v>
      </c>
      <c r="L23">
        <v>24.1</v>
      </c>
      <c r="M23">
        <v>-26.3</v>
      </c>
      <c r="N23">
        <v>1078</v>
      </c>
      <c r="O23" t="s">
        <v>76</v>
      </c>
      <c r="P23" t="s">
        <v>41</v>
      </c>
      <c r="Q23" t="s">
        <v>42</v>
      </c>
      <c r="R23">
        <v>21</v>
      </c>
      <c r="S23">
        <v>120</v>
      </c>
      <c r="T23">
        <v>90</v>
      </c>
      <c r="U23">
        <v>23.333333329999999</v>
      </c>
      <c r="V23">
        <v>133.33333329999999</v>
      </c>
      <c r="W23" t="s">
        <v>43</v>
      </c>
      <c r="X23" t="s">
        <v>77</v>
      </c>
      <c r="Y23" t="s">
        <v>78</v>
      </c>
      <c r="Z23" t="s">
        <v>79</v>
      </c>
      <c r="AA23">
        <v>67</v>
      </c>
      <c r="AB23">
        <v>46.435116020000002</v>
      </c>
      <c r="AC23">
        <v>22</v>
      </c>
      <c r="AD23">
        <v>144</v>
      </c>
      <c r="AE23">
        <v>41.244151100000003</v>
      </c>
      <c r="AF23">
        <v>23</v>
      </c>
      <c r="AJ23">
        <v>-1.7961091570000001</v>
      </c>
      <c r="AK23">
        <v>0.72539015600000001</v>
      </c>
      <c r="AL23">
        <v>9.9</v>
      </c>
      <c r="AM23">
        <v>8.6</v>
      </c>
      <c r="AN23">
        <f t="shared" ref="AN23:AN36" si="0">AL23*(SQRT(AC23))</f>
        <v>46.435116022251954</v>
      </c>
      <c r="AO23">
        <f>AM23*(SQRT(AF23))</f>
        <v>41.244151100489383</v>
      </c>
    </row>
    <row r="24" spans="1:42" x14ac:dyDescent="0.4">
      <c r="A24" t="s">
        <v>35</v>
      </c>
      <c r="B24">
        <v>98</v>
      </c>
      <c r="C24">
        <v>59</v>
      </c>
      <c r="D24" t="s">
        <v>72</v>
      </c>
      <c r="E24" t="s">
        <v>73</v>
      </c>
      <c r="F24" t="s">
        <v>74</v>
      </c>
      <c r="G24" t="s">
        <v>75</v>
      </c>
      <c r="H24">
        <v>39.776712000000003</v>
      </c>
      <c r="I24">
        <v>-86.177927999999994</v>
      </c>
      <c r="J24">
        <v>11.8</v>
      </c>
      <c r="K24">
        <v>-2.2000000000000002</v>
      </c>
      <c r="L24">
        <v>24.1</v>
      </c>
      <c r="M24">
        <v>-26.3</v>
      </c>
      <c r="N24">
        <v>1081</v>
      </c>
      <c r="O24" t="s">
        <v>76</v>
      </c>
      <c r="P24" t="s">
        <v>41</v>
      </c>
      <c r="Q24" t="s">
        <v>42</v>
      </c>
      <c r="R24">
        <v>21</v>
      </c>
      <c r="S24">
        <v>120</v>
      </c>
      <c r="T24">
        <v>90</v>
      </c>
      <c r="U24">
        <v>23.333333329999999</v>
      </c>
      <c r="V24">
        <v>133.33333329999999</v>
      </c>
      <c r="W24" t="s">
        <v>43</v>
      </c>
      <c r="X24" t="s">
        <v>77</v>
      </c>
      <c r="Y24" t="s">
        <v>78</v>
      </c>
      <c r="Z24" t="s">
        <v>80</v>
      </c>
      <c r="AA24">
        <v>58</v>
      </c>
      <c r="AB24">
        <v>75.515693729999995</v>
      </c>
      <c r="AC24">
        <v>22</v>
      </c>
      <c r="AD24">
        <v>44</v>
      </c>
      <c r="AE24">
        <v>51.794980449999997</v>
      </c>
      <c r="AF24">
        <v>23</v>
      </c>
      <c r="AJ24">
        <v>-0.22211662700000001</v>
      </c>
      <c r="AK24">
        <v>0.22106632800000001</v>
      </c>
      <c r="AL24">
        <v>16.100000000000001</v>
      </c>
      <c r="AM24">
        <v>10.8</v>
      </c>
      <c r="AN24">
        <f t="shared" si="0"/>
        <v>75.515693733157221</v>
      </c>
      <c r="AO24">
        <f t="shared" ref="AO24:AO48" si="1">AM24*(SQRT(AF24))</f>
        <v>51.79498045177737</v>
      </c>
    </row>
    <row r="25" spans="1:42" x14ac:dyDescent="0.4">
      <c r="A25" t="s">
        <v>35</v>
      </c>
      <c r="B25">
        <v>98</v>
      </c>
      <c r="C25">
        <v>59</v>
      </c>
      <c r="D25" t="s">
        <v>72</v>
      </c>
      <c r="E25" t="s">
        <v>73</v>
      </c>
      <c r="F25" t="s">
        <v>74</v>
      </c>
      <c r="G25" t="s">
        <v>75</v>
      </c>
      <c r="H25">
        <v>39.776712000000003</v>
      </c>
      <c r="I25">
        <v>-86.177927999999994</v>
      </c>
      <c r="J25">
        <v>11.8</v>
      </c>
      <c r="K25">
        <v>-2.2000000000000002</v>
      </c>
      <c r="L25">
        <v>24.1</v>
      </c>
      <c r="M25">
        <v>-26.3</v>
      </c>
      <c r="N25">
        <v>1079</v>
      </c>
      <c r="O25" t="s">
        <v>76</v>
      </c>
      <c r="P25" t="s">
        <v>41</v>
      </c>
      <c r="Q25" t="s">
        <v>42</v>
      </c>
      <c r="R25">
        <v>21</v>
      </c>
      <c r="S25">
        <v>120</v>
      </c>
      <c r="T25">
        <v>90</v>
      </c>
      <c r="U25">
        <v>23.333333329999999</v>
      </c>
      <c r="V25">
        <v>133.33333329999999</v>
      </c>
      <c r="W25" t="s">
        <v>43</v>
      </c>
      <c r="X25" t="s">
        <v>77</v>
      </c>
      <c r="Y25" t="s">
        <v>78</v>
      </c>
      <c r="Z25" t="s">
        <v>81</v>
      </c>
      <c r="AA25">
        <v>79</v>
      </c>
      <c r="AB25">
        <v>55.815947540000003</v>
      </c>
      <c r="AC25">
        <v>22</v>
      </c>
      <c r="AD25">
        <v>69</v>
      </c>
      <c r="AE25">
        <v>46.039982620000004</v>
      </c>
      <c r="AF25">
        <v>23</v>
      </c>
      <c r="AJ25">
        <v>-0.200395141</v>
      </c>
      <c r="AK25">
        <v>0.479788993</v>
      </c>
      <c r="AL25">
        <v>11.9</v>
      </c>
      <c r="AM25">
        <v>9.6</v>
      </c>
      <c r="AN25">
        <f t="shared" si="0"/>
        <v>55.815947541898815</v>
      </c>
      <c r="AO25">
        <f t="shared" si="1"/>
        <v>46.039982623802103</v>
      </c>
    </row>
    <row r="26" spans="1:42" x14ac:dyDescent="0.4">
      <c r="A26" t="s">
        <v>35</v>
      </c>
      <c r="B26">
        <v>98</v>
      </c>
      <c r="C26">
        <v>59</v>
      </c>
      <c r="D26" t="s">
        <v>72</v>
      </c>
      <c r="E26" t="s">
        <v>73</v>
      </c>
      <c r="F26" t="s">
        <v>74</v>
      </c>
      <c r="G26" t="s">
        <v>75</v>
      </c>
      <c r="H26">
        <v>39.776712000000003</v>
      </c>
      <c r="I26">
        <v>-86.177927999999994</v>
      </c>
      <c r="J26">
        <v>11.8</v>
      </c>
      <c r="K26">
        <v>-2.2000000000000002</v>
      </c>
      <c r="L26">
        <v>24.1</v>
      </c>
      <c r="M26">
        <v>-26.3</v>
      </c>
      <c r="N26">
        <v>1080</v>
      </c>
      <c r="O26" t="s">
        <v>76</v>
      </c>
      <c r="P26" t="s">
        <v>41</v>
      </c>
      <c r="Q26" t="s">
        <v>42</v>
      </c>
      <c r="R26">
        <v>21</v>
      </c>
      <c r="S26">
        <v>120</v>
      </c>
      <c r="T26">
        <v>90</v>
      </c>
      <c r="U26">
        <v>23.333333329999999</v>
      </c>
      <c r="V26">
        <v>133.33333329999999</v>
      </c>
      <c r="W26" t="s">
        <v>43</v>
      </c>
      <c r="X26" t="s">
        <v>77</v>
      </c>
      <c r="Y26" t="s">
        <v>78</v>
      </c>
      <c r="Z26" t="s">
        <v>82</v>
      </c>
      <c r="AA26">
        <v>10</v>
      </c>
      <c r="AB26">
        <v>12.19508098</v>
      </c>
      <c r="AC26">
        <v>22</v>
      </c>
      <c r="AD26">
        <v>11</v>
      </c>
      <c r="AE26">
        <v>10.071246199999999</v>
      </c>
      <c r="AF26">
        <v>23</v>
      </c>
      <c r="AJ26">
        <v>-9.1673445000000006E-2</v>
      </c>
      <c r="AK26">
        <v>0.117647059</v>
      </c>
      <c r="AL26">
        <v>2.6</v>
      </c>
      <c r="AM26">
        <v>2.1</v>
      </c>
      <c r="AN26">
        <f t="shared" si="0"/>
        <v>12.195080975540918</v>
      </c>
      <c r="AO26">
        <f t="shared" si="1"/>
        <v>10.071246198956711</v>
      </c>
    </row>
    <row r="27" spans="1:42" x14ac:dyDescent="0.4">
      <c r="A27" t="s">
        <v>35</v>
      </c>
      <c r="B27">
        <v>26</v>
      </c>
      <c r="C27">
        <v>12</v>
      </c>
      <c r="D27" t="s">
        <v>83</v>
      </c>
      <c r="E27" t="s">
        <v>84</v>
      </c>
      <c r="F27" t="s">
        <v>85</v>
      </c>
      <c r="G27" t="s">
        <v>86</v>
      </c>
      <c r="H27">
        <v>40.101612000000003</v>
      </c>
      <c r="I27">
        <v>-88.227215000000001</v>
      </c>
      <c r="J27">
        <v>11.1</v>
      </c>
      <c r="K27">
        <v>22.9</v>
      </c>
      <c r="L27">
        <v>-3.3</v>
      </c>
      <c r="M27">
        <v>26.2</v>
      </c>
      <c r="N27">
        <v>967</v>
      </c>
      <c r="O27" t="s">
        <v>76</v>
      </c>
      <c r="P27" t="s">
        <v>87</v>
      </c>
      <c r="Q27" t="s">
        <v>88</v>
      </c>
      <c r="R27">
        <v>220.5</v>
      </c>
      <c r="S27">
        <v>7</v>
      </c>
      <c r="T27">
        <v>365</v>
      </c>
      <c r="U27">
        <v>60.410958899999997</v>
      </c>
      <c r="V27">
        <v>1.9178082190000001</v>
      </c>
      <c r="W27" t="s">
        <v>43</v>
      </c>
      <c r="X27" t="s">
        <v>77</v>
      </c>
      <c r="Y27" t="s">
        <v>78</v>
      </c>
      <c r="Z27" t="s">
        <v>89</v>
      </c>
      <c r="AA27">
        <v>158</v>
      </c>
      <c r="AB27">
        <v>204</v>
      </c>
      <c r="AC27">
        <v>9</v>
      </c>
      <c r="AD27">
        <v>337</v>
      </c>
      <c r="AE27">
        <v>202.31411220000001</v>
      </c>
      <c r="AF27">
        <v>11</v>
      </c>
      <c r="AJ27">
        <v>0.92917268900000005</v>
      </c>
      <c r="AK27">
        <v>0.118903235</v>
      </c>
      <c r="AL27">
        <v>68</v>
      </c>
      <c r="AM27">
        <v>61</v>
      </c>
      <c r="AN27">
        <f t="shared" si="0"/>
        <v>204</v>
      </c>
      <c r="AO27">
        <f t="shared" si="1"/>
        <v>202.3141122116794</v>
      </c>
    </row>
    <row r="28" spans="1:42" x14ac:dyDescent="0.4">
      <c r="A28" t="s">
        <v>35</v>
      </c>
      <c r="B28">
        <v>7</v>
      </c>
      <c r="C28">
        <v>6</v>
      </c>
      <c r="D28" t="s">
        <v>90</v>
      </c>
      <c r="E28" t="s">
        <v>91</v>
      </c>
      <c r="F28" t="s">
        <v>92</v>
      </c>
      <c r="G28" t="s">
        <v>93</v>
      </c>
      <c r="H28">
        <v>44.566350999999997</v>
      </c>
      <c r="I28">
        <v>-123.281949</v>
      </c>
      <c r="J28">
        <v>11</v>
      </c>
      <c r="K28">
        <v>19</v>
      </c>
      <c r="L28">
        <v>4</v>
      </c>
      <c r="M28">
        <v>15</v>
      </c>
      <c r="N28">
        <v>1046</v>
      </c>
      <c r="O28" t="s">
        <v>94</v>
      </c>
      <c r="P28" t="s">
        <v>87</v>
      </c>
      <c r="Q28" t="s">
        <v>42</v>
      </c>
      <c r="R28">
        <v>7</v>
      </c>
      <c r="S28">
        <v>70</v>
      </c>
      <c r="T28">
        <v>912</v>
      </c>
      <c r="U28">
        <v>0.76754385999999997</v>
      </c>
      <c r="V28">
        <v>7.6754385960000002</v>
      </c>
      <c r="W28" t="s">
        <v>43</v>
      </c>
      <c r="X28" t="s">
        <v>44</v>
      </c>
      <c r="Y28" t="s">
        <v>78</v>
      </c>
      <c r="Z28" t="s">
        <v>95</v>
      </c>
      <c r="AA28">
        <v>35</v>
      </c>
      <c r="AB28">
        <v>8.2219219159999994</v>
      </c>
      <c r="AC28" s="2">
        <v>10</v>
      </c>
      <c r="AD28">
        <v>11</v>
      </c>
      <c r="AE28">
        <v>5.0596442560000003</v>
      </c>
      <c r="AF28" s="2">
        <v>10</v>
      </c>
      <c r="AJ28">
        <v>-3.7059284369999999</v>
      </c>
      <c r="AK28">
        <v>4.7564147000000001E-2</v>
      </c>
      <c r="AL28">
        <v>2.6</v>
      </c>
      <c r="AM28">
        <v>1.6</v>
      </c>
      <c r="AN28">
        <f t="shared" si="0"/>
        <v>8.2219219164377879</v>
      </c>
      <c r="AO28">
        <f t="shared" si="1"/>
        <v>5.0596442562694079</v>
      </c>
      <c r="AP28" s="2" t="s">
        <v>323</v>
      </c>
    </row>
    <row r="29" spans="1:42" x14ac:dyDescent="0.4">
      <c r="A29" t="s">
        <v>35</v>
      </c>
      <c r="B29">
        <v>7</v>
      </c>
      <c r="C29">
        <v>6</v>
      </c>
      <c r="D29" t="s">
        <v>90</v>
      </c>
      <c r="E29" t="s">
        <v>91</v>
      </c>
      <c r="F29" t="s">
        <v>92</v>
      </c>
      <c r="G29" t="s">
        <v>93</v>
      </c>
      <c r="H29">
        <v>44.566350999999997</v>
      </c>
      <c r="I29">
        <v>-123.281949</v>
      </c>
      <c r="J29">
        <v>11</v>
      </c>
      <c r="K29">
        <v>19</v>
      </c>
      <c r="L29">
        <v>4</v>
      </c>
      <c r="M29">
        <v>15</v>
      </c>
      <c r="N29">
        <v>1046</v>
      </c>
      <c r="O29" t="s">
        <v>94</v>
      </c>
      <c r="P29" t="s">
        <v>87</v>
      </c>
      <c r="Q29" t="s">
        <v>42</v>
      </c>
      <c r="R29">
        <v>7</v>
      </c>
      <c r="S29">
        <v>70</v>
      </c>
      <c r="T29">
        <v>912</v>
      </c>
      <c r="U29">
        <v>0.76754385999999997</v>
      </c>
      <c r="V29">
        <v>7.6754385960000002</v>
      </c>
      <c r="W29" t="s">
        <v>43</v>
      </c>
      <c r="X29" t="s">
        <v>44</v>
      </c>
      <c r="Y29" t="s">
        <v>78</v>
      </c>
      <c r="Z29" t="s">
        <v>96</v>
      </c>
      <c r="AA29">
        <v>1.29</v>
      </c>
      <c r="AB29">
        <v>6.9282031999999993E-2</v>
      </c>
      <c r="AC29">
        <v>12</v>
      </c>
      <c r="AD29">
        <v>1.1100000000000001</v>
      </c>
      <c r="AE29">
        <v>3.4641015999999997E-2</v>
      </c>
      <c r="AF29">
        <v>12</v>
      </c>
      <c r="AJ29">
        <v>-3.432465321</v>
      </c>
      <c r="AK29">
        <v>4.7041764999999999E-2</v>
      </c>
      <c r="AL29">
        <v>0.02</v>
      </c>
      <c r="AM29">
        <v>0.01</v>
      </c>
      <c r="AN29">
        <f t="shared" si="0"/>
        <v>6.9282032302755092E-2</v>
      </c>
      <c r="AO29">
        <f t="shared" si="1"/>
        <v>3.4641016151377546E-2</v>
      </c>
    </row>
    <row r="30" spans="1:42" x14ac:dyDescent="0.4">
      <c r="A30" t="s">
        <v>35</v>
      </c>
      <c r="B30">
        <v>7</v>
      </c>
      <c r="C30">
        <v>6</v>
      </c>
      <c r="D30" t="s">
        <v>90</v>
      </c>
      <c r="E30" t="s">
        <v>91</v>
      </c>
      <c r="F30" t="s">
        <v>92</v>
      </c>
      <c r="G30" t="s">
        <v>93</v>
      </c>
      <c r="H30">
        <v>44.566350999999997</v>
      </c>
      <c r="I30">
        <v>-123.281949</v>
      </c>
      <c r="J30">
        <v>11</v>
      </c>
      <c r="K30">
        <v>19</v>
      </c>
      <c r="L30">
        <v>4</v>
      </c>
      <c r="M30">
        <v>15</v>
      </c>
      <c r="N30">
        <v>1046</v>
      </c>
      <c r="O30" t="s">
        <v>94</v>
      </c>
      <c r="P30" t="s">
        <v>87</v>
      </c>
      <c r="Q30" t="s">
        <v>42</v>
      </c>
      <c r="R30">
        <v>7</v>
      </c>
      <c r="S30">
        <v>70</v>
      </c>
      <c r="T30">
        <v>912</v>
      </c>
      <c r="U30">
        <v>0.76754385999999997</v>
      </c>
      <c r="V30">
        <v>7.6754385960000002</v>
      </c>
      <c r="W30" t="s">
        <v>43</v>
      </c>
      <c r="X30" t="s">
        <v>44</v>
      </c>
      <c r="Y30" t="s">
        <v>78</v>
      </c>
      <c r="Z30" t="s">
        <v>97</v>
      </c>
      <c r="AA30">
        <v>1.38</v>
      </c>
      <c r="AB30">
        <v>0.242487113</v>
      </c>
      <c r="AC30">
        <v>12</v>
      </c>
      <c r="AD30">
        <v>0.88</v>
      </c>
      <c r="AE30">
        <v>0.13856406499999999</v>
      </c>
      <c r="AF30">
        <v>12</v>
      </c>
      <c r="AJ30">
        <v>-2.6444294269999999</v>
      </c>
      <c r="AK30">
        <v>4.6300089000000003E-2</v>
      </c>
      <c r="AL30">
        <v>7.0000000000000007E-2</v>
      </c>
      <c r="AM30">
        <v>0.04</v>
      </c>
      <c r="AN30">
        <f t="shared" si="0"/>
        <v>0.24248711305964282</v>
      </c>
      <c r="AO30">
        <f t="shared" si="1"/>
        <v>0.13856406460551018</v>
      </c>
    </row>
    <row r="31" spans="1:42" x14ac:dyDescent="0.4">
      <c r="A31" t="s">
        <v>35</v>
      </c>
      <c r="B31">
        <v>7</v>
      </c>
      <c r="C31">
        <v>6</v>
      </c>
      <c r="D31" t="s">
        <v>90</v>
      </c>
      <c r="E31" t="s">
        <v>91</v>
      </c>
      <c r="F31" t="s">
        <v>92</v>
      </c>
      <c r="G31" t="s">
        <v>93</v>
      </c>
      <c r="H31">
        <v>44.566350999999997</v>
      </c>
      <c r="I31">
        <v>-123.281949</v>
      </c>
      <c r="J31">
        <v>11</v>
      </c>
      <c r="K31">
        <v>19</v>
      </c>
      <c r="L31">
        <v>4</v>
      </c>
      <c r="M31">
        <v>15</v>
      </c>
      <c r="N31">
        <v>1046</v>
      </c>
      <c r="O31" t="s">
        <v>98</v>
      </c>
      <c r="P31" t="s">
        <v>87</v>
      </c>
      <c r="Q31" t="s">
        <v>42</v>
      </c>
      <c r="R31">
        <v>7</v>
      </c>
      <c r="S31">
        <v>70</v>
      </c>
      <c r="T31">
        <v>912</v>
      </c>
      <c r="U31">
        <v>0.76754385999999997</v>
      </c>
      <c r="V31">
        <v>7.6754385960000002</v>
      </c>
      <c r="W31" t="s">
        <v>43</v>
      </c>
      <c r="X31" t="s">
        <v>44</v>
      </c>
      <c r="Y31" t="s">
        <v>78</v>
      </c>
      <c r="Z31" t="s">
        <v>97</v>
      </c>
      <c r="AA31">
        <v>1.38</v>
      </c>
      <c r="AB31">
        <v>0.242487113</v>
      </c>
      <c r="AC31">
        <v>12</v>
      </c>
      <c r="AD31">
        <v>1.19</v>
      </c>
      <c r="AE31">
        <v>0.17320508100000001</v>
      </c>
      <c r="AF31">
        <v>12</v>
      </c>
      <c r="AJ31">
        <v>-0.94179503399999998</v>
      </c>
      <c r="AK31">
        <v>4.7311948E-2</v>
      </c>
      <c r="AL31">
        <v>7.0000000000000007E-2</v>
      </c>
      <c r="AM31">
        <v>0.05</v>
      </c>
      <c r="AN31">
        <f t="shared" si="0"/>
        <v>0.24248711305964282</v>
      </c>
      <c r="AO31">
        <f t="shared" si="1"/>
        <v>0.17320508075688773</v>
      </c>
    </row>
    <row r="32" spans="1:42" x14ac:dyDescent="0.4">
      <c r="A32" t="s">
        <v>35</v>
      </c>
      <c r="B32">
        <v>7</v>
      </c>
      <c r="C32">
        <v>6</v>
      </c>
      <c r="D32" t="s">
        <v>90</v>
      </c>
      <c r="E32" t="s">
        <v>91</v>
      </c>
      <c r="F32" t="s">
        <v>92</v>
      </c>
      <c r="G32" t="s">
        <v>93</v>
      </c>
      <c r="H32">
        <v>44.566350999999997</v>
      </c>
      <c r="I32">
        <v>-123.281949</v>
      </c>
      <c r="J32">
        <v>11</v>
      </c>
      <c r="K32">
        <v>19</v>
      </c>
      <c r="L32">
        <v>4</v>
      </c>
      <c r="M32">
        <v>15</v>
      </c>
      <c r="N32">
        <v>1046</v>
      </c>
      <c r="O32" t="s">
        <v>98</v>
      </c>
      <c r="P32" t="s">
        <v>87</v>
      </c>
      <c r="Q32" t="s">
        <v>42</v>
      </c>
      <c r="R32">
        <v>7</v>
      </c>
      <c r="S32">
        <v>70</v>
      </c>
      <c r="T32">
        <v>912</v>
      </c>
      <c r="U32">
        <v>0.76754385999999997</v>
      </c>
      <c r="V32">
        <v>7.6754385960000002</v>
      </c>
      <c r="W32" t="s">
        <v>43</v>
      </c>
      <c r="X32" t="s">
        <v>44</v>
      </c>
      <c r="Y32" t="s">
        <v>78</v>
      </c>
      <c r="Z32" t="s">
        <v>95</v>
      </c>
      <c r="AA32">
        <v>35</v>
      </c>
      <c r="AB32">
        <v>8.2219219159999994</v>
      </c>
      <c r="AC32" s="2">
        <v>10</v>
      </c>
      <c r="AD32">
        <v>31</v>
      </c>
      <c r="AE32">
        <v>8.8543774479999993</v>
      </c>
      <c r="AF32" s="2">
        <v>10</v>
      </c>
      <c r="AJ32">
        <v>-0.49348880699999997</v>
      </c>
      <c r="AK32">
        <v>6.3049284999999997E-2</v>
      </c>
      <c r="AL32">
        <v>2.6</v>
      </c>
      <c r="AM32">
        <v>2.8</v>
      </c>
      <c r="AN32">
        <f t="shared" si="0"/>
        <v>8.2219219164377879</v>
      </c>
      <c r="AO32">
        <f t="shared" si="1"/>
        <v>8.8543774484714621</v>
      </c>
      <c r="AP32" s="2" t="s">
        <v>323</v>
      </c>
    </row>
    <row r="33" spans="1:42" x14ac:dyDescent="0.4">
      <c r="A33" t="s">
        <v>35</v>
      </c>
      <c r="B33">
        <v>7</v>
      </c>
      <c r="C33">
        <v>6</v>
      </c>
      <c r="D33" t="s">
        <v>90</v>
      </c>
      <c r="E33" t="s">
        <v>91</v>
      </c>
      <c r="F33" t="s">
        <v>92</v>
      </c>
      <c r="G33" t="s">
        <v>93</v>
      </c>
      <c r="H33">
        <v>44.566350999999997</v>
      </c>
      <c r="I33">
        <v>-123.281949</v>
      </c>
      <c r="J33">
        <v>11</v>
      </c>
      <c r="K33">
        <v>19</v>
      </c>
      <c r="L33">
        <v>4</v>
      </c>
      <c r="M33">
        <v>15</v>
      </c>
      <c r="N33">
        <v>1046</v>
      </c>
      <c r="O33" t="s">
        <v>98</v>
      </c>
      <c r="P33" t="s">
        <v>87</v>
      </c>
      <c r="Q33" t="s">
        <v>42</v>
      </c>
      <c r="R33">
        <v>7</v>
      </c>
      <c r="S33">
        <v>70</v>
      </c>
      <c r="T33">
        <v>912</v>
      </c>
      <c r="U33">
        <v>0.76754385999999997</v>
      </c>
      <c r="V33">
        <v>7.6754385960000002</v>
      </c>
      <c r="W33" t="s">
        <v>43</v>
      </c>
      <c r="X33" t="s">
        <v>44</v>
      </c>
      <c r="Y33" t="s">
        <v>78</v>
      </c>
      <c r="Z33" t="s">
        <v>96</v>
      </c>
      <c r="AA33">
        <v>1.29</v>
      </c>
      <c r="AB33">
        <v>6.9282031999999993E-2</v>
      </c>
      <c r="AC33">
        <v>12</v>
      </c>
      <c r="AD33">
        <v>1.26</v>
      </c>
      <c r="AE33">
        <v>6.9282031999999993E-2</v>
      </c>
      <c r="AF33">
        <v>12</v>
      </c>
      <c r="AJ33">
        <v>-0.45226701699999999</v>
      </c>
      <c r="AK33">
        <v>4.7396187999999999E-2</v>
      </c>
      <c r="AL33">
        <v>0.02</v>
      </c>
      <c r="AM33">
        <v>0.02</v>
      </c>
      <c r="AN33">
        <f t="shared" si="0"/>
        <v>6.9282032302755092E-2</v>
      </c>
      <c r="AO33">
        <f t="shared" si="1"/>
        <v>6.9282032302755092E-2</v>
      </c>
    </row>
    <row r="34" spans="1:42" x14ac:dyDescent="0.4">
      <c r="A34" t="s">
        <v>35</v>
      </c>
      <c r="B34">
        <v>7</v>
      </c>
      <c r="C34">
        <v>6</v>
      </c>
      <c r="D34" t="s">
        <v>90</v>
      </c>
      <c r="E34" t="s">
        <v>91</v>
      </c>
      <c r="F34" t="s">
        <v>92</v>
      </c>
      <c r="G34" t="s">
        <v>93</v>
      </c>
      <c r="H34">
        <v>44.566350999999997</v>
      </c>
      <c r="I34">
        <v>-123.281949</v>
      </c>
      <c r="J34">
        <v>11</v>
      </c>
      <c r="K34">
        <v>19</v>
      </c>
      <c r="L34">
        <v>4</v>
      </c>
      <c r="M34">
        <v>15</v>
      </c>
      <c r="N34">
        <v>1046</v>
      </c>
      <c r="O34" t="s">
        <v>98</v>
      </c>
      <c r="P34" t="s">
        <v>87</v>
      </c>
      <c r="Q34" t="s">
        <v>42</v>
      </c>
      <c r="R34">
        <v>7</v>
      </c>
      <c r="S34">
        <v>42</v>
      </c>
      <c r="T34">
        <v>912</v>
      </c>
      <c r="U34">
        <v>0.76754385999999997</v>
      </c>
      <c r="V34">
        <v>4.6052631579999996</v>
      </c>
      <c r="W34" t="s">
        <v>43</v>
      </c>
      <c r="X34" t="s">
        <v>94</v>
      </c>
      <c r="Z34" t="s">
        <v>99</v>
      </c>
      <c r="AA34">
        <v>43</v>
      </c>
      <c r="AB34">
        <v>3.0512292599999999</v>
      </c>
      <c r="AC34" s="2">
        <v>19</v>
      </c>
      <c r="AD34">
        <v>42</v>
      </c>
      <c r="AE34">
        <v>4.3588989439999999</v>
      </c>
      <c r="AF34" s="2">
        <v>19</v>
      </c>
      <c r="AJ34">
        <v>-0.27307730699999999</v>
      </c>
      <c r="AK34">
        <v>8.4311217999999993E-2</v>
      </c>
      <c r="AL34">
        <v>0.7</v>
      </c>
      <c r="AM34">
        <v>1</v>
      </c>
      <c r="AN34">
        <f t="shared" si="0"/>
        <v>3.0512292604784714</v>
      </c>
      <c r="AO34">
        <f t="shared" si="1"/>
        <v>4.358898943540674</v>
      </c>
      <c r="AP34" s="2" t="s">
        <v>332</v>
      </c>
    </row>
    <row r="35" spans="1:42" x14ac:dyDescent="0.4">
      <c r="A35" t="s">
        <v>35</v>
      </c>
      <c r="B35">
        <v>7</v>
      </c>
      <c r="C35">
        <v>6</v>
      </c>
      <c r="D35" t="s">
        <v>90</v>
      </c>
      <c r="E35" t="s">
        <v>91</v>
      </c>
      <c r="F35" t="s">
        <v>92</v>
      </c>
      <c r="G35" t="s">
        <v>93</v>
      </c>
      <c r="H35">
        <v>44.566350999999997</v>
      </c>
      <c r="I35">
        <v>-123.281949</v>
      </c>
      <c r="J35">
        <v>11</v>
      </c>
      <c r="K35">
        <v>19</v>
      </c>
      <c r="L35">
        <v>4</v>
      </c>
      <c r="M35">
        <v>15</v>
      </c>
      <c r="N35">
        <v>1046</v>
      </c>
      <c r="O35" t="s">
        <v>94</v>
      </c>
      <c r="P35" t="s">
        <v>87</v>
      </c>
      <c r="Q35" t="s">
        <v>42</v>
      </c>
      <c r="R35">
        <v>7</v>
      </c>
      <c r="S35">
        <v>42</v>
      </c>
      <c r="T35">
        <v>912</v>
      </c>
      <c r="U35">
        <v>0.76754385999999997</v>
      </c>
      <c r="V35">
        <v>4.6052631579999996</v>
      </c>
      <c r="W35" t="s">
        <v>43</v>
      </c>
      <c r="X35" t="s">
        <v>94</v>
      </c>
      <c r="Z35" t="s">
        <v>99</v>
      </c>
      <c r="AA35">
        <v>43</v>
      </c>
      <c r="AB35">
        <v>3.0512292599999999</v>
      </c>
      <c r="AC35" s="2">
        <v>19</v>
      </c>
      <c r="AD35">
        <v>54</v>
      </c>
      <c r="AE35">
        <v>3.4871191549999998</v>
      </c>
      <c r="AF35" s="2">
        <v>19</v>
      </c>
      <c r="AJ35">
        <v>3.4493098510000002</v>
      </c>
      <c r="AK35">
        <v>6.4118528999999994E-2</v>
      </c>
      <c r="AL35">
        <v>0.7</v>
      </c>
      <c r="AM35">
        <v>0.8</v>
      </c>
      <c r="AN35">
        <f t="shared" si="0"/>
        <v>3.0512292604784714</v>
      </c>
      <c r="AO35">
        <f t="shared" si="1"/>
        <v>3.4871191548325395</v>
      </c>
      <c r="AP35" s="2" t="s">
        <v>324</v>
      </c>
    </row>
    <row r="36" spans="1:42" x14ac:dyDescent="0.4">
      <c r="A36" t="s">
        <v>100</v>
      </c>
      <c r="B36">
        <v>74</v>
      </c>
      <c r="C36">
        <v>41</v>
      </c>
      <c r="D36" t="s">
        <v>101</v>
      </c>
      <c r="E36" t="s">
        <v>102</v>
      </c>
      <c r="F36" t="s">
        <v>103</v>
      </c>
      <c r="G36" t="s">
        <v>104</v>
      </c>
      <c r="H36">
        <v>-37.911537000000003</v>
      </c>
      <c r="I36">
        <v>145.133906</v>
      </c>
      <c r="J36">
        <v>14</v>
      </c>
      <c r="K36">
        <v>20</v>
      </c>
      <c r="L36">
        <v>8</v>
      </c>
      <c r="M36">
        <v>12</v>
      </c>
      <c r="N36">
        <v>560</v>
      </c>
      <c r="O36" t="s">
        <v>40</v>
      </c>
      <c r="P36" t="s">
        <v>87</v>
      </c>
      <c r="Q36" t="s">
        <v>43</v>
      </c>
      <c r="R36">
        <v>-3</v>
      </c>
      <c r="S36">
        <v>62</v>
      </c>
      <c r="T36">
        <v>365</v>
      </c>
      <c r="U36">
        <v>-0.82191780800000003</v>
      </c>
      <c r="V36">
        <v>16.98630137</v>
      </c>
      <c r="W36" t="s">
        <v>43</v>
      </c>
      <c r="X36" t="s">
        <v>44</v>
      </c>
      <c r="Y36" t="s">
        <v>105</v>
      </c>
      <c r="Z36" t="s">
        <v>106</v>
      </c>
      <c r="AA36">
        <v>0.22600000000000001</v>
      </c>
      <c r="AB36">
        <v>3.4467376000000001E-2</v>
      </c>
      <c r="AC36">
        <v>33</v>
      </c>
      <c r="AD36">
        <v>0.192</v>
      </c>
      <c r="AE36">
        <v>2.9933259E-2</v>
      </c>
      <c r="AF36">
        <v>14</v>
      </c>
      <c r="AJ36">
        <v>-1.0459405450000001</v>
      </c>
      <c r="AK36">
        <v>6.0184882000000002E-2</v>
      </c>
      <c r="AL36">
        <v>6.0000000000000001E-3</v>
      </c>
      <c r="AM36">
        <v>8.0000000000000002E-3</v>
      </c>
      <c r="AN36">
        <f t="shared" si="0"/>
        <v>3.4467375879228171E-2</v>
      </c>
      <c r="AO36">
        <f>AM36*(SQRT(AF36))</f>
        <v>2.993325909419153E-2</v>
      </c>
    </row>
    <row r="37" spans="1:42" x14ac:dyDescent="0.4">
      <c r="A37" t="s">
        <v>100</v>
      </c>
      <c r="B37">
        <v>74</v>
      </c>
      <c r="C37">
        <v>41</v>
      </c>
      <c r="D37" t="s">
        <v>101</v>
      </c>
      <c r="E37" t="s">
        <v>102</v>
      </c>
      <c r="F37" t="s">
        <v>103</v>
      </c>
      <c r="G37" t="s">
        <v>104</v>
      </c>
      <c r="H37">
        <v>-37.911537000000003</v>
      </c>
      <c r="I37">
        <v>145.133906</v>
      </c>
      <c r="J37">
        <v>14</v>
      </c>
      <c r="K37">
        <v>20</v>
      </c>
      <c r="L37">
        <v>8</v>
      </c>
      <c r="M37">
        <v>12</v>
      </c>
      <c r="N37">
        <v>560</v>
      </c>
      <c r="O37" t="s">
        <v>40</v>
      </c>
      <c r="P37" t="s">
        <v>87</v>
      </c>
      <c r="Q37" t="s">
        <v>43</v>
      </c>
      <c r="R37">
        <v>-3</v>
      </c>
      <c r="S37">
        <v>62</v>
      </c>
      <c r="T37">
        <v>365</v>
      </c>
      <c r="U37">
        <v>-0.82191780800000003</v>
      </c>
      <c r="V37">
        <v>16.98630137</v>
      </c>
      <c r="W37" t="s">
        <v>43</v>
      </c>
      <c r="X37" t="s">
        <v>44</v>
      </c>
      <c r="Y37" t="s">
        <v>105</v>
      </c>
      <c r="Z37" t="s">
        <v>106</v>
      </c>
      <c r="AA37">
        <v>0.22600000000000001</v>
      </c>
      <c r="AB37">
        <v>3.4467376000000001E-2</v>
      </c>
      <c r="AC37">
        <v>33</v>
      </c>
      <c r="AD37">
        <v>0.26200000000000001</v>
      </c>
      <c r="AE37">
        <v>4.0816663000000003E-2</v>
      </c>
      <c r="AF37">
        <v>34</v>
      </c>
      <c r="AJ37">
        <v>0.96630101999999995</v>
      </c>
      <c r="AK37">
        <v>6.0258014999999998E-2</v>
      </c>
      <c r="AL37">
        <v>6.0000000000000001E-3</v>
      </c>
      <c r="AM37">
        <v>7.0000000000000001E-3</v>
      </c>
      <c r="AN37">
        <f t="shared" ref="AN37:AN53" si="2">AL37*(SQRT(AC37))</f>
        <v>3.4467375879228171E-2</v>
      </c>
      <c r="AO37">
        <f>AM37*(SQRT(AF37))</f>
        <v>4.0816663263917106E-2</v>
      </c>
    </row>
    <row r="38" spans="1:42" x14ac:dyDescent="0.4">
      <c r="A38" t="s">
        <v>100</v>
      </c>
      <c r="B38">
        <v>74</v>
      </c>
      <c r="C38">
        <v>41</v>
      </c>
      <c r="D38" t="s">
        <v>101</v>
      </c>
      <c r="E38" t="s">
        <v>102</v>
      </c>
      <c r="F38" t="s">
        <v>103</v>
      </c>
      <c r="G38" t="s">
        <v>104</v>
      </c>
      <c r="H38">
        <v>-37.911537000000003</v>
      </c>
      <c r="I38">
        <v>145.133906</v>
      </c>
      <c r="J38">
        <v>14</v>
      </c>
      <c r="K38">
        <v>20</v>
      </c>
      <c r="L38">
        <v>8</v>
      </c>
      <c r="M38">
        <v>12</v>
      </c>
      <c r="N38">
        <v>560</v>
      </c>
      <c r="O38" t="s">
        <v>40</v>
      </c>
      <c r="P38" t="s">
        <v>87</v>
      </c>
      <c r="Q38" t="s">
        <v>43</v>
      </c>
      <c r="R38">
        <v>-3</v>
      </c>
      <c r="S38">
        <v>62</v>
      </c>
      <c r="T38">
        <v>365</v>
      </c>
      <c r="U38">
        <v>-0.82191780800000003</v>
      </c>
      <c r="V38">
        <v>16.98630137</v>
      </c>
      <c r="W38" t="s">
        <v>43</v>
      </c>
      <c r="X38" t="s">
        <v>44</v>
      </c>
      <c r="Y38" t="s">
        <v>105</v>
      </c>
      <c r="Z38" t="s">
        <v>106</v>
      </c>
      <c r="AA38">
        <v>0.22600000000000001</v>
      </c>
      <c r="AB38">
        <v>3.4467376000000001E-2</v>
      </c>
      <c r="AC38">
        <v>33</v>
      </c>
      <c r="AD38">
        <v>0.28299999999999997</v>
      </c>
      <c r="AE38">
        <v>5.5677643999999998E-2</v>
      </c>
      <c r="AF38">
        <v>31</v>
      </c>
      <c r="AJ38">
        <v>1.2598031059999999</v>
      </c>
      <c r="AK38">
        <v>6.1013704000000002E-2</v>
      </c>
      <c r="AL38">
        <v>6.0000000000000001E-3</v>
      </c>
      <c r="AM38">
        <v>0.01</v>
      </c>
      <c r="AN38">
        <f t="shared" si="2"/>
        <v>3.4467375879228171E-2</v>
      </c>
      <c r="AO38">
        <f t="shared" si="1"/>
        <v>5.5677643628300216E-2</v>
      </c>
    </row>
    <row r="39" spans="1:42" x14ac:dyDescent="0.4">
      <c r="A39" t="s">
        <v>100</v>
      </c>
      <c r="B39">
        <v>74</v>
      </c>
      <c r="C39">
        <v>41</v>
      </c>
      <c r="D39" t="s">
        <v>101</v>
      </c>
      <c r="E39" t="s">
        <v>102</v>
      </c>
      <c r="F39" t="s">
        <v>103</v>
      </c>
      <c r="G39" t="s">
        <v>104</v>
      </c>
      <c r="H39">
        <v>-37.911537000000003</v>
      </c>
      <c r="I39">
        <v>145.133906</v>
      </c>
      <c r="J39">
        <v>14</v>
      </c>
      <c r="K39">
        <v>20</v>
      </c>
      <c r="L39">
        <v>8</v>
      </c>
      <c r="M39">
        <v>12</v>
      </c>
      <c r="N39">
        <v>560</v>
      </c>
      <c r="O39" t="s">
        <v>40</v>
      </c>
      <c r="P39" t="s">
        <v>87</v>
      </c>
      <c r="Q39" t="s">
        <v>43</v>
      </c>
      <c r="R39">
        <v>-3</v>
      </c>
      <c r="S39">
        <v>62</v>
      </c>
      <c r="T39">
        <v>365</v>
      </c>
      <c r="U39">
        <v>-0.82191780800000003</v>
      </c>
      <c r="V39">
        <v>16.98630137</v>
      </c>
      <c r="W39" t="s">
        <v>43</v>
      </c>
      <c r="X39" t="s">
        <v>44</v>
      </c>
      <c r="Y39" t="s">
        <v>105</v>
      </c>
      <c r="Z39" t="s">
        <v>106</v>
      </c>
      <c r="AA39">
        <v>0.22600000000000001</v>
      </c>
      <c r="AB39">
        <v>3.4467376000000001E-2</v>
      </c>
      <c r="AC39">
        <v>33</v>
      </c>
      <c r="AD39">
        <v>0.29499999999999998</v>
      </c>
      <c r="AE39">
        <v>4.5956500999999997E-2</v>
      </c>
      <c r="AF39">
        <v>33</v>
      </c>
      <c r="AJ39">
        <v>1.7250000000000001</v>
      </c>
      <c r="AK39">
        <v>6.0829612999999998E-2</v>
      </c>
      <c r="AL39">
        <v>6.0000000000000001E-3</v>
      </c>
      <c r="AM39">
        <v>8.0000000000000002E-3</v>
      </c>
      <c r="AN39">
        <f t="shared" si="2"/>
        <v>3.4467375879228171E-2</v>
      </c>
      <c r="AO39">
        <f t="shared" si="1"/>
        <v>4.595650117230423E-2</v>
      </c>
    </row>
    <row r="40" spans="1:42" x14ac:dyDescent="0.4">
      <c r="A40" t="s">
        <v>100</v>
      </c>
      <c r="B40">
        <v>74</v>
      </c>
      <c r="C40">
        <v>41</v>
      </c>
      <c r="D40" t="s">
        <v>101</v>
      </c>
      <c r="E40" t="s">
        <v>102</v>
      </c>
      <c r="F40" t="s">
        <v>103</v>
      </c>
      <c r="G40" t="s">
        <v>104</v>
      </c>
      <c r="H40">
        <v>-37.911537000000003</v>
      </c>
      <c r="I40">
        <v>145.133906</v>
      </c>
      <c r="J40">
        <v>14</v>
      </c>
      <c r="K40">
        <v>20</v>
      </c>
      <c r="L40">
        <v>8</v>
      </c>
      <c r="M40">
        <v>12</v>
      </c>
      <c r="N40">
        <v>560</v>
      </c>
      <c r="O40" t="s">
        <v>40</v>
      </c>
      <c r="P40" t="s">
        <v>87</v>
      </c>
      <c r="Q40" t="s">
        <v>43</v>
      </c>
      <c r="R40">
        <v>-3</v>
      </c>
      <c r="S40">
        <v>62</v>
      </c>
      <c r="T40">
        <v>365</v>
      </c>
      <c r="U40">
        <v>-0.82191780800000003</v>
      </c>
      <c r="V40">
        <v>16.98630137</v>
      </c>
      <c r="W40" t="s">
        <v>43</v>
      </c>
      <c r="X40" t="s">
        <v>94</v>
      </c>
      <c r="Y40" t="s">
        <v>105</v>
      </c>
      <c r="Z40" t="s">
        <v>107</v>
      </c>
      <c r="AA40">
        <v>55</v>
      </c>
      <c r="AB40">
        <v>4.8254326230000002</v>
      </c>
      <c r="AC40">
        <v>33</v>
      </c>
      <c r="AD40">
        <v>84</v>
      </c>
      <c r="AE40">
        <v>6.7349832960000002</v>
      </c>
      <c r="AF40">
        <v>14</v>
      </c>
      <c r="AJ40">
        <v>-5.4417660769999996</v>
      </c>
      <c r="AK40">
        <v>6.0125310000000001E-2</v>
      </c>
      <c r="AL40">
        <v>0.84</v>
      </c>
      <c r="AM40">
        <v>1.8</v>
      </c>
      <c r="AN40">
        <f t="shared" si="2"/>
        <v>4.8254326230919435</v>
      </c>
      <c r="AO40">
        <f t="shared" si="1"/>
        <v>6.7349832961930947</v>
      </c>
    </row>
    <row r="41" spans="1:42" x14ac:dyDescent="0.4">
      <c r="A41" t="s">
        <v>100</v>
      </c>
      <c r="B41">
        <v>74</v>
      </c>
      <c r="C41">
        <v>41</v>
      </c>
      <c r="D41" t="s">
        <v>101</v>
      </c>
      <c r="E41" t="s">
        <v>102</v>
      </c>
      <c r="F41" t="s">
        <v>103</v>
      </c>
      <c r="G41" t="s">
        <v>104</v>
      </c>
      <c r="H41">
        <v>-37.911537000000003</v>
      </c>
      <c r="I41">
        <v>145.133906</v>
      </c>
      <c r="J41">
        <v>14</v>
      </c>
      <c r="K41">
        <v>20</v>
      </c>
      <c r="L41">
        <v>8</v>
      </c>
      <c r="M41">
        <v>12</v>
      </c>
      <c r="N41">
        <v>560</v>
      </c>
      <c r="O41" t="s">
        <v>40</v>
      </c>
      <c r="P41" t="s">
        <v>87</v>
      </c>
      <c r="Q41" t="s">
        <v>43</v>
      </c>
      <c r="R41">
        <v>-3</v>
      </c>
      <c r="S41">
        <v>62</v>
      </c>
      <c r="T41">
        <v>365</v>
      </c>
      <c r="U41">
        <v>-0.82191780800000003</v>
      </c>
      <c r="V41">
        <v>16.98630137</v>
      </c>
      <c r="W41" t="s">
        <v>43</v>
      </c>
      <c r="X41" t="s">
        <v>94</v>
      </c>
      <c r="Y41" t="s">
        <v>105</v>
      </c>
      <c r="Z41" t="s">
        <v>107</v>
      </c>
      <c r="AA41">
        <v>55</v>
      </c>
      <c r="AB41">
        <v>4.8254326230000002</v>
      </c>
      <c r="AC41">
        <v>33</v>
      </c>
      <c r="AD41">
        <v>62</v>
      </c>
      <c r="AE41">
        <v>5.1223432139999998</v>
      </c>
      <c r="AF41">
        <v>31</v>
      </c>
      <c r="AJ41">
        <v>-1.4306091590000001</v>
      </c>
      <c r="AK41">
        <v>8.9495631000000006E-2</v>
      </c>
      <c r="AL41">
        <v>0.84</v>
      </c>
      <c r="AM41">
        <v>0.92</v>
      </c>
      <c r="AN41">
        <f t="shared" si="2"/>
        <v>4.8254326230919435</v>
      </c>
      <c r="AO41">
        <f t="shared" si="1"/>
        <v>5.12234321380362</v>
      </c>
    </row>
    <row r="42" spans="1:42" x14ac:dyDescent="0.4">
      <c r="A42" t="s">
        <v>100</v>
      </c>
      <c r="B42">
        <v>74</v>
      </c>
      <c r="C42">
        <v>41</v>
      </c>
      <c r="D42" t="s">
        <v>101</v>
      </c>
      <c r="E42" t="s">
        <v>102</v>
      </c>
      <c r="F42" t="s">
        <v>103</v>
      </c>
      <c r="G42" t="s">
        <v>104</v>
      </c>
      <c r="H42">
        <v>-37.911537000000003</v>
      </c>
      <c r="I42">
        <v>145.133906</v>
      </c>
      <c r="J42">
        <v>14</v>
      </c>
      <c r="K42">
        <v>20</v>
      </c>
      <c r="L42">
        <v>8</v>
      </c>
      <c r="M42">
        <v>12</v>
      </c>
      <c r="N42">
        <v>560</v>
      </c>
      <c r="O42" t="s">
        <v>40</v>
      </c>
      <c r="P42" t="s">
        <v>87</v>
      </c>
      <c r="Q42" t="s">
        <v>43</v>
      </c>
      <c r="R42">
        <v>-3</v>
      </c>
      <c r="S42">
        <v>62</v>
      </c>
      <c r="T42">
        <v>365</v>
      </c>
      <c r="U42">
        <v>-0.82191780800000003</v>
      </c>
      <c r="V42">
        <v>16.98630137</v>
      </c>
      <c r="W42" t="s">
        <v>43</v>
      </c>
      <c r="X42" t="s">
        <v>94</v>
      </c>
      <c r="Y42" t="s">
        <v>105</v>
      </c>
      <c r="Z42" t="s">
        <v>107</v>
      </c>
      <c r="AA42">
        <v>55</v>
      </c>
      <c r="AB42">
        <v>4.8254326230000002</v>
      </c>
      <c r="AC42">
        <v>33</v>
      </c>
      <c r="AD42">
        <v>56</v>
      </c>
      <c r="AE42">
        <v>5.306166224</v>
      </c>
      <c r="AF42">
        <v>34</v>
      </c>
      <c r="AJ42">
        <v>-0.20004528099999999</v>
      </c>
      <c r="AK42">
        <v>6.8910744999999995E-2</v>
      </c>
      <c r="AL42">
        <v>0.84</v>
      </c>
      <c r="AM42">
        <v>0.91</v>
      </c>
      <c r="AN42">
        <f t="shared" si="2"/>
        <v>4.8254326230919435</v>
      </c>
      <c r="AO42">
        <f t="shared" si="1"/>
        <v>5.3061662243092238</v>
      </c>
    </row>
    <row r="43" spans="1:42" x14ac:dyDescent="0.4">
      <c r="A43" t="s">
        <v>100</v>
      </c>
      <c r="B43">
        <v>74</v>
      </c>
      <c r="C43">
        <v>41</v>
      </c>
      <c r="D43" t="s">
        <v>101</v>
      </c>
      <c r="E43" t="s">
        <v>102</v>
      </c>
      <c r="F43" t="s">
        <v>103</v>
      </c>
      <c r="G43" t="s">
        <v>104</v>
      </c>
      <c r="H43">
        <v>-37.911537000000003</v>
      </c>
      <c r="I43">
        <v>145.133906</v>
      </c>
      <c r="J43">
        <v>14</v>
      </c>
      <c r="K43">
        <v>20</v>
      </c>
      <c r="L43">
        <v>8</v>
      </c>
      <c r="M43">
        <v>12</v>
      </c>
      <c r="N43">
        <v>560</v>
      </c>
      <c r="O43" t="s">
        <v>40</v>
      </c>
      <c r="P43" t="s">
        <v>87</v>
      </c>
      <c r="Q43" t="s">
        <v>43</v>
      </c>
      <c r="R43">
        <v>-3</v>
      </c>
      <c r="S43">
        <v>62</v>
      </c>
      <c r="T43">
        <v>365</v>
      </c>
      <c r="U43">
        <v>-0.82191780800000003</v>
      </c>
      <c r="V43">
        <v>16.98630137</v>
      </c>
      <c r="W43" t="s">
        <v>43</v>
      </c>
      <c r="X43" t="s">
        <v>94</v>
      </c>
      <c r="Y43" t="s">
        <v>105</v>
      </c>
      <c r="Z43" t="s">
        <v>107</v>
      </c>
      <c r="AA43">
        <v>55</v>
      </c>
      <c r="AB43">
        <v>4.8254326230000002</v>
      </c>
      <c r="AC43">
        <v>33</v>
      </c>
      <c r="AD43">
        <v>53</v>
      </c>
      <c r="AE43">
        <v>3.274400709</v>
      </c>
      <c r="AF43">
        <v>33</v>
      </c>
      <c r="AJ43">
        <v>0.49254510400000001</v>
      </c>
      <c r="AK43">
        <v>6.0799289999999999E-2</v>
      </c>
      <c r="AL43">
        <v>0.84</v>
      </c>
      <c r="AM43">
        <v>0.56999999999999995</v>
      </c>
      <c r="AN43">
        <f t="shared" si="2"/>
        <v>4.8254326230919435</v>
      </c>
      <c r="AO43">
        <f t="shared" si="1"/>
        <v>3.274400708526676</v>
      </c>
    </row>
    <row r="44" spans="1:42" x14ac:dyDescent="0.4">
      <c r="A44" t="s">
        <v>100</v>
      </c>
      <c r="B44">
        <v>77</v>
      </c>
      <c r="C44">
        <v>41</v>
      </c>
      <c r="D44" t="s">
        <v>101</v>
      </c>
      <c r="E44" t="s">
        <v>102</v>
      </c>
      <c r="F44" t="s">
        <v>108</v>
      </c>
      <c r="G44" t="s">
        <v>109</v>
      </c>
      <c r="H44">
        <v>-37.842289999999998</v>
      </c>
      <c r="I44">
        <v>145.42192600000001</v>
      </c>
      <c r="J44">
        <v>14</v>
      </c>
      <c r="K44">
        <v>19</v>
      </c>
      <c r="L44">
        <v>9</v>
      </c>
      <c r="M44">
        <v>10</v>
      </c>
      <c r="N44">
        <v>900</v>
      </c>
      <c r="O44" t="s">
        <v>40</v>
      </c>
      <c r="P44" t="s">
        <v>41</v>
      </c>
      <c r="Q44" t="s">
        <v>42</v>
      </c>
      <c r="R44">
        <v>4</v>
      </c>
      <c r="S44">
        <v>12</v>
      </c>
      <c r="T44">
        <v>365</v>
      </c>
      <c r="U44">
        <v>1.0958904110000001</v>
      </c>
      <c r="V44">
        <v>3.2876712330000002</v>
      </c>
      <c r="W44" t="s">
        <v>43</v>
      </c>
      <c r="X44" t="s">
        <v>44</v>
      </c>
      <c r="Y44" t="s">
        <v>105</v>
      </c>
      <c r="Z44" t="s">
        <v>106</v>
      </c>
      <c r="AA44">
        <v>0.22</v>
      </c>
      <c r="AB44">
        <v>0.12649110599999999</v>
      </c>
      <c r="AC44">
        <v>10</v>
      </c>
      <c r="AD44">
        <v>0.18</v>
      </c>
      <c r="AE44">
        <v>6.3245552999999996E-2</v>
      </c>
      <c r="AF44">
        <v>10</v>
      </c>
      <c r="AJ44">
        <v>-0.421637021</v>
      </c>
      <c r="AK44">
        <v>4.3570791999999997E-2</v>
      </c>
      <c r="AL44">
        <v>0.04</v>
      </c>
      <c r="AM44">
        <v>0.02</v>
      </c>
      <c r="AN44">
        <f t="shared" si="2"/>
        <v>0.12649110640673519</v>
      </c>
      <c r="AO44">
        <f t="shared" si="1"/>
        <v>6.3245553203367597E-2</v>
      </c>
    </row>
    <row r="45" spans="1:42" x14ac:dyDescent="0.4">
      <c r="A45" t="s">
        <v>100</v>
      </c>
      <c r="B45">
        <v>77</v>
      </c>
      <c r="C45">
        <v>41</v>
      </c>
      <c r="D45" t="s">
        <v>101</v>
      </c>
      <c r="E45" t="s">
        <v>102</v>
      </c>
      <c r="F45" t="s">
        <v>108</v>
      </c>
      <c r="G45" t="s">
        <v>109</v>
      </c>
      <c r="H45">
        <v>-37.842289999999998</v>
      </c>
      <c r="I45">
        <v>145.42192600000001</v>
      </c>
      <c r="J45">
        <v>14</v>
      </c>
      <c r="K45">
        <v>19</v>
      </c>
      <c r="L45">
        <v>9</v>
      </c>
      <c r="M45">
        <v>10</v>
      </c>
      <c r="N45">
        <v>900</v>
      </c>
      <c r="O45" t="s">
        <v>40</v>
      </c>
      <c r="P45" t="s">
        <v>41</v>
      </c>
      <c r="Q45" t="s">
        <v>42</v>
      </c>
      <c r="R45">
        <v>4</v>
      </c>
      <c r="S45">
        <v>12</v>
      </c>
      <c r="T45">
        <v>365</v>
      </c>
      <c r="U45">
        <v>1.0958904110000001</v>
      </c>
      <c r="V45">
        <v>3.2876712330000002</v>
      </c>
      <c r="W45" t="s">
        <v>43</v>
      </c>
      <c r="X45" t="s">
        <v>44</v>
      </c>
      <c r="Y45" t="s">
        <v>105</v>
      </c>
      <c r="Z45" t="s">
        <v>106</v>
      </c>
      <c r="AA45">
        <v>0.22</v>
      </c>
      <c r="AB45">
        <v>0.12649110599999999</v>
      </c>
      <c r="AC45">
        <v>10</v>
      </c>
      <c r="AD45">
        <v>0.19</v>
      </c>
      <c r="AE45">
        <v>3.1622776999999998E-2</v>
      </c>
      <c r="AF45">
        <v>10</v>
      </c>
      <c r="AJ45">
        <v>-0.34299717000000002</v>
      </c>
      <c r="AK45">
        <v>4.5223577000000001E-2</v>
      </c>
      <c r="AL45">
        <v>0.04</v>
      </c>
      <c r="AM45">
        <v>0.01</v>
      </c>
      <c r="AN45">
        <f t="shared" si="2"/>
        <v>0.12649110640673519</v>
      </c>
      <c r="AO45">
        <f t="shared" si="1"/>
        <v>3.1622776601683798E-2</v>
      </c>
    </row>
    <row r="46" spans="1:42" x14ac:dyDescent="0.4">
      <c r="A46" t="s">
        <v>100</v>
      </c>
      <c r="B46">
        <v>77</v>
      </c>
      <c r="C46">
        <v>41</v>
      </c>
      <c r="D46" t="s">
        <v>101</v>
      </c>
      <c r="E46" t="s">
        <v>102</v>
      </c>
      <c r="F46" t="s">
        <v>108</v>
      </c>
      <c r="G46" t="s">
        <v>109</v>
      </c>
      <c r="H46">
        <v>-37.842289999999998</v>
      </c>
      <c r="I46">
        <v>145.42192600000001</v>
      </c>
      <c r="J46">
        <v>14</v>
      </c>
      <c r="K46">
        <v>19</v>
      </c>
      <c r="L46">
        <v>9</v>
      </c>
      <c r="M46">
        <v>10</v>
      </c>
      <c r="N46">
        <v>900</v>
      </c>
      <c r="O46" t="s">
        <v>40</v>
      </c>
      <c r="P46" t="s">
        <v>41</v>
      </c>
      <c r="Q46" t="s">
        <v>42</v>
      </c>
      <c r="R46">
        <v>4</v>
      </c>
      <c r="S46">
        <v>12</v>
      </c>
      <c r="T46">
        <v>365</v>
      </c>
      <c r="U46">
        <v>1.0958904110000001</v>
      </c>
      <c r="V46">
        <v>3.2876712330000002</v>
      </c>
      <c r="W46" t="s">
        <v>43</v>
      </c>
      <c r="X46" t="s">
        <v>44</v>
      </c>
      <c r="Y46" t="s">
        <v>105</v>
      </c>
      <c r="Z46" t="s">
        <v>106</v>
      </c>
      <c r="AA46">
        <v>0.22</v>
      </c>
      <c r="AB46">
        <v>0.12649110599999999</v>
      </c>
      <c r="AC46">
        <v>10</v>
      </c>
      <c r="AD46">
        <v>0.19</v>
      </c>
      <c r="AE46">
        <v>6.3245552999999996E-2</v>
      </c>
      <c r="AF46">
        <v>10</v>
      </c>
      <c r="AJ46">
        <v>-0.31622776600000002</v>
      </c>
      <c r="AK46">
        <v>4.7149148000000002E-2</v>
      </c>
      <c r="AL46">
        <v>0.04</v>
      </c>
      <c r="AM46">
        <v>0.02</v>
      </c>
      <c r="AN46">
        <f t="shared" si="2"/>
        <v>0.12649110640673519</v>
      </c>
      <c r="AO46">
        <f t="shared" si="1"/>
        <v>6.3245553203367597E-2</v>
      </c>
    </row>
    <row r="47" spans="1:42" x14ac:dyDescent="0.4">
      <c r="A47" t="s">
        <v>100</v>
      </c>
      <c r="B47">
        <v>77</v>
      </c>
      <c r="C47">
        <v>41</v>
      </c>
      <c r="D47" t="s">
        <v>101</v>
      </c>
      <c r="E47" t="s">
        <v>102</v>
      </c>
      <c r="F47" t="s">
        <v>108</v>
      </c>
      <c r="G47" t="s">
        <v>109</v>
      </c>
      <c r="H47">
        <v>-37.842289999999998</v>
      </c>
      <c r="I47">
        <v>145.42192600000001</v>
      </c>
      <c r="J47">
        <v>14</v>
      </c>
      <c r="K47">
        <v>19</v>
      </c>
      <c r="L47">
        <v>9</v>
      </c>
      <c r="M47">
        <v>10</v>
      </c>
      <c r="N47">
        <v>900</v>
      </c>
      <c r="O47" t="s">
        <v>40</v>
      </c>
      <c r="P47" t="s">
        <v>41</v>
      </c>
      <c r="Q47" t="s">
        <v>42</v>
      </c>
      <c r="R47">
        <v>4</v>
      </c>
      <c r="S47">
        <v>12</v>
      </c>
      <c r="T47">
        <v>365</v>
      </c>
      <c r="U47">
        <v>1.0958904110000001</v>
      </c>
      <c r="V47">
        <v>3.2876712330000002</v>
      </c>
      <c r="W47" t="s">
        <v>43</v>
      </c>
      <c r="X47" t="s">
        <v>94</v>
      </c>
      <c r="Y47" t="s">
        <v>105</v>
      </c>
      <c r="Z47" t="s">
        <v>107</v>
      </c>
      <c r="AA47">
        <v>49.5</v>
      </c>
      <c r="AB47">
        <v>2.6246904579999999</v>
      </c>
      <c r="AC47">
        <v>10</v>
      </c>
      <c r="AD47">
        <v>61.08</v>
      </c>
      <c r="AE47">
        <v>6.1031958839999998</v>
      </c>
      <c r="AF47">
        <v>10</v>
      </c>
      <c r="AJ47">
        <v>-2.5983399889999998</v>
      </c>
      <c r="AK47">
        <v>6.4349949000000004E-2</v>
      </c>
      <c r="AL47">
        <v>0.83</v>
      </c>
      <c r="AM47">
        <v>1.93</v>
      </c>
      <c r="AN47">
        <f t="shared" si="2"/>
        <v>2.6246904579397548</v>
      </c>
      <c r="AO47">
        <f t="shared" si="1"/>
        <v>6.1031958841249727</v>
      </c>
    </row>
    <row r="48" spans="1:42" x14ac:dyDescent="0.4">
      <c r="A48" t="s">
        <v>100</v>
      </c>
      <c r="B48">
        <v>77</v>
      </c>
      <c r="C48">
        <v>41</v>
      </c>
      <c r="D48" t="s">
        <v>101</v>
      </c>
      <c r="E48" t="s">
        <v>102</v>
      </c>
      <c r="F48" t="s">
        <v>108</v>
      </c>
      <c r="G48" t="s">
        <v>109</v>
      </c>
      <c r="H48">
        <v>-37.842289999999998</v>
      </c>
      <c r="I48">
        <v>145.42192600000001</v>
      </c>
      <c r="J48">
        <v>14</v>
      </c>
      <c r="K48">
        <v>19</v>
      </c>
      <c r="L48">
        <v>9</v>
      </c>
      <c r="M48">
        <v>10</v>
      </c>
      <c r="N48">
        <v>900</v>
      </c>
      <c r="O48" t="s">
        <v>40</v>
      </c>
      <c r="P48" t="s">
        <v>41</v>
      </c>
      <c r="Q48" t="s">
        <v>42</v>
      </c>
      <c r="R48">
        <v>4</v>
      </c>
      <c r="S48">
        <v>12</v>
      </c>
      <c r="T48">
        <v>365</v>
      </c>
      <c r="U48">
        <v>1.0958904110000001</v>
      </c>
      <c r="V48">
        <v>3.2876712330000002</v>
      </c>
      <c r="W48" t="s">
        <v>43</v>
      </c>
      <c r="X48" t="s">
        <v>94</v>
      </c>
      <c r="Y48" t="s">
        <v>105</v>
      </c>
      <c r="Z48" t="s">
        <v>107</v>
      </c>
      <c r="AA48">
        <v>49.5</v>
      </c>
      <c r="AB48">
        <v>2.6246904579999999</v>
      </c>
      <c r="AC48">
        <v>10</v>
      </c>
      <c r="AD48">
        <v>59.14</v>
      </c>
      <c r="AE48">
        <v>10.688498490000001</v>
      </c>
      <c r="AF48">
        <v>10</v>
      </c>
      <c r="AJ48">
        <v>-1.305688384</v>
      </c>
      <c r="AK48">
        <v>6.6080508999999996E-2</v>
      </c>
      <c r="AL48">
        <v>0.83</v>
      </c>
      <c r="AM48">
        <v>3.38</v>
      </c>
      <c r="AN48">
        <f t="shared" si="2"/>
        <v>2.6246904579397548</v>
      </c>
      <c r="AO48">
        <f t="shared" si="1"/>
        <v>10.688498491369122</v>
      </c>
    </row>
    <row r="49" spans="1:42" x14ac:dyDescent="0.4">
      <c r="A49" t="s">
        <v>100</v>
      </c>
      <c r="B49">
        <v>77</v>
      </c>
      <c r="C49">
        <v>41</v>
      </c>
      <c r="D49" t="s">
        <v>101</v>
      </c>
      <c r="E49" t="s">
        <v>102</v>
      </c>
      <c r="F49" t="s">
        <v>108</v>
      </c>
      <c r="G49" t="s">
        <v>109</v>
      </c>
      <c r="H49">
        <v>-37.842289999999998</v>
      </c>
      <c r="I49">
        <v>145.42192600000001</v>
      </c>
      <c r="J49">
        <v>14</v>
      </c>
      <c r="K49">
        <v>19</v>
      </c>
      <c r="L49">
        <v>9</v>
      </c>
      <c r="M49">
        <v>10</v>
      </c>
      <c r="N49">
        <v>900</v>
      </c>
      <c r="O49" t="s">
        <v>40</v>
      </c>
      <c r="P49" t="s">
        <v>41</v>
      </c>
      <c r="Q49" t="s">
        <v>42</v>
      </c>
      <c r="R49">
        <v>4</v>
      </c>
      <c r="S49">
        <v>12</v>
      </c>
      <c r="T49">
        <v>365</v>
      </c>
      <c r="U49">
        <v>1.0958904110000001</v>
      </c>
      <c r="V49">
        <v>3.2876712330000002</v>
      </c>
      <c r="W49" t="s">
        <v>43</v>
      </c>
      <c r="X49" t="s">
        <v>94</v>
      </c>
      <c r="Y49" t="s">
        <v>105</v>
      </c>
      <c r="Z49" t="s">
        <v>107</v>
      </c>
      <c r="AA49">
        <v>49.5</v>
      </c>
      <c r="AB49">
        <v>2.6246904579999999</v>
      </c>
      <c r="AC49">
        <v>10</v>
      </c>
      <c r="AD49">
        <v>55.33</v>
      </c>
      <c r="AE49">
        <v>6.5775375330000001</v>
      </c>
      <c r="AF49">
        <v>10</v>
      </c>
      <c r="AJ49">
        <v>-1.2271957419999999</v>
      </c>
      <c r="AK49">
        <v>6.0329976E-2</v>
      </c>
      <c r="AL49">
        <v>0.83</v>
      </c>
      <c r="AM49">
        <v>2.08</v>
      </c>
      <c r="AN49">
        <f t="shared" si="2"/>
        <v>2.6246904579397548</v>
      </c>
      <c r="AO49">
        <f>AM49*(SQRT(AF49))</f>
        <v>6.5775375331502293</v>
      </c>
    </row>
    <row r="50" spans="1:42" x14ac:dyDescent="0.4">
      <c r="A50" t="s">
        <v>100</v>
      </c>
      <c r="B50">
        <v>44</v>
      </c>
      <c r="C50">
        <v>13</v>
      </c>
      <c r="D50" t="s">
        <v>110</v>
      </c>
      <c r="E50" t="s">
        <v>111</v>
      </c>
      <c r="F50" t="s">
        <v>112</v>
      </c>
      <c r="G50" t="s">
        <v>113</v>
      </c>
      <c r="H50">
        <v>41.677154999999999</v>
      </c>
      <c r="I50">
        <v>-73.895805999999993</v>
      </c>
      <c r="J50">
        <v>10</v>
      </c>
      <c r="K50">
        <v>22.4</v>
      </c>
      <c r="L50">
        <v>-3.2</v>
      </c>
      <c r="M50">
        <v>25.6</v>
      </c>
      <c r="N50">
        <v>1169</v>
      </c>
      <c r="O50" t="s">
        <v>114</v>
      </c>
      <c r="P50" t="s">
        <v>87</v>
      </c>
      <c r="Q50" t="s">
        <v>115</v>
      </c>
      <c r="R50">
        <v>28</v>
      </c>
      <c r="S50">
        <v>60</v>
      </c>
      <c r="T50">
        <v>730</v>
      </c>
      <c r="U50">
        <v>3.8356164380000002</v>
      </c>
      <c r="V50">
        <v>8.2191780820000009</v>
      </c>
      <c r="W50" t="s">
        <v>43</v>
      </c>
      <c r="X50" t="s">
        <v>44</v>
      </c>
      <c r="Y50" t="s">
        <v>116</v>
      </c>
      <c r="Z50" t="s">
        <v>117</v>
      </c>
      <c r="AA50">
        <v>1.01</v>
      </c>
      <c r="AB50" s="1">
        <f>AN50</f>
        <v>0.21329791372631848</v>
      </c>
      <c r="AC50" s="1">
        <v>94</v>
      </c>
      <c r="AD50">
        <v>0.57999999999999996</v>
      </c>
      <c r="AE50" s="1">
        <f>AO50</f>
        <v>0.22027764298720831</v>
      </c>
      <c r="AF50" s="1">
        <v>104</v>
      </c>
      <c r="AH50">
        <v>187.58199999999999</v>
      </c>
      <c r="AJ50">
        <v>-3.4762393079999998</v>
      </c>
      <c r="AK50">
        <v>5.8278202000000001E-2</v>
      </c>
      <c r="AL50">
        <v>2.1999999999999999E-2</v>
      </c>
      <c r="AM50">
        <v>2.1600000000000001E-2</v>
      </c>
      <c r="AN50">
        <f t="shared" si="2"/>
        <v>0.21329791372631848</v>
      </c>
      <c r="AO50">
        <f>AM50*(SQRT(AF50))</f>
        <v>0.22027764298720831</v>
      </c>
      <c r="AP50" s="1" t="s">
        <v>331</v>
      </c>
    </row>
    <row r="51" spans="1:42" x14ac:dyDescent="0.4">
      <c r="A51" t="s">
        <v>100</v>
      </c>
      <c r="B51">
        <v>44</v>
      </c>
      <c r="C51">
        <v>13</v>
      </c>
      <c r="D51" t="s">
        <v>110</v>
      </c>
      <c r="E51" t="s">
        <v>111</v>
      </c>
      <c r="F51" t="s">
        <v>112</v>
      </c>
      <c r="G51" t="s">
        <v>113</v>
      </c>
      <c r="H51">
        <v>41.677154999999999</v>
      </c>
      <c r="I51">
        <v>-73.895805999999993</v>
      </c>
      <c r="J51">
        <v>10</v>
      </c>
      <c r="K51">
        <v>22.4</v>
      </c>
      <c r="L51">
        <v>-3.2</v>
      </c>
      <c r="M51">
        <v>25.6</v>
      </c>
      <c r="N51">
        <v>1169</v>
      </c>
      <c r="O51" t="s">
        <v>114</v>
      </c>
      <c r="P51" t="s">
        <v>87</v>
      </c>
      <c r="Q51" t="s">
        <v>115</v>
      </c>
      <c r="R51">
        <v>28</v>
      </c>
      <c r="S51">
        <v>60</v>
      </c>
      <c r="T51">
        <v>730</v>
      </c>
      <c r="U51">
        <v>3.8356164380000002</v>
      </c>
      <c r="V51">
        <v>8.2191780820000009</v>
      </c>
      <c r="W51" t="s">
        <v>43</v>
      </c>
      <c r="X51" t="s">
        <v>44</v>
      </c>
      <c r="Y51" t="s">
        <v>116</v>
      </c>
      <c r="Z51" t="s">
        <v>118</v>
      </c>
      <c r="AA51">
        <v>0.28999999999999998</v>
      </c>
      <c r="AB51" s="1">
        <f>AN51</f>
        <v>0.11634431657799191</v>
      </c>
      <c r="AC51" s="1">
        <v>94</v>
      </c>
      <c r="AD51">
        <v>0.46</v>
      </c>
      <c r="AE51" s="1">
        <f>AO51</f>
        <v>0.12237646832622683</v>
      </c>
      <c r="AF51" s="1">
        <v>104</v>
      </c>
      <c r="AH51">
        <v>103.905</v>
      </c>
      <c r="AJ51">
        <v>2.4996068870000001</v>
      </c>
      <c r="AK51">
        <v>5.7689860000000003E-2</v>
      </c>
      <c r="AL51">
        <v>1.2E-2</v>
      </c>
      <c r="AM51">
        <v>1.2E-2</v>
      </c>
      <c r="AN51">
        <f t="shared" si="2"/>
        <v>0.11634431657799191</v>
      </c>
      <c r="AO51">
        <f>AM51*(SQRT(AF51))</f>
        <v>0.12237646832622683</v>
      </c>
      <c r="AP51" s="1" t="s">
        <v>331</v>
      </c>
    </row>
    <row r="52" spans="1:42" x14ac:dyDescent="0.4">
      <c r="A52" t="s">
        <v>119</v>
      </c>
      <c r="B52">
        <v>109</v>
      </c>
      <c r="C52">
        <v>64</v>
      </c>
      <c r="D52" t="s">
        <v>120</v>
      </c>
      <c r="E52" t="s">
        <v>121</v>
      </c>
      <c r="F52" t="s">
        <v>122</v>
      </c>
      <c r="G52" t="s">
        <v>123</v>
      </c>
      <c r="H52">
        <v>28.087343000000001</v>
      </c>
      <c r="I52">
        <v>-82.655278999999993</v>
      </c>
      <c r="J52">
        <v>23</v>
      </c>
      <c r="K52">
        <v>28.4</v>
      </c>
      <c r="L52">
        <v>16</v>
      </c>
      <c r="M52">
        <v>12.4</v>
      </c>
      <c r="N52">
        <v>1176</v>
      </c>
      <c r="O52" t="s">
        <v>40</v>
      </c>
      <c r="P52" t="s">
        <v>41</v>
      </c>
      <c r="Q52" t="s">
        <v>115</v>
      </c>
      <c r="R52">
        <v>1</v>
      </c>
      <c r="S52">
        <v>5</v>
      </c>
      <c r="T52">
        <v>365</v>
      </c>
      <c r="U52">
        <v>0.27397260299999998</v>
      </c>
      <c r="V52">
        <v>1.3698630140000001</v>
      </c>
      <c r="W52" t="s">
        <v>43</v>
      </c>
      <c r="X52" t="s">
        <v>77</v>
      </c>
      <c r="Y52" t="s">
        <v>116</v>
      </c>
      <c r="Z52" t="s">
        <v>124</v>
      </c>
      <c r="AA52">
        <v>47.4</v>
      </c>
      <c r="AB52">
        <v>21.327447100000001</v>
      </c>
      <c r="AC52">
        <v>14</v>
      </c>
      <c r="AD52">
        <v>137.69999999999999</v>
      </c>
      <c r="AE52">
        <v>39.880822459999997</v>
      </c>
      <c r="AF52">
        <v>18</v>
      </c>
      <c r="AJ52">
        <v>-2.8140136469999999</v>
      </c>
      <c r="AK52">
        <v>1.7948571440000001</v>
      </c>
      <c r="AL52">
        <v>5.7</v>
      </c>
      <c r="AM52">
        <v>9.4</v>
      </c>
      <c r="AN52">
        <f t="shared" si="2"/>
        <v>21.327447104611466</v>
      </c>
      <c r="AO52">
        <f>AM52*(SQRT(AF52))</f>
        <v>39.88082245892128</v>
      </c>
    </row>
    <row r="53" spans="1:42" x14ac:dyDescent="0.4">
      <c r="A53" t="s">
        <v>119</v>
      </c>
      <c r="B53">
        <v>109</v>
      </c>
      <c r="C53">
        <v>64</v>
      </c>
      <c r="D53" t="s">
        <v>120</v>
      </c>
      <c r="E53" t="s">
        <v>121</v>
      </c>
      <c r="F53" t="s">
        <v>122</v>
      </c>
      <c r="G53" t="s">
        <v>123</v>
      </c>
      <c r="H53">
        <v>28.087343000000001</v>
      </c>
      <c r="I53">
        <v>-82.655278999999993</v>
      </c>
      <c r="J53">
        <v>23</v>
      </c>
      <c r="K53">
        <v>28.4</v>
      </c>
      <c r="L53">
        <v>16</v>
      </c>
      <c r="M53">
        <v>12.4</v>
      </c>
      <c r="N53">
        <v>1176</v>
      </c>
      <c r="O53" t="s">
        <v>40</v>
      </c>
      <c r="P53" t="s">
        <v>41</v>
      </c>
      <c r="Q53" t="s">
        <v>115</v>
      </c>
      <c r="R53">
        <v>1</v>
      </c>
      <c r="S53">
        <v>5</v>
      </c>
      <c r="T53">
        <v>365</v>
      </c>
      <c r="U53">
        <v>0.27397260299999998</v>
      </c>
      <c r="V53">
        <v>1.3698630140000001</v>
      </c>
      <c r="W53" t="s">
        <v>43</v>
      </c>
      <c r="X53" t="s">
        <v>125</v>
      </c>
      <c r="Y53" t="s">
        <v>116</v>
      </c>
      <c r="Z53" t="s">
        <v>126</v>
      </c>
      <c r="AA53">
        <v>170.3</v>
      </c>
      <c r="AB53">
        <v>43.403225689999999</v>
      </c>
      <c r="AC53">
        <v>14</v>
      </c>
      <c r="AD53">
        <v>224.6</v>
      </c>
      <c r="AE53">
        <v>59.82123369</v>
      </c>
      <c r="AF53">
        <v>18</v>
      </c>
      <c r="AJ53">
        <v>-1.0515615190000001</v>
      </c>
      <c r="AK53">
        <v>0.96685714300000003</v>
      </c>
      <c r="AL53">
        <v>11.6</v>
      </c>
      <c r="AM53">
        <v>14.1</v>
      </c>
      <c r="AN53">
        <f t="shared" si="2"/>
        <v>43.40322568657772</v>
      </c>
      <c r="AO53">
        <f>AM53*(SQRT(AF53))</f>
        <v>59.821233688381916</v>
      </c>
    </row>
    <row r="54" spans="1:42" x14ac:dyDescent="0.4">
      <c r="A54" t="s">
        <v>119</v>
      </c>
      <c r="B54">
        <v>109</v>
      </c>
      <c r="C54">
        <v>64</v>
      </c>
      <c r="D54" t="s">
        <v>120</v>
      </c>
      <c r="E54" t="s">
        <v>121</v>
      </c>
      <c r="F54" t="s">
        <v>122</v>
      </c>
      <c r="G54" t="s">
        <v>123</v>
      </c>
      <c r="H54">
        <v>28.087343000000001</v>
      </c>
      <c r="I54">
        <v>-82.655278999999993</v>
      </c>
      <c r="J54">
        <v>23</v>
      </c>
      <c r="K54">
        <v>28.4</v>
      </c>
      <c r="L54">
        <v>16</v>
      </c>
      <c r="M54">
        <v>12.4</v>
      </c>
      <c r="N54">
        <v>1176</v>
      </c>
      <c r="O54" t="s">
        <v>40</v>
      </c>
      <c r="P54" t="s">
        <v>41</v>
      </c>
      <c r="Q54" t="s">
        <v>115</v>
      </c>
      <c r="R54">
        <v>1</v>
      </c>
      <c r="S54">
        <v>5</v>
      </c>
      <c r="T54">
        <v>365</v>
      </c>
      <c r="U54">
        <v>0.27397260299999998</v>
      </c>
      <c r="V54">
        <v>1.3698630140000001</v>
      </c>
      <c r="W54" t="s">
        <v>43</v>
      </c>
      <c r="X54" t="s">
        <v>44</v>
      </c>
      <c r="Y54" t="s">
        <v>116</v>
      </c>
      <c r="Z54" t="s">
        <v>127</v>
      </c>
      <c r="AA54">
        <v>0.372</v>
      </c>
      <c r="AB54" s="1">
        <v>0.02</v>
      </c>
      <c r="AC54">
        <v>20</v>
      </c>
      <c r="AD54">
        <v>249</v>
      </c>
      <c r="AE54" s="1">
        <v>0.01</v>
      </c>
      <c r="AF54">
        <v>20</v>
      </c>
      <c r="AJ54">
        <v>-1.784671575</v>
      </c>
      <c r="AK54">
        <v>0.46782857100000003</v>
      </c>
      <c r="AP54" s="1" t="s">
        <v>349</v>
      </c>
    </row>
    <row r="55" spans="1:42" x14ac:dyDescent="0.4">
      <c r="A55" t="s">
        <v>119</v>
      </c>
      <c r="B55">
        <v>109</v>
      </c>
      <c r="C55">
        <v>64</v>
      </c>
      <c r="D55" t="s">
        <v>120</v>
      </c>
      <c r="E55" t="s">
        <v>121</v>
      </c>
      <c r="F55" t="s">
        <v>122</v>
      </c>
      <c r="G55" t="s">
        <v>123</v>
      </c>
      <c r="H55">
        <v>28.087343000000001</v>
      </c>
      <c r="I55">
        <v>-82.655278999999993</v>
      </c>
      <c r="J55">
        <v>23</v>
      </c>
      <c r="K55">
        <v>28.4</v>
      </c>
      <c r="L55">
        <v>16</v>
      </c>
      <c r="M55">
        <v>12.4</v>
      </c>
      <c r="N55">
        <v>1176</v>
      </c>
      <c r="O55" t="s">
        <v>40</v>
      </c>
      <c r="P55" t="s">
        <v>41</v>
      </c>
      <c r="Q55" t="s">
        <v>115</v>
      </c>
      <c r="R55">
        <v>1</v>
      </c>
      <c r="S55">
        <v>5</v>
      </c>
      <c r="T55">
        <v>365</v>
      </c>
      <c r="U55">
        <v>0.27397260299999998</v>
      </c>
      <c r="V55">
        <v>1.3698630140000001</v>
      </c>
      <c r="W55" t="s">
        <v>43</v>
      </c>
      <c r="X55" t="s">
        <v>44</v>
      </c>
      <c r="Y55" t="s">
        <v>116</v>
      </c>
      <c r="Z55" t="s">
        <v>128</v>
      </c>
      <c r="AA55">
        <v>0.35899999999999999</v>
      </c>
      <c r="AB55" s="1">
        <v>0.02</v>
      </c>
      <c r="AC55">
        <v>20</v>
      </c>
      <c r="AD55">
        <v>0.23699999999999999</v>
      </c>
      <c r="AE55" s="1">
        <v>0.03</v>
      </c>
      <c r="AF55">
        <v>20</v>
      </c>
      <c r="AJ55">
        <v>-1.0978079000000001</v>
      </c>
      <c r="AK55">
        <v>0.343028571</v>
      </c>
      <c r="AP55" s="1" t="s">
        <v>349</v>
      </c>
    </row>
    <row r="56" spans="1:42" x14ac:dyDescent="0.4">
      <c r="A56" t="s">
        <v>119</v>
      </c>
      <c r="B56">
        <v>109</v>
      </c>
      <c r="C56">
        <v>64</v>
      </c>
      <c r="D56" t="s">
        <v>120</v>
      </c>
      <c r="E56" t="s">
        <v>121</v>
      </c>
      <c r="F56" t="s">
        <v>122</v>
      </c>
      <c r="G56" t="s">
        <v>123</v>
      </c>
      <c r="H56">
        <v>28.087343000000001</v>
      </c>
      <c r="I56">
        <v>-82.655278999999993</v>
      </c>
      <c r="J56">
        <v>23</v>
      </c>
      <c r="K56">
        <v>28.4</v>
      </c>
      <c r="L56">
        <v>16</v>
      </c>
      <c r="M56">
        <v>12.4</v>
      </c>
      <c r="N56">
        <v>1176</v>
      </c>
      <c r="O56" t="s">
        <v>40</v>
      </c>
      <c r="P56" t="s">
        <v>41</v>
      </c>
      <c r="Q56" t="s">
        <v>115</v>
      </c>
      <c r="R56">
        <v>1</v>
      </c>
      <c r="S56">
        <v>5</v>
      </c>
      <c r="T56">
        <v>365</v>
      </c>
      <c r="U56">
        <v>0.27397260299999998</v>
      </c>
      <c r="V56">
        <v>1.3698630140000001</v>
      </c>
      <c r="W56" t="s">
        <v>43</v>
      </c>
      <c r="X56" t="s">
        <v>44</v>
      </c>
      <c r="Y56" t="s">
        <v>116</v>
      </c>
      <c r="Z56" t="s">
        <v>129</v>
      </c>
      <c r="AA56">
        <v>8.8999999999999996E-2</v>
      </c>
      <c r="AB56" s="1">
        <v>0.01</v>
      </c>
      <c r="AC56">
        <v>20</v>
      </c>
      <c r="AD56">
        <v>5.8000000000000003E-2</v>
      </c>
      <c r="AE56" s="1">
        <v>0.02</v>
      </c>
      <c r="AF56">
        <v>20</v>
      </c>
      <c r="AJ56">
        <v>-0.44979527499999999</v>
      </c>
      <c r="AK56">
        <v>0.433542857</v>
      </c>
      <c r="AP56" s="1" t="s">
        <v>349</v>
      </c>
    </row>
    <row r="57" spans="1:42" x14ac:dyDescent="0.4">
      <c r="A57" t="s">
        <v>119</v>
      </c>
      <c r="B57">
        <v>109</v>
      </c>
      <c r="C57">
        <v>64</v>
      </c>
      <c r="D57" t="s">
        <v>120</v>
      </c>
      <c r="E57" t="s">
        <v>121</v>
      </c>
      <c r="F57" t="s">
        <v>122</v>
      </c>
      <c r="G57" t="s">
        <v>123</v>
      </c>
      <c r="H57">
        <v>28.087343000000001</v>
      </c>
      <c r="I57">
        <v>-82.655278999999993</v>
      </c>
      <c r="J57">
        <v>23</v>
      </c>
      <c r="K57">
        <v>28.4</v>
      </c>
      <c r="L57">
        <v>16</v>
      </c>
      <c r="M57">
        <v>12.4</v>
      </c>
      <c r="N57">
        <v>1176</v>
      </c>
      <c r="O57" t="s">
        <v>40</v>
      </c>
      <c r="P57" t="s">
        <v>41</v>
      </c>
      <c r="Q57" t="s">
        <v>115</v>
      </c>
      <c r="R57">
        <v>1</v>
      </c>
      <c r="S57">
        <v>5</v>
      </c>
      <c r="T57">
        <v>365</v>
      </c>
      <c r="U57">
        <v>0.27397260299999998</v>
      </c>
      <c r="V57">
        <v>1.3698630140000001</v>
      </c>
      <c r="W57" t="s">
        <v>43</v>
      </c>
      <c r="X57" t="s">
        <v>44</v>
      </c>
      <c r="Y57" t="s">
        <v>116</v>
      </c>
      <c r="Z57" t="s">
        <v>130</v>
      </c>
      <c r="AA57">
        <v>14.7</v>
      </c>
      <c r="AB57" s="1">
        <v>1.3</v>
      </c>
      <c r="AC57">
        <v>20</v>
      </c>
      <c r="AD57">
        <v>15.2</v>
      </c>
      <c r="AE57" s="1">
        <v>0.9</v>
      </c>
      <c r="AF57">
        <v>20</v>
      </c>
      <c r="AJ57">
        <v>0.102597835</v>
      </c>
      <c r="AK57">
        <v>1.002857143</v>
      </c>
      <c r="AP57" s="1" t="s">
        <v>349</v>
      </c>
    </row>
    <row r="58" spans="1:42" x14ac:dyDescent="0.4">
      <c r="A58" t="s">
        <v>119</v>
      </c>
      <c r="B58">
        <v>109</v>
      </c>
      <c r="C58">
        <v>64</v>
      </c>
      <c r="D58" t="s">
        <v>120</v>
      </c>
      <c r="E58" t="s">
        <v>121</v>
      </c>
      <c r="F58" t="s">
        <v>122</v>
      </c>
      <c r="G58" t="s">
        <v>123</v>
      </c>
      <c r="H58">
        <v>28.087343000000001</v>
      </c>
      <c r="I58">
        <v>-82.655278999999993</v>
      </c>
      <c r="J58">
        <v>23</v>
      </c>
      <c r="K58">
        <v>28.4</v>
      </c>
      <c r="L58">
        <v>16</v>
      </c>
      <c r="M58">
        <v>12.4</v>
      </c>
      <c r="N58">
        <v>1176</v>
      </c>
      <c r="O58" t="s">
        <v>40</v>
      </c>
      <c r="P58" t="s">
        <v>41</v>
      </c>
      <c r="Q58" t="s">
        <v>115</v>
      </c>
      <c r="R58">
        <v>1</v>
      </c>
      <c r="S58">
        <v>5</v>
      </c>
      <c r="T58">
        <v>365</v>
      </c>
      <c r="U58">
        <v>0.27397260299999998</v>
      </c>
      <c r="V58">
        <v>1.3698630140000001</v>
      </c>
      <c r="W58" t="s">
        <v>43</v>
      </c>
      <c r="X58" t="s">
        <v>94</v>
      </c>
      <c r="Y58" t="s">
        <v>116</v>
      </c>
      <c r="Z58" t="s">
        <v>131</v>
      </c>
      <c r="AA58">
        <v>38216.800000000003</v>
      </c>
      <c r="AB58" s="1">
        <v>974.6</v>
      </c>
      <c r="AC58">
        <v>20</v>
      </c>
      <c r="AD58">
        <v>38121.699999999997</v>
      </c>
      <c r="AE58" s="1">
        <v>1037.5</v>
      </c>
      <c r="AF58">
        <v>20</v>
      </c>
      <c r="AJ58">
        <v>-2.1675646E-2</v>
      </c>
      <c r="AK58">
        <v>0.214738717</v>
      </c>
      <c r="AP58" s="1" t="s">
        <v>349</v>
      </c>
    </row>
    <row r="59" spans="1:42" x14ac:dyDescent="0.4">
      <c r="A59" t="s">
        <v>132</v>
      </c>
      <c r="B59">
        <v>1</v>
      </c>
      <c r="C59">
        <v>1</v>
      </c>
      <c r="D59" t="s">
        <v>133</v>
      </c>
      <c r="E59" t="s">
        <v>134</v>
      </c>
      <c r="F59" t="s">
        <v>135</v>
      </c>
      <c r="G59" t="s">
        <v>136</v>
      </c>
      <c r="H59">
        <v>41.552599999999998</v>
      </c>
      <c r="I59">
        <v>80.379199999999997</v>
      </c>
      <c r="J59">
        <v>8.6999999999999993</v>
      </c>
      <c r="K59">
        <v>27.7</v>
      </c>
      <c r="L59">
        <v>-9.1</v>
      </c>
      <c r="M59">
        <v>36.799999999999997</v>
      </c>
      <c r="N59">
        <v>1026</v>
      </c>
      <c r="O59" t="s">
        <v>114</v>
      </c>
      <c r="P59" t="s">
        <v>87</v>
      </c>
      <c r="Q59" t="s">
        <v>42</v>
      </c>
      <c r="R59">
        <v>3</v>
      </c>
      <c r="S59">
        <v>15</v>
      </c>
      <c r="T59">
        <v>365</v>
      </c>
      <c r="U59">
        <v>0.82191780800000003</v>
      </c>
      <c r="V59">
        <v>4.1095890410000004</v>
      </c>
      <c r="W59" t="s">
        <v>137</v>
      </c>
      <c r="X59" t="s">
        <v>44</v>
      </c>
      <c r="Y59" t="s">
        <v>78</v>
      </c>
      <c r="Z59" t="s">
        <v>138</v>
      </c>
      <c r="AA59">
        <v>17.32</v>
      </c>
      <c r="AB59">
        <v>0.313049517</v>
      </c>
      <c r="AC59">
        <v>5</v>
      </c>
      <c r="AD59">
        <v>16.809999999999999</v>
      </c>
      <c r="AE59">
        <v>0.18</v>
      </c>
      <c r="AF59">
        <v>4</v>
      </c>
      <c r="AJ59">
        <v>-2.18750073</v>
      </c>
      <c r="AK59">
        <v>0.71584219100000002</v>
      </c>
      <c r="AL59">
        <v>0.14000000000000001</v>
      </c>
      <c r="AM59">
        <v>0.09</v>
      </c>
      <c r="AN59">
        <f>AL59*(SQRT(AC59))</f>
        <v>0.31304951684997062</v>
      </c>
      <c r="AO59">
        <f>AM59*(SQRT(AF59))</f>
        <v>0.18</v>
      </c>
    </row>
    <row r="60" spans="1:42" x14ac:dyDescent="0.4">
      <c r="A60" t="s">
        <v>132</v>
      </c>
      <c r="B60">
        <v>1</v>
      </c>
      <c r="C60">
        <v>1</v>
      </c>
      <c r="D60" t="s">
        <v>133</v>
      </c>
      <c r="E60" t="s">
        <v>134</v>
      </c>
      <c r="F60" t="s">
        <v>135</v>
      </c>
      <c r="G60" t="s">
        <v>136</v>
      </c>
      <c r="H60">
        <v>41.552599999999998</v>
      </c>
      <c r="I60">
        <v>80.379199999999997</v>
      </c>
      <c r="J60">
        <v>8.6999999999999993</v>
      </c>
      <c r="K60">
        <v>27.7</v>
      </c>
      <c r="L60">
        <v>-9.1</v>
      </c>
      <c r="M60">
        <v>36.799999999999997</v>
      </c>
      <c r="N60">
        <v>1026</v>
      </c>
      <c r="O60" t="s">
        <v>114</v>
      </c>
      <c r="P60" t="s">
        <v>87</v>
      </c>
      <c r="Q60" t="s">
        <v>42</v>
      </c>
      <c r="R60">
        <v>3</v>
      </c>
      <c r="S60">
        <v>15</v>
      </c>
      <c r="T60">
        <v>365</v>
      </c>
      <c r="U60">
        <v>0.82191780800000003</v>
      </c>
      <c r="V60">
        <v>4.1095890410000004</v>
      </c>
      <c r="W60" t="s">
        <v>139</v>
      </c>
      <c r="X60" t="s">
        <v>44</v>
      </c>
      <c r="Y60" t="s">
        <v>78</v>
      </c>
      <c r="Z60" t="s">
        <v>138</v>
      </c>
      <c r="AA60">
        <v>17.73</v>
      </c>
      <c r="AB60">
        <v>0.223606798</v>
      </c>
      <c r="AC60">
        <v>5</v>
      </c>
      <c r="AD60">
        <v>17.27</v>
      </c>
      <c r="AE60">
        <v>0.26944387199999997</v>
      </c>
      <c r="AF60">
        <v>6</v>
      </c>
      <c r="AJ60">
        <v>-2.033293053</v>
      </c>
      <c r="AK60">
        <v>0.55458851399999998</v>
      </c>
      <c r="AL60">
        <v>0.1</v>
      </c>
      <c r="AM60">
        <v>0.11</v>
      </c>
      <c r="AN60">
        <f t="shared" ref="AN60:AN66" si="3">AL60*(SQRT(AC60))</f>
        <v>0.22360679774997899</v>
      </c>
      <c r="AO60">
        <f t="shared" ref="AO60:AO66" si="4">AM60*(SQRT(AF60))</f>
        <v>0.26944387170614958</v>
      </c>
    </row>
    <row r="61" spans="1:42" x14ac:dyDescent="0.4">
      <c r="A61" t="s">
        <v>132</v>
      </c>
      <c r="B61">
        <v>1</v>
      </c>
      <c r="C61">
        <v>1</v>
      </c>
      <c r="D61" t="s">
        <v>133</v>
      </c>
      <c r="E61" t="s">
        <v>134</v>
      </c>
      <c r="F61" t="s">
        <v>135</v>
      </c>
      <c r="G61" t="s">
        <v>136</v>
      </c>
      <c r="H61">
        <v>41.552599999999998</v>
      </c>
      <c r="I61">
        <v>80.379199999999997</v>
      </c>
      <c r="J61">
        <v>8.6999999999999993</v>
      </c>
      <c r="K61">
        <v>27.7</v>
      </c>
      <c r="L61">
        <v>-9.1</v>
      </c>
      <c r="M61">
        <v>36.799999999999997</v>
      </c>
      <c r="N61">
        <v>1026</v>
      </c>
      <c r="O61" t="s">
        <v>114</v>
      </c>
      <c r="P61" t="s">
        <v>87</v>
      </c>
      <c r="Q61" t="s">
        <v>42</v>
      </c>
      <c r="R61">
        <v>3</v>
      </c>
      <c r="S61">
        <v>15</v>
      </c>
      <c r="T61">
        <v>365</v>
      </c>
      <c r="U61">
        <v>0.82191780800000003</v>
      </c>
      <c r="V61">
        <v>4.1095890410000004</v>
      </c>
      <c r="W61" s="1" t="s">
        <v>139</v>
      </c>
      <c r="X61" t="s">
        <v>44</v>
      </c>
      <c r="Y61" t="s">
        <v>78</v>
      </c>
      <c r="Z61" t="s">
        <v>140</v>
      </c>
      <c r="AA61">
        <v>29.59</v>
      </c>
      <c r="AB61">
        <v>0.53665631499999999</v>
      </c>
      <c r="AC61">
        <v>5</v>
      </c>
      <c r="AD61">
        <v>28.63</v>
      </c>
      <c r="AE61">
        <v>0.61237243600000002</v>
      </c>
      <c r="AF61">
        <v>6</v>
      </c>
      <c r="AJ61">
        <v>-1.8300432980000001</v>
      </c>
      <c r="AK61">
        <v>0.51889659700000001</v>
      </c>
      <c r="AL61">
        <v>0.24</v>
      </c>
      <c r="AM61">
        <v>0.25</v>
      </c>
      <c r="AN61">
        <f t="shared" si="3"/>
        <v>0.53665631459994956</v>
      </c>
      <c r="AO61">
        <f t="shared" si="4"/>
        <v>0.61237243569579447</v>
      </c>
      <c r="AP61" s="1" t="s">
        <v>335</v>
      </c>
    </row>
    <row r="62" spans="1:42" x14ac:dyDescent="0.4">
      <c r="A62" t="s">
        <v>132</v>
      </c>
      <c r="B62">
        <v>1</v>
      </c>
      <c r="C62">
        <v>1</v>
      </c>
      <c r="D62" t="s">
        <v>133</v>
      </c>
      <c r="E62" t="s">
        <v>134</v>
      </c>
      <c r="F62" t="s">
        <v>135</v>
      </c>
      <c r="G62" t="s">
        <v>136</v>
      </c>
      <c r="H62">
        <v>41.552599999999998</v>
      </c>
      <c r="I62">
        <v>80.379199999999997</v>
      </c>
      <c r="J62">
        <v>8.6999999999999993</v>
      </c>
      <c r="K62">
        <v>27.7</v>
      </c>
      <c r="L62">
        <v>-9.1</v>
      </c>
      <c r="M62">
        <v>36.799999999999997</v>
      </c>
      <c r="N62">
        <v>1026</v>
      </c>
      <c r="O62" t="s">
        <v>114</v>
      </c>
      <c r="P62" t="s">
        <v>87</v>
      </c>
      <c r="Q62" t="s">
        <v>42</v>
      </c>
      <c r="R62">
        <v>3</v>
      </c>
      <c r="S62">
        <v>15</v>
      </c>
      <c r="T62">
        <v>365</v>
      </c>
      <c r="U62">
        <v>0.82191780800000003</v>
      </c>
      <c r="V62">
        <v>4.1095890410000004</v>
      </c>
      <c r="W62" t="s">
        <v>137</v>
      </c>
      <c r="X62" t="s">
        <v>44</v>
      </c>
      <c r="Y62" t="s">
        <v>78</v>
      </c>
      <c r="Z62" t="s">
        <v>141</v>
      </c>
      <c r="AA62">
        <v>17.239999999999998</v>
      </c>
      <c r="AB62">
        <v>0.24596747799999999</v>
      </c>
      <c r="AC62">
        <v>5</v>
      </c>
      <c r="AD62">
        <v>16.86</v>
      </c>
      <c r="AE62">
        <v>0.26</v>
      </c>
      <c r="AF62">
        <v>4</v>
      </c>
      <c r="AJ62">
        <v>-1.70931641</v>
      </c>
      <c r="AK62">
        <v>0.61232014400000001</v>
      </c>
      <c r="AL62">
        <v>0.11</v>
      </c>
      <c r="AM62">
        <v>0.13</v>
      </c>
      <c r="AN62">
        <f t="shared" si="3"/>
        <v>0.24596747752497689</v>
      </c>
      <c r="AO62">
        <f t="shared" si="4"/>
        <v>0.26</v>
      </c>
    </row>
    <row r="63" spans="1:42" x14ac:dyDescent="0.4">
      <c r="A63" t="s">
        <v>132</v>
      </c>
      <c r="B63">
        <v>1</v>
      </c>
      <c r="C63">
        <v>1</v>
      </c>
      <c r="D63" t="s">
        <v>133</v>
      </c>
      <c r="E63" t="s">
        <v>134</v>
      </c>
      <c r="F63" t="s">
        <v>135</v>
      </c>
      <c r="G63" t="s">
        <v>136</v>
      </c>
      <c r="H63">
        <v>41.552599999999998</v>
      </c>
      <c r="I63">
        <v>80.379199999999997</v>
      </c>
      <c r="J63">
        <v>8.6999999999999993</v>
      </c>
      <c r="K63">
        <v>27.7</v>
      </c>
      <c r="L63">
        <v>-9.1</v>
      </c>
      <c r="M63">
        <v>36.799999999999997</v>
      </c>
      <c r="N63">
        <v>1026</v>
      </c>
      <c r="O63" t="s">
        <v>114</v>
      </c>
      <c r="P63" t="s">
        <v>87</v>
      </c>
      <c r="Q63" t="s">
        <v>42</v>
      </c>
      <c r="R63">
        <v>3</v>
      </c>
      <c r="S63">
        <v>15</v>
      </c>
      <c r="T63">
        <v>365</v>
      </c>
      <c r="U63">
        <v>0.82191780800000003</v>
      </c>
      <c r="V63">
        <v>4.1095890410000004</v>
      </c>
      <c r="W63" t="s">
        <v>139</v>
      </c>
      <c r="X63" t="s">
        <v>44</v>
      </c>
      <c r="Y63" t="s">
        <v>78</v>
      </c>
      <c r="Z63" t="s">
        <v>142</v>
      </c>
      <c r="AA63">
        <v>18.95</v>
      </c>
      <c r="AB63">
        <v>0.29068883699999998</v>
      </c>
      <c r="AC63">
        <v>5</v>
      </c>
      <c r="AD63">
        <v>18.510000000000002</v>
      </c>
      <c r="AE63">
        <v>0.31843366699999998</v>
      </c>
      <c r="AF63">
        <v>6</v>
      </c>
      <c r="AJ63">
        <v>-1.587525334</v>
      </c>
      <c r="AK63">
        <v>0.48122288000000002</v>
      </c>
      <c r="AL63">
        <v>0.13</v>
      </c>
      <c r="AM63">
        <v>0.13</v>
      </c>
      <c r="AN63">
        <f t="shared" si="3"/>
        <v>0.29068883707497267</v>
      </c>
      <c r="AO63">
        <f t="shared" si="4"/>
        <v>0.31843366656181316</v>
      </c>
    </row>
    <row r="64" spans="1:42" x14ac:dyDescent="0.4">
      <c r="A64" t="s">
        <v>132</v>
      </c>
      <c r="B64">
        <v>1</v>
      </c>
      <c r="C64">
        <v>1</v>
      </c>
      <c r="D64" t="s">
        <v>133</v>
      </c>
      <c r="E64" t="s">
        <v>134</v>
      </c>
      <c r="F64" t="s">
        <v>135</v>
      </c>
      <c r="G64" t="s">
        <v>136</v>
      </c>
      <c r="H64">
        <v>41.552599999999998</v>
      </c>
      <c r="I64">
        <v>80.379199999999997</v>
      </c>
      <c r="J64">
        <v>8.6999999999999993</v>
      </c>
      <c r="K64">
        <v>27.7</v>
      </c>
      <c r="L64">
        <v>-9.1</v>
      </c>
      <c r="M64">
        <v>36.799999999999997</v>
      </c>
      <c r="N64">
        <v>1026</v>
      </c>
      <c r="O64" t="s">
        <v>114</v>
      </c>
      <c r="P64" t="s">
        <v>87</v>
      </c>
      <c r="Q64" t="s">
        <v>42</v>
      </c>
      <c r="R64">
        <v>3</v>
      </c>
      <c r="S64">
        <v>15</v>
      </c>
      <c r="T64">
        <v>365</v>
      </c>
      <c r="U64">
        <v>0.82191780800000003</v>
      </c>
      <c r="V64">
        <v>4.1095890410000004</v>
      </c>
      <c r="W64" t="s">
        <v>139</v>
      </c>
      <c r="X64" t="s">
        <v>44</v>
      </c>
      <c r="Y64" t="s">
        <v>78</v>
      </c>
      <c r="Z64" t="s">
        <v>141</v>
      </c>
      <c r="AA64">
        <v>17.8</v>
      </c>
      <c r="AB64">
        <v>0.313049517</v>
      </c>
      <c r="AC64">
        <v>5</v>
      </c>
      <c r="AD64">
        <v>17.420000000000002</v>
      </c>
      <c r="AE64">
        <v>0.220454077</v>
      </c>
      <c r="AF64">
        <v>6</v>
      </c>
      <c r="AJ64">
        <v>-1.5815869629999999</v>
      </c>
      <c r="AK64">
        <v>0.48036745400000003</v>
      </c>
      <c r="AL64">
        <v>0.14000000000000001</v>
      </c>
      <c r="AM64">
        <v>0.09</v>
      </c>
      <c r="AN64">
        <f t="shared" si="3"/>
        <v>0.31304951684997062</v>
      </c>
      <c r="AO64">
        <f t="shared" si="4"/>
        <v>0.22045407685048601</v>
      </c>
    </row>
    <row r="65" spans="1:42" x14ac:dyDescent="0.4">
      <c r="A65" t="s">
        <v>132</v>
      </c>
      <c r="B65">
        <v>1</v>
      </c>
      <c r="C65">
        <v>1</v>
      </c>
      <c r="D65" t="s">
        <v>133</v>
      </c>
      <c r="E65" t="s">
        <v>134</v>
      </c>
      <c r="F65" t="s">
        <v>135</v>
      </c>
      <c r="G65" t="s">
        <v>136</v>
      </c>
      <c r="H65">
        <v>41.552599999999998</v>
      </c>
      <c r="I65">
        <v>80.379199999999997</v>
      </c>
      <c r="J65">
        <v>8.6999999999999993</v>
      </c>
      <c r="K65">
        <v>27.7</v>
      </c>
      <c r="L65">
        <v>-9.1</v>
      </c>
      <c r="M65">
        <v>36.799999999999997</v>
      </c>
      <c r="N65">
        <v>1026</v>
      </c>
      <c r="O65" t="s">
        <v>114</v>
      </c>
      <c r="P65" t="s">
        <v>87</v>
      </c>
      <c r="Q65" t="s">
        <v>42</v>
      </c>
      <c r="R65">
        <v>3</v>
      </c>
      <c r="S65">
        <v>15</v>
      </c>
      <c r="T65">
        <v>365</v>
      </c>
      <c r="U65">
        <v>0.82191780800000003</v>
      </c>
      <c r="V65">
        <v>4.1095890410000004</v>
      </c>
      <c r="W65" t="s">
        <v>137</v>
      </c>
      <c r="X65" t="s">
        <v>44</v>
      </c>
      <c r="Y65" t="s">
        <v>78</v>
      </c>
      <c r="Z65" t="s">
        <v>140</v>
      </c>
      <c r="AA65">
        <v>28.8</v>
      </c>
      <c r="AB65">
        <v>0.58137767399999996</v>
      </c>
      <c r="AC65">
        <v>5</v>
      </c>
      <c r="AD65">
        <v>28.08</v>
      </c>
      <c r="AE65">
        <v>0.46</v>
      </c>
      <c r="AF65">
        <v>4</v>
      </c>
      <c r="AJ65">
        <v>-1.532415992</v>
      </c>
      <c r="AK65">
        <v>0.58046104300000001</v>
      </c>
      <c r="AL65">
        <v>0.26</v>
      </c>
      <c r="AM65">
        <v>0.23</v>
      </c>
      <c r="AN65">
        <f t="shared" si="3"/>
        <v>0.58137767414994534</v>
      </c>
      <c r="AO65">
        <f t="shared" si="4"/>
        <v>0.46</v>
      </c>
    </row>
    <row r="66" spans="1:42" x14ac:dyDescent="0.4">
      <c r="A66" t="s">
        <v>132</v>
      </c>
      <c r="B66">
        <v>1</v>
      </c>
      <c r="C66">
        <v>1</v>
      </c>
      <c r="D66" t="s">
        <v>133</v>
      </c>
      <c r="E66" t="s">
        <v>134</v>
      </c>
      <c r="F66" t="s">
        <v>135</v>
      </c>
      <c r="G66" t="s">
        <v>136</v>
      </c>
      <c r="H66">
        <v>41.552599999999998</v>
      </c>
      <c r="I66">
        <v>80.379199999999997</v>
      </c>
      <c r="J66">
        <v>8.6999999999999993</v>
      </c>
      <c r="K66">
        <v>27.7</v>
      </c>
      <c r="L66">
        <v>-9.1</v>
      </c>
      <c r="M66">
        <v>36.799999999999997</v>
      </c>
      <c r="N66">
        <v>1026</v>
      </c>
      <c r="O66" t="s">
        <v>114</v>
      </c>
      <c r="P66" t="s">
        <v>87</v>
      </c>
      <c r="Q66" t="s">
        <v>42</v>
      </c>
      <c r="R66">
        <v>3</v>
      </c>
      <c r="S66">
        <v>15</v>
      </c>
      <c r="T66">
        <v>365</v>
      </c>
      <c r="U66">
        <v>0.82191780800000003</v>
      </c>
      <c r="V66">
        <v>4.1095890410000004</v>
      </c>
      <c r="W66" t="s">
        <v>137</v>
      </c>
      <c r="X66" t="s">
        <v>44</v>
      </c>
      <c r="Y66" t="s">
        <v>78</v>
      </c>
      <c r="Z66" t="s">
        <v>142</v>
      </c>
      <c r="AA66">
        <v>17.98</v>
      </c>
      <c r="AB66">
        <v>0.201246118</v>
      </c>
      <c r="AC66">
        <v>5</v>
      </c>
      <c r="AD66">
        <v>17.690000000000001</v>
      </c>
      <c r="AE66">
        <v>0.26</v>
      </c>
      <c r="AF66">
        <v>4</v>
      </c>
      <c r="AJ66">
        <v>-1.4404289379999999</v>
      </c>
      <c r="AK66">
        <v>0.56526863999999999</v>
      </c>
      <c r="AL66">
        <v>0.09</v>
      </c>
      <c r="AM66">
        <v>0.13</v>
      </c>
      <c r="AN66">
        <f t="shared" si="3"/>
        <v>0.20124611797498107</v>
      </c>
      <c r="AO66">
        <f t="shared" si="4"/>
        <v>0.26</v>
      </c>
    </row>
    <row r="67" spans="1:42" x14ac:dyDescent="0.4">
      <c r="A67" t="s">
        <v>132</v>
      </c>
      <c r="B67">
        <v>1</v>
      </c>
      <c r="C67">
        <v>1</v>
      </c>
      <c r="D67" t="s">
        <v>133</v>
      </c>
      <c r="E67" t="s">
        <v>134</v>
      </c>
      <c r="F67" t="s">
        <v>135</v>
      </c>
      <c r="G67" t="s">
        <v>136</v>
      </c>
      <c r="H67">
        <v>41.552599999999998</v>
      </c>
      <c r="I67">
        <v>80.379199999999997</v>
      </c>
      <c r="J67">
        <v>8.6999999999999993</v>
      </c>
      <c r="K67">
        <v>27.7</v>
      </c>
      <c r="L67">
        <v>-9.1</v>
      </c>
      <c r="M67">
        <v>36.799999999999997</v>
      </c>
      <c r="N67">
        <v>1026</v>
      </c>
      <c r="O67" t="s">
        <v>114</v>
      </c>
      <c r="P67" t="s">
        <v>87</v>
      </c>
      <c r="Q67" t="s">
        <v>42</v>
      </c>
      <c r="R67">
        <v>3</v>
      </c>
      <c r="S67">
        <v>15</v>
      </c>
      <c r="T67">
        <v>365</v>
      </c>
      <c r="U67">
        <v>0.82191780800000003</v>
      </c>
      <c r="V67">
        <v>4.1095890410000004</v>
      </c>
      <c r="W67" s="1" t="s">
        <v>139</v>
      </c>
      <c r="X67" t="s">
        <v>44</v>
      </c>
      <c r="Y67" t="s">
        <v>78</v>
      </c>
      <c r="Z67" t="s">
        <v>143</v>
      </c>
      <c r="AA67">
        <v>8.94</v>
      </c>
      <c r="AB67">
        <v>0.24596747799999999</v>
      </c>
      <c r="AC67">
        <v>5</v>
      </c>
      <c r="AD67">
        <v>8.74</v>
      </c>
      <c r="AE67">
        <v>0.12247448700000001</v>
      </c>
      <c r="AF67">
        <v>6</v>
      </c>
      <c r="AJ67">
        <v>-1.1781394730000001</v>
      </c>
      <c r="AK67">
        <v>0.42975814899999998</v>
      </c>
      <c r="AL67">
        <v>0.11</v>
      </c>
      <c r="AM67">
        <v>0.05</v>
      </c>
      <c r="AN67">
        <f t="shared" ref="AN67:AN74" si="5">AL67*(SQRT(AC67))</f>
        <v>0.24596747752497689</v>
      </c>
      <c r="AO67">
        <f t="shared" ref="AO67:AO74" si="6">AM67*(SQRT(AF67))</f>
        <v>0.1224744871391589</v>
      </c>
      <c r="AP67" s="1" t="s">
        <v>335</v>
      </c>
    </row>
    <row r="68" spans="1:42" x14ac:dyDescent="0.4">
      <c r="A68" t="s">
        <v>132</v>
      </c>
      <c r="B68">
        <v>1</v>
      </c>
      <c r="C68">
        <v>1</v>
      </c>
      <c r="D68" t="s">
        <v>133</v>
      </c>
      <c r="E68" t="s">
        <v>134</v>
      </c>
      <c r="F68" t="s">
        <v>135</v>
      </c>
      <c r="G68" t="s">
        <v>136</v>
      </c>
      <c r="H68">
        <v>41.552599999999998</v>
      </c>
      <c r="I68">
        <v>80.379199999999997</v>
      </c>
      <c r="J68">
        <v>8.6999999999999993</v>
      </c>
      <c r="K68">
        <v>27.7</v>
      </c>
      <c r="L68">
        <v>-9.1</v>
      </c>
      <c r="M68">
        <v>36.799999999999997</v>
      </c>
      <c r="N68">
        <v>1026</v>
      </c>
      <c r="O68" t="s">
        <v>114</v>
      </c>
      <c r="P68" t="s">
        <v>87</v>
      </c>
      <c r="Q68" t="s">
        <v>42</v>
      </c>
      <c r="R68">
        <v>3</v>
      </c>
      <c r="S68">
        <v>15</v>
      </c>
      <c r="T68">
        <v>365</v>
      </c>
      <c r="U68">
        <v>0.82191780800000003</v>
      </c>
      <c r="V68">
        <v>4.1095890410000004</v>
      </c>
      <c r="W68" s="1" t="s">
        <v>139</v>
      </c>
      <c r="X68" t="s">
        <v>44</v>
      </c>
      <c r="Y68" t="s">
        <v>78</v>
      </c>
      <c r="Z68" t="s">
        <v>144</v>
      </c>
      <c r="AA68">
        <v>1.4</v>
      </c>
      <c r="AB68">
        <v>4.4721360000000002E-2</v>
      </c>
      <c r="AC68">
        <v>5</v>
      </c>
      <c r="AD68">
        <v>1.35</v>
      </c>
      <c r="AE68">
        <v>4.8989795000000003E-2</v>
      </c>
      <c r="AF68">
        <v>6</v>
      </c>
      <c r="AJ68">
        <v>-1.1726039399999999</v>
      </c>
      <c r="AK68">
        <v>0.429166667</v>
      </c>
      <c r="AL68">
        <v>0.02</v>
      </c>
      <c r="AM68">
        <v>0.02</v>
      </c>
      <c r="AN68">
        <f t="shared" si="5"/>
        <v>4.4721359549995794E-2</v>
      </c>
      <c r="AO68">
        <f t="shared" si="6"/>
        <v>4.8989794855663557E-2</v>
      </c>
      <c r="AP68" s="1" t="s">
        <v>335</v>
      </c>
    </row>
    <row r="69" spans="1:42" x14ac:dyDescent="0.4">
      <c r="A69" t="s">
        <v>132</v>
      </c>
      <c r="B69">
        <v>1</v>
      </c>
      <c r="C69">
        <v>1</v>
      </c>
      <c r="D69" t="s">
        <v>133</v>
      </c>
      <c r="E69" t="s">
        <v>134</v>
      </c>
      <c r="F69" t="s">
        <v>135</v>
      </c>
      <c r="G69" t="s">
        <v>136</v>
      </c>
      <c r="H69">
        <v>41.552599999999998</v>
      </c>
      <c r="I69">
        <v>80.379199999999997</v>
      </c>
      <c r="J69">
        <v>8.6999999999999993</v>
      </c>
      <c r="K69">
        <v>27.7</v>
      </c>
      <c r="L69">
        <v>-9.1</v>
      </c>
      <c r="M69">
        <v>36.799999999999997</v>
      </c>
      <c r="N69">
        <v>1026</v>
      </c>
      <c r="O69" t="s">
        <v>114</v>
      </c>
      <c r="P69" t="s">
        <v>87</v>
      </c>
      <c r="Q69" t="s">
        <v>42</v>
      </c>
      <c r="R69">
        <v>3</v>
      </c>
      <c r="S69">
        <v>15</v>
      </c>
      <c r="T69">
        <v>365</v>
      </c>
      <c r="U69">
        <v>0.82191780800000003</v>
      </c>
      <c r="V69">
        <v>4.1095890410000004</v>
      </c>
      <c r="W69" t="s">
        <v>137</v>
      </c>
      <c r="X69" t="s">
        <v>44</v>
      </c>
      <c r="Y69" t="s">
        <v>78</v>
      </c>
      <c r="Z69" t="s">
        <v>143</v>
      </c>
      <c r="AA69">
        <v>8.58</v>
      </c>
      <c r="AB69">
        <v>0.24596747799999999</v>
      </c>
      <c r="AC69">
        <v>5</v>
      </c>
      <c r="AD69">
        <v>8.3800000000000008</v>
      </c>
      <c r="AE69">
        <v>0.28000000000000003</v>
      </c>
      <c r="AF69">
        <v>4</v>
      </c>
      <c r="AJ69">
        <v>-0.86856241599999995</v>
      </c>
      <c r="AK69">
        <v>0.49191114800000002</v>
      </c>
      <c r="AL69">
        <v>0.11</v>
      </c>
      <c r="AM69">
        <v>0.14000000000000001</v>
      </c>
      <c r="AN69">
        <f t="shared" si="5"/>
        <v>0.24596747752497689</v>
      </c>
      <c r="AO69">
        <f t="shared" si="6"/>
        <v>0.28000000000000003</v>
      </c>
    </row>
    <row r="70" spans="1:42" x14ac:dyDescent="0.4">
      <c r="A70" t="s">
        <v>132</v>
      </c>
      <c r="B70">
        <v>1</v>
      </c>
      <c r="C70">
        <v>1</v>
      </c>
      <c r="D70" t="s">
        <v>133</v>
      </c>
      <c r="E70" t="s">
        <v>134</v>
      </c>
      <c r="F70" t="s">
        <v>135</v>
      </c>
      <c r="G70" t="s">
        <v>136</v>
      </c>
      <c r="H70">
        <v>41.552599999999998</v>
      </c>
      <c r="I70">
        <v>80.379199999999997</v>
      </c>
      <c r="J70">
        <v>8.6999999999999993</v>
      </c>
      <c r="K70">
        <v>27.7</v>
      </c>
      <c r="L70">
        <v>-9.1</v>
      </c>
      <c r="M70">
        <v>36.799999999999997</v>
      </c>
      <c r="N70">
        <v>1026</v>
      </c>
      <c r="O70" t="s">
        <v>114</v>
      </c>
      <c r="P70" t="s">
        <v>87</v>
      </c>
      <c r="Q70" t="s">
        <v>42</v>
      </c>
      <c r="R70">
        <v>3</v>
      </c>
      <c r="S70">
        <v>15</v>
      </c>
      <c r="T70">
        <v>365</v>
      </c>
      <c r="U70">
        <v>0.82191780800000003</v>
      </c>
      <c r="V70">
        <v>4.1095890410000004</v>
      </c>
      <c r="W70" t="s">
        <v>137</v>
      </c>
      <c r="X70" t="s">
        <v>44</v>
      </c>
      <c r="Y70" t="s">
        <v>78</v>
      </c>
      <c r="Z70" t="s">
        <v>144</v>
      </c>
      <c r="AA70">
        <v>1.38</v>
      </c>
      <c r="AB70">
        <v>4.4721360000000002E-2</v>
      </c>
      <c r="AC70">
        <v>5</v>
      </c>
      <c r="AD70">
        <v>1.36</v>
      </c>
      <c r="AE70">
        <v>0.04</v>
      </c>
      <c r="AF70">
        <v>4</v>
      </c>
      <c r="AJ70">
        <v>-0.53033008599999998</v>
      </c>
      <c r="AK70">
        <v>0.46562500000000001</v>
      </c>
      <c r="AL70">
        <v>0.02</v>
      </c>
      <c r="AM70">
        <v>0.02</v>
      </c>
      <c r="AN70">
        <f t="shared" si="5"/>
        <v>4.4721359549995794E-2</v>
      </c>
      <c r="AO70">
        <f t="shared" si="6"/>
        <v>0.04</v>
      </c>
    </row>
    <row r="71" spans="1:42" x14ac:dyDescent="0.4">
      <c r="A71" t="s">
        <v>132</v>
      </c>
      <c r="B71">
        <v>68</v>
      </c>
      <c r="C71">
        <v>38</v>
      </c>
      <c r="D71" t="s">
        <v>145</v>
      </c>
      <c r="E71" t="s">
        <v>146</v>
      </c>
      <c r="F71" t="s">
        <v>147</v>
      </c>
      <c r="G71" t="s">
        <v>148</v>
      </c>
      <c r="H71">
        <v>45.459899999999998</v>
      </c>
      <c r="I71">
        <v>9.1951180000000008</v>
      </c>
      <c r="J71">
        <v>11.4</v>
      </c>
      <c r="K71">
        <v>21.9</v>
      </c>
      <c r="L71">
        <v>0.8</v>
      </c>
      <c r="M71">
        <v>21.1</v>
      </c>
      <c r="N71">
        <v>1081.7</v>
      </c>
      <c r="O71" t="s">
        <v>94</v>
      </c>
      <c r="P71" t="s">
        <v>87</v>
      </c>
      <c r="Q71" t="s">
        <v>149</v>
      </c>
      <c r="S71">
        <v>1</v>
      </c>
      <c r="T71">
        <v>365</v>
      </c>
      <c r="U71">
        <v>0</v>
      </c>
      <c r="V71">
        <v>2.7397260000000001E-3</v>
      </c>
      <c r="W71" t="s">
        <v>137</v>
      </c>
      <c r="X71" t="s">
        <v>77</v>
      </c>
      <c r="Y71" t="s">
        <v>45</v>
      </c>
      <c r="Z71" t="s">
        <v>150</v>
      </c>
      <c r="AA71">
        <v>7.58</v>
      </c>
      <c r="AB71">
        <v>6.1554447440000004</v>
      </c>
      <c r="AC71">
        <v>55</v>
      </c>
      <c r="AD71">
        <v>5.15</v>
      </c>
      <c r="AE71">
        <v>6.1152923069999998</v>
      </c>
      <c r="AF71">
        <v>53</v>
      </c>
      <c r="AJ71">
        <v>-0.39975640299999998</v>
      </c>
      <c r="AK71">
        <v>2.0659403999999999E-2</v>
      </c>
      <c r="AL71">
        <v>0.83</v>
      </c>
      <c r="AM71">
        <v>0.84</v>
      </c>
      <c r="AN71">
        <f t="shared" si="5"/>
        <v>6.1554447442894</v>
      </c>
      <c r="AO71">
        <f t="shared" si="6"/>
        <v>6.1152923069956353</v>
      </c>
    </row>
    <row r="72" spans="1:42" x14ac:dyDescent="0.4">
      <c r="A72" t="s">
        <v>132</v>
      </c>
      <c r="B72">
        <v>68</v>
      </c>
      <c r="C72">
        <v>38</v>
      </c>
      <c r="D72" t="s">
        <v>145</v>
      </c>
      <c r="E72" t="s">
        <v>146</v>
      </c>
      <c r="F72" t="s">
        <v>147</v>
      </c>
      <c r="G72" t="s">
        <v>148</v>
      </c>
      <c r="H72">
        <v>45.459899999999998</v>
      </c>
      <c r="I72">
        <v>9.1951180000000008</v>
      </c>
      <c r="J72">
        <v>11.4</v>
      </c>
      <c r="K72">
        <v>21.9</v>
      </c>
      <c r="L72">
        <v>0.8</v>
      </c>
      <c r="M72">
        <v>21.1</v>
      </c>
      <c r="N72">
        <v>1081.7</v>
      </c>
      <c r="O72" t="s">
        <v>94</v>
      </c>
      <c r="P72" t="s">
        <v>87</v>
      </c>
      <c r="Q72" t="s">
        <v>149</v>
      </c>
      <c r="S72">
        <v>1</v>
      </c>
      <c r="T72">
        <v>365</v>
      </c>
      <c r="U72">
        <v>0</v>
      </c>
      <c r="V72">
        <v>2.7397260000000001E-3</v>
      </c>
      <c r="W72" t="s">
        <v>137</v>
      </c>
      <c r="X72" t="s">
        <v>77</v>
      </c>
      <c r="Y72" t="s">
        <v>45</v>
      </c>
      <c r="Z72" t="s">
        <v>151</v>
      </c>
      <c r="AA72">
        <v>7.58</v>
      </c>
      <c r="AB72">
        <v>6.1554447440000004</v>
      </c>
      <c r="AC72">
        <v>55</v>
      </c>
      <c r="AD72">
        <v>5.15</v>
      </c>
      <c r="AE72">
        <v>6.1152923069999998</v>
      </c>
      <c r="AF72">
        <v>53</v>
      </c>
      <c r="AJ72">
        <v>-0.39975640299999998</v>
      </c>
      <c r="AK72">
        <v>2.3958614999999999E-2</v>
      </c>
      <c r="AL72">
        <v>0.83</v>
      </c>
      <c r="AM72">
        <v>0.84</v>
      </c>
      <c r="AN72">
        <f t="shared" si="5"/>
        <v>6.1554447442894</v>
      </c>
      <c r="AO72">
        <f t="shared" si="6"/>
        <v>6.1152923069956353</v>
      </c>
      <c r="AP72" s="2" t="s">
        <v>338</v>
      </c>
    </row>
    <row r="73" spans="1:42" x14ac:dyDescent="0.4">
      <c r="A73" t="s">
        <v>132</v>
      </c>
      <c r="B73">
        <v>68</v>
      </c>
      <c r="C73">
        <v>38</v>
      </c>
      <c r="D73" t="s">
        <v>145</v>
      </c>
      <c r="E73" t="s">
        <v>146</v>
      </c>
      <c r="F73" t="s">
        <v>147</v>
      </c>
      <c r="G73" t="s">
        <v>148</v>
      </c>
      <c r="H73">
        <v>45.459899999999998</v>
      </c>
      <c r="I73">
        <v>9.1951180000000008</v>
      </c>
      <c r="J73">
        <v>11.4</v>
      </c>
      <c r="K73">
        <v>21.9</v>
      </c>
      <c r="L73">
        <v>0.8</v>
      </c>
      <c r="M73">
        <v>21.1</v>
      </c>
      <c r="N73">
        <v>1081.7</v>
      </c>
      <c r="O73" t="s">
        <v>94</v>
      </c>
      <c r="P73" t="s">
        <v>87</v>
      </c>
      <c r="Q73" t="s">
        <v>149</v>
      </c>
      <c r="S73">
        <v>1</v>
      </c>
      <c r="T73">
        <v>365</v>
      </c>
      <c r="U73">
        <v>0</v>
      </c>
      <c r="V73">
        <v>2.7397260000000001E-3</v>
      </c>
      <c r="W73" t="s">
        <v>139</v>
      </c>
      <c r="X73" t="s">
        <v>77</v>
      </c>
      <c r="Y73" t="s">
        <v>45</v>
      </c>
      <c r="Z73" t="s">
        <v>152</v>
      </c>
      <c r="AA73">
        <v>44.29</v>
      </c>
      <c r="AB73">
        <v>48.621128120000002</v>
      </c>
      <c r="AC73">
        <v>21</v>
      </c>
      <c r="AD73">
        <v>40</v>
      </c>
      <c r="AE73">
        <v>35.14835558</v>
      </c>
      <c r="AF73">
        <v>21</v>
      </c>
      <c r="AJ73">
        <v>-0.103621677</v>
      </c>
      <c r="AK73">
        <v>2.0314463000000001E-2</v>
      </c>
      <c r="AL73">
        <v>10.61</v>
      </c>
      <c r="AM73">
        <v>7.67</v>
      </c>
      <c r="AN73">
        <f t="shared" si="5"/>
        <v>48.621128123481455</v>
      </c>
      <c r="AO73">
        <f t="shared" si="6"/>
        <v>35.148355580311289</v>
      </c>
    </row>
    <row r="74" spans="1:42" x14ac:dyDescent="0.4">
      <c r="A74" t="s">
        <v>132</v>
      </c>
      <c r="B74">
        <v>68</v>
      </c>
      <c r="C74">
        <v>38</v>
      </c>
      <c r="D74" t="s">
        <v>145</v>
      </c>
      <c r="E74" t="s">
        <v>146</v>
      </c>
      <c r="F74" t="s">
        <v>147</v>
      </c>
      <c r="G74" t="s">
        <v>148</v>
      </c>
      <c r="H74">
        <v>45.459899999999998</v>
      </c>
      <c r="I74">
        <v>9.1951180000000008</v>
      </c>
      <c r="J74">
        <v>11.4</v>
      </c>
      <c r="K74">
        <v>21.9</v>
      </c>
      <c r="L74">
        <v>0.8</v>
      </c>
      <c r="M74">
        <v>21.1</v>
      </c>
      <c r="N74">
        <v>1081.7</v>
      </c>
      <c r="O74" t="s">
        <v>94</v>
      </c>
      <c r="P74" t="s">
        <v>87</v>
      </c>
      <c r="Q74" t="s">
        <v>149</v>
      </c>
      <c r="S74">
        <v>1</v>
      </c>
      <c r="T74">
        <v>365</v>
      </c>
      <c r="U74">
        <v>0</v>
      </c>
      <c r="V74">
        <v>2.7397260000000001E-3</v>
      </c>
      <c r="W74" t="s">
        <v>139</v>
      </c>
      <c r="X74" t="s">
        <v>77</v>
      </c>
      <c r="Y74" t="s">
        <v>45</v>
      </c>
      <c r="Z74" t="s">
        <v>153</v>
      </c>
      <c r="AA74">
        <v>5.9</v>
      </c>
      <c r="AB74">
        <v>3.9868408550000001</v>
      </c>
      <c r="AC74">
        <v>21</v>
      </c>
      <c r="AD74">
        <v>6</v>
      </c>
      <c r="AE74">
        <v>3.6660605560000001</v>
      </c>
      <c r="AF74">
        <v>21</v>
      </c>
      <c r="AJ74">
        <v>2.6755762999999998E-2</v>
      </c>
      <c r="AK74">
        <v>2.0411565E-2</v>
      </c>
      <c r="AL74">
        <v>0.87</v>
      </c>
      <c r="AM74">
        <v>0.8</v>
      </c>
      <c r="AN74">
        <f t="shared" si="5"/>
        <v>3.9868408546115806</v>
      </c>
      <c r="AO74">
        <f t="shared" si="6"/>
        <v>3.666060555964672</v>
      </c>
    </row>
    <row r="75" spans="1:42" x14ac:dyDescent="0.4">
      <c r="A75" t="s">
        <v>132</v>
      </c>
      <c r="B75">
        <v>68</v>
      </c>
      <c r="C75">
        <v>38</v>
      </c>
      <c r="D75" t="s">
        <v>145</v>
      </c>
      <c r="E75" t="s">
        <v>146</v>
      </c>
      <c r="F75" t="s">
        <v>147</v>
      </c>
      <c r="G75" t="s">
        <v>148</v>
      </c>
      <c r="H75">
        <v>45.459899999999998</v>
      </c>
      <c r="I75">
        <v>9.1951180000000008</v>
      </c>
      <c r="J75">
        <v>11.4</v>
      </c>
      <c r="K75">
        <v>21.9</v>
      </c>
      <c r="L75">
        <v>0.8</v>
      </c>
      <c r="M75">
        <v>21.1</v>
      </c>
      <c r="N75">
        <v>1081.7</v>
      </c>
      <c r="O75" t="s">
        <v>94</v>
      </c>
      <c r="P75" t="s">
        <v>87</v>
      </c>
      <c r="Q75" t="s">
        <v>149</v>
      </c>
      <c r="S75">
        <v>1</v>
      </c>
      <c r="T75">
        <v>365</v>
      </c>
      <c r="U75">
        <v>0</v>
      </c>
      <c r="V75">
        <v>2.7397260000000001E-3</v>
      </c>
      <c r="W75" t="s">
        <v>139</v>
      </c>
      <c r="X75" t="s">
        <v>77</v>
      </c>
      <c r="Y75" t="s">
        <v>45</v>
      </c>
      <c r="Z75" t="s">
        <v>151</v>
      </c>
      <c r="AA75">
        <v>9.3800000000000008</v>
      </c>
      <c r="AB75" s="1">
        <v>12.72143073714588</v>
      </c>
      <c r="AC75" s="1">
        <v>43</v>
      </c>
      <c r="AD75">
        <v>12.38</v>
      </c>
      <c r="AE75" s="1">
        <v>10.36</v>
      </c>
      <c r="AF75" s="1">
        <v>49</v>
      </c>
      <c r="AJ75">
        <v>0.38879156999999998</v>
      </c>
      <c r="AK75">
        <v>1.016507E-2</v>
      </c>
      <c r="AL75">
        <v>1.94</v>
      </c>
      <c r="AM75">
        <v>1.48</v>
      </c>
      <c r="AN75">
        <f t="shared" ref="AN75:AN79" si="7">AL75*(SQRT(AC75))</f>
        <v>12.72143073714588</v>
      </c>
      <c r="AO75">
        <f t="shared" ref="AO75:AO79" si="8">AM75*(SQRT(AF75))</f>
        <v>10.36</v>
      </c>
      <c r="AP75" s="1" t="s">
        <v>339</v>
      </c>
    </row>
    <row r="76" spans="1:42" x14ac:dyDescent="0.4">
      <c r="A76" t="s">
        <v>132</v>
      </c>
      <c r="B76">
        <v>68</v>
      </c>
      <c r="C76">
        <v>38</v>
      </c>
      <c r="D76" t="s">
        <v>145</v>
      </c>
      <c r="E76" t="s">
        <v>146</v>
      </c>
      <c r="F76" t="s">
        <v>147</v>
      </c>
      <c r="G76" t="s">
        <v>148</v>
      </c>
      <c r="H76">
        <v>45.459899999999998</v>
      </c>
      <c r="I76">
        <v>9.1951180000000008</v>
      </c>
      <c r="J76">
        <v>11.4</v>
      </c>
      <c r="K76">
        <v>21.9</v>
      </c>
      <c r="L76">
        <v>0.8</v>
      </c>
      <c r="M76">
        <v>21.1</v>
      </c>
      <c r="N76">
        <v>1081.7</v>
      </c>
      <c r="O76" t="s">
        <v>94</v>
      </c>
      <c r="P76" t="s">
        <v>87</v>
      </c>
      <c r="Q76" t="s">
        <v>149</v>
      </c>
      <c r="R76">
        <v>-24</v>
      </c>
      <c r="S76">
        <v>1</v>
      </c>
      <c r="T76">
        <v>365</v>
      </c>
      <c r="V76">
        <v>2.7397260000000001E-3</v>
      </c>
      <c r="W76" t="s">
        <v>139</v>
      </c>
      <c r="X76" t="s">
        <v>77</v>
      </c>
      <c r="Y76" t="s">
        <v>45</v>
      </c>
      <c r="Z76" t="s">
        <v>150</v>
      </c>
      <c r="AA76">
        <v>14</v>
      </c>
      <c r="AB76" s="1">
        <v>22.492014138355863</v>
      </c>
      <c r="AC76" s="1">
        <v>43</v>
      </c>
      <c r="AD76">
        <v>20.05</v>
      </c>
      <c r="AE76" s="1">
        <v>22.540000000000003</v>
      </c>
      <c r="AF76" s="1">
        <v>49</v>
      </c>
      <c r="AJ76">
        <v>0.40666078</v>
      </c>
      <c r="AK76">
        <v>2.3684932999999998E-2</v>
      </c>
      <c r="AL76">
        <v>3.43</v>
      </c>
      <c r="AM76">
        <v>3.22</v>
      </c>
      <c r="AN76">
        <f t="shared" si="7"/>
        <v>22.492014138355863</v>
      </c>
      <c r="AO76">
        <f t="shared" si="8"/>
        <v>22.540000000000003</v>
      </c>
      <c r="AP76" s="1" t="s">
        <v>339</v>
      </c>
    </row>
    <row r="77" spans="1:42" x14ac:dyDescent="0.4">
      <c r="A77" t="s">
        <v>132</v>
      </c>
      <c r="B77">
        <v>70</v>
      </c>
      <c r="C77">
        <v>38</v>
      </c>
      <c r="D77" t="s">
        <v>145</v>
      </c>
      <c r="E77" t="s">
        <v>146</v>
      </c>
      <c r="F77" t="s">
        <v>154</v>
      </c>
      <c r="G77" t="s">
        <v>148</v>
      </c>
      <c r="H77">
        <v>45.459899999999998</v>
      </c>
      <c r="I77">
        <v>9.1951180000000008</v>
      </c>
      <c r="J77">
        <v>11.4</v>
      </c>
      <c r="K77">
        <v>21.9</v>
      </c>
      <c r="L77">
        <v>0.8</v>
      </c>
      <c r="M77">
        <v>21.1</v>
      </c>
      <c r="N77">
        <v>1081.7</v>
      </c>
      <c r="O77" t="s">
        <v>94</v>
      </c>
      <c r="P77" t="s">
        <v>87</v>
      </c>
      <c r="Q77" t="s">
        <v>149</v>
      </c>
      <c r="S77">
        <v>1</v>
      </c>
      <c r="T77">
        <v>365</v>
      </c>
      <c r="V77">
        <v>0.27397260299999998</v>
      </c>
      <c r="W77" t="s">
        <v>139</v>
      </c>
      <c r="X77" t="s">
        <v>44</v>
      </c>
      <c r="Y77" t="s">
        <v>45</v>
      </c>
      <c r="Z77" t="s">
        <v>155</v>
      </c>
      <c r="AA77">
        <v>44.6</v>
      </c>
      <c r="AB77">
        <v>55.082483600000003</v>
      </c>
      <c r="AC77">
        <v>43</v>
      </c>
      <c r="AD77">
        <v>30.9</v>
      </c>
      <c r="AE77">
        <v>55.3</v>
      </c>
      <c r="AF77">
        <v>49</v>
      </c>
      <c r="AJ77">
        <v>-0.25093727100000002</v>
      </c>
      <c r="AK77">
        <v>1.3540681000000001E-2</v>
      </c>
      <c r="AL77">
        <v>8.4</v>
      </c>
      <c r="AM77">
        <v>7.9</v>
      </c>
      <c r="AN77">
        <f t="shared" si="7"/>
        <v>55.082483604136804</v>
      </c>
      <c r="AO77">
        <f t="shared" si="8"/>
        <v>55.300000000000004</v>
      </c>
    </row>
    <row r="78" spans="1:42" x14ac:dyDescent="0.4">
      <c r="A78" t="s">
        <v>132</v>
      </c>
      <c r="B78">
        <v>70</v>
      </c>
      <c r="C78">
        <v>38</v>
      </c>
      <c r="D78" t="s">
        <v>145</v>
      </c>
      <c r="E78" t="s">
        <v>146</v>
      </c>
      <c r="F78" t="s">
        <v>154</v>
      </c>
      <c r="G78" t="s">
        <v>148</v>
      </c>
      <c r="H78">
        <v>45.459899999999998</v>
      </c>
      <c r="I78">
        <v>9.1951180000000008</v>
      </c>
      <c r="J78">
        <v>11.4</v>
      </c>
      <c r="K78">
        <v>21.9</v>
      </c>
      <c r="L78">
        <v>0.8</v>
      </c>
      <c r="M78">
        <v>21.1</v>
      </c>
      <c r="N78">
        <v>1081.7</v>
      </c>
      <c r="O78" t="s">
        <v>94</v>
      </c>
      <c r="P78" t="s">
        <v>87</v>
      </c>
      <c r="Q78" t="s">
        <v>149</v>
      </c>
      <c r="S78">
        <v>1</v>
      </c>
      <c r="T78">
        <v>365</v>
      </c>
      <c r="V78">
        <v>0.27397260299999998</v>
      </c>
      <c r="W78" t="s">
        <v>139</v>
      </c>
      <c r="X78" t="s">
        <v>44</v>
      </c>
      <c r="Y78" t="s">
        <v>45</v>
      </c>
      <c r="Z78" t="s">
        <v>156</v>
      </c>
      <c r="AA78">
        <v>21.3</v>
      </c>
      <c r="AB78">
        <v>1.9672315570000001</v>
      </c>
      <c r="AC78">
        <v>43</v>
      </c>
      <c r="AD78">
        <v>20.9</v>
      </c>
      <c r="AE78">
        <v>2.1</v>
      </c>
      <c r="AF78">
        <v>49</v>
      </c>
      <c r="AJ78">
        <v>-0.198330911</v>
      </c>
      <c r="AK78">
        <v>0.37263606199999999</v>
      </c>
      <c r="AL78">
        <v>0.3</v>
      </c>
      <c r="AM78">
        <v>0.3</v>
      </c>
      <c r="AN78">
        <f t="shared" si="7"/>
        <v>1.9672315572906001</v>
      </c>
      <c r="AO78">
        <f t="shared" si="8"/>
        <v>2.1</v>
      </c>
    </row>
    <row r="79" spans="1:42" x14ac:dyDescent="0.4">
      <c r="A79" t="s">
        <v>132</v>
      </c>
      <c r="B79">
        <v>70</v>
      </c>
      <c r="C79">
        <v>38</v>
      </c>
      <c r="D79" t="s">
        <v>145</v>
      </c>
      <c r="E79" t="s">
        <v>146</v>
      </c>
      <c r="F79" t="s">
        <v>154</v>
      </c>
      <c r="G79" t="s">
        <v>148</v>
      </c>
      <c r="H79">
        <v>45.459899999999998</v>
      </c>
      <c r="I79">
        <v>9.1951180000000008</v>
      </c>
      <c r="J79">
        <v>11.4</v>
      </c>
      <c r="K79">
        <v>21.9</v>
      </c>
      <c r="L79">
        <v>0.8</v>
      </c>
      <c r="M79">
        <v>21.1</v>
      </c>
      <c r="N79">
        <v>1081.7</v>
      </c>
      <c r="O79" t="s">
        <v>94</v>
      </c>
      <c r="P79" t="s">
        <v>87</v>
      </c>
      <c r="Q79" t="s">
        <v>149</v>
      </c>
      <c r="S79">
        <v>1</v>
      </c>
      <c r="T79">
        <v>365</v>
      </c>
      <c r="V79">
        <v>0.27397260299999998</v>
      </c>
      <c r="W79" t="s">
        <v>139</v>
      </c>
      <c r="X79" t="s">
        <v>44</v>
      </c>
      <c r="Y79" t="s">
        <v>45</v>
      </c>
      <c r="Z79" t="s">
        <v>157</v>
      </c>
      <c r="AA79">
        <v>20.5</v>
      </c>
      <c r="AB79">
        <v>2.62297541</v>
      </c>
      <c r="AC79">
        <v>43</v>
      </c>
      <c r="AD79">
        <v>20.3</v>
      </c>
      <c r="AE79">
        <v>2.1</v>
      </c>
      <c r="AF79">
        <v>49</v>
      </c>
      <c r="AJ79">
        <v>-8.5735589000000001E-2</v>
      </c>
      <c r="AK79">
        <v>0.35089462599999999</v>
      </c>
      <c r="AL79">
        <v>0.4</v>
      </c>
      <c r="AM79">
        <v>0.3</v>
      </c>
      <c r="AN79">
        <f t="shared" si="7"/>
        <v>2.6229754097208002</v>
      </c>
      <c r="AO79">
        <f t="shared" si="8"/>
        <v>2.1</v>
      </c>
    </row>
    <row r="80" spans="1:42" x14ac:dyDescent="0.4">
      <c r="A80" t="s">
        <v>132</v>
      </c>
      <c r="B80">
        <v>70</v>
      </c>
      <c r="C80">
        <v>38</v>
      </c>
      <c r="D80" t="s">
        <v>145</v>
      </c>
      <c r="E80" t="s">
        <v>146</v>
      </c>
      <c r="F80" t="s">
        <v>154</v>
      </c>
      <c r="G80" t="s">
        <v>148</v>
      </c>
      <c r="H80">
        <v>45.459899999999998</v>
      </c>
      <c r="I80">
        <v>9.1951180000000008</v>
      </c>
      <c r="J80">
        <v>11.4</v>
      </c>
      <c r="K80">
        <v>21.9</v>
      </c>
      <c r="L80">
        <v>0.8</v>
      </c>
      <c r="M80">
        <v>21.1</v>
      </c>
      <c r="N80">
        <v>1081.7</v>
      </c>
      <c r="O80" t="s">
        <v>94</v>
      </c>
      <c r="P80" t="s">
        <v>87</v>
      </c>
      <c r="Q80" t="s">
        <v>149</v>
      </c>
      <c r="S80">
        <v>1</v>
      </c>
      <c r="T80">
        <v>365</v>
      </c>
      <c r="V80">
        <v>0.27397260299999998</v>
      </c>
      <c r="W80" t="s">
        <v>137</v>
      </c>
      <c r="X80" t="s">
        <v>44</v>
      </c>
      <c r="Y80" t="s">
        <v>45</v>
      </c>
      <c r="Z80" t="s">
        <v>117</v>
      </c>
      <c r="AA80">
        <v>1083.8</v>
      </c>
      <c r="AB80">
        <v>96.825461529999998</v>
      </c>
      <c r="AC80">
        <v>53</v>
      </c>
      <c r="AD80">
        <v>1082</v>
      </c>
      <c r="AE80">
        <v>97.152200179999994</v>
      </c>
      <c r="AF80">
        <v>55</v>
      </c>
      <c r="AJ80">
        <v>-1.8732480999999999E-2</v>
      </c>
      <c r="AK80">
        <v>0.35789438899999998</v>
      </c>
      <c r="AL80">
        <v>13.3</v>
      </c>
      <c r="AM80">
        <v>13.1</v>
      </c>
      <c r="AN80">
        <f t="shared" ref="AN80:AN91" si="9">AL80*(SQRT(AC80))</f>
        <v>96.825461527430889</v>
      </c>
      <c r="AO80">
        <f t="shared" ref="AO80:AO91" si="10">AM80*(SQRT(AF80))</f>
        <v>97.152200180953187</v>
      </c>
    </row>
    <row r="81" spans="1:42" x14ac:dyDescent="0.4">
      <c r="A81" t="s">
        <v>132</v>
      </c>
      <c r="B81">
        <v>70</v>
      </c>
      <c r="C81">
        <v>38</v>
      </c>
      <c r="D81" t="s">
        <v>145</v>
      </c>
      <c r="E81" t="s">
        <v>146</v>
      </c>
      <c r="F81" t="s">
        <v>154</v>
      </c>
      <c r="G81" t="s">
        <v>148</v>
      </c>
      <c r="H81">
        <v>45.459899999999998</v>
      </c>
      <c r="I81">
        <v>9.1951180000000008</v>
      </c>
      <c r="J81">
        <v>11.4</v>
      </c>
      <c r="K81">
        <v>21.9</v>
      </c>
      <c r="L81">
        <v>0.8</v>
      </c>
      <c r="M81">
        <v>21.1</v>
      </c>
      <c r="N81">
        <v>1081.7</v>
      </c>
      <c r="O81" t="s">
        <v>94</v>
      </c>
      <c r="P81" t="s">
        <v>87</v>
      </c>
      <c r="Q81" t="s">
        <v>149</v>
      </c>
      <c r="S81">
        <v>1</v>
      </c>
      <c r="T81">
        <v>365</v>
      </c>
      <c r="V81">
        <v>0.27397260299999998</v>
      </c>
      <c r="W81" t="s">
        <v>139</v>
      </c>
      <c r="X81" t="s">
        <v>44</v>
      </c>
      <c r="Y81" t="s">
        <v>45</v>
      </c>
      <c r="Z81" t="s">
        <v>158</v>
      </c>
      <c r="AA81">
        <v>72.599999999999994</v>
      </c>
      <c r="AB81">
        <v>3.2787192620000001</v>
      </c>
      <c r="AC81">
        <v>43</v>
      </c>
      <c r="AD81">
        <v>73</v>
      </c>
      <c r="AE81">
        <v>2.8</v>
      </c>
      <c r="AF81">
        <v>49</v>
      </c>
      <c r="AJ81">
        <v>0.133347828</v>
      </c>
      <c r="AK81">
        <v>9.6672159999999993E-3</v>
      </c>
      <c r="AL81">
        <v>0.5</v>
      </c>
      <c r="AM81">
        <v>0.4</v>
      </c>
      <c r="AN81">
        <f t="shared" si="9"/>
        <v>3.2787192621510002</v>
      </c>
      <c r="AO81">
        <f t="shared" si="10"/>
        <v>2.8000000000000003</v>
      </c>
    </row>
    <row r="82" spans="1:42" x14ac:dyDescent="0.4">
      <c r="A82" t="s">
        <v>132</v>
      </c>
      <c r="B82">
        <v>70</v>
      </c>
      <c r="C82">
        <v>38</v>
      </c>
      <c r="D82" t="s">
        <v>145</v>
      </c>
      <c r="E82" t="s">
        <v>146</v>
      </c>
      <c r="F82" t="s">
        <v>154</v>
      </c>
      <c r="G82" t="s">
        <v>148</v>
      </c>
      <c r="H82">
        <v>45.459899999999998</v>
      </c>
      <c r="I82">
        <v>9.1951180000000008</v>
      </c>
      <c r="J82">
        <v>11.4</v>
      </c>
      <c r="K82">
        <v>21.9</v>
      </c>
      <c r="L82">
        <v>0.8</v>
      </c>
      <c r="M82">
        <v>21.1</v>
      </c>
      <c r="N82">
        <v>1081.7</v>
      </c>
      <c r="O82" t="s">
        <v>94</v>
      </c>
      <c r="P82" t="s">
        <v>87</v>
      </c>
      <c r="Q82" t="s">
        <v>149</v>
      </c>
      <c r="S82">
        <v>1</v>
      </c>
      <c r="T82">
        <v>365</v>
      </c>
      <c r="V82">
        <v>0.27397260299999998</v>
      </c>
      <c r="W82" t="s">
        <v>137</v>
      </c>
      <c r="X82" t="s">
        <v>44</v>
      </c>
      <c r="Y82" t="s">
        <v>45</v>
      </c>
      <c r="Z82" t="s">
        <v>158</v>
      </c>
      <c r="AA82">
        <v>65.069999999999993</v>
      </c>
      <c r="AB82">
        <v>2.1840329669999998</v>
      </c>
      <c r="AC82">
        <v>53</v>
      </c>
      <c r="AD82">
        <v>65.400000000000006</v>
      </c>
      <c r="AE82">
        <v>2.2248595459999998</v>
      </c>
      <c r="AF82">
        <v>55</v>
      </c>
      <c r="AJ82">
        <v>0.15107023</v>
      </c>
      <c r="AK82">
        <v>0.25</v>
      </c>
      <c r="AL82">
        <v>0.3</v>
      </c>
      <c r="AM82">
        <v>0.3</v>
      </c>
      <c r="AN82">
        <f t="shared" si="9"/>
        <v>2.1840329667841551</v>
      </c>
      <c r="AO82">
        <f t="shared" si="10"/>
        <v>2.2248595461286986</v>
      </c>
    </row>
    <row r="83" spans="1:42" x14ac:dyDescent="0.4">
      <c r="A83" t="s">
        <v>132</v>
      </c>
      <c r="B83">
        <v>70</v>
      </c>
      <c r="C83">
        <v>38</v>
      </c>
      <c r="D83" t="s">
        <v>145</v>
      </c>
      <c r="E83" t="s">
        <v>146</v>
      </c>
      <c r="F83" t="s">
        <v>154</v>
      </c>
      <c r="G83" t="s">
        <v>148</v>
      </c>
      <c r="H83">
        <v>45.459899999999998</v>
      </c>
      <c r="I83">
        <v>9.1951180000000008</v>
      </c>
      <c r="J83">
        <v>11.4</v>
      </c>
      <c r="K83">
        <v>21.9</v>
      </c>
      <c r="L83">
        <v>0.8</v>
      </c>
      <c r="M83">
        <v>21.1</v>
      </c>
      <c r="N83">
        <v>1081.7</v>
      </c>
      <c r="O83" t="s">
        <v>94</v>
      </c>
      <c r="P83" t="s">
        <v>87</v>
      </c>
      <c r="Q83" t="s">
        <v>149</v>
      </c>
      <c r="S83">
        <v>1</v>
      </c>
      <c r="T83">
        <v>365</v>
      </c>
      <c r="V83">
        <v>0.27397260299999998</v>
      </c>
      <c r="W83" t="s">
        <v>139</v>
      </c>
      <c r="X83" t="s">
        <v>44</v>
      </c>
      <c r="Y83" t="s">
        <v>45</v>
      </c>
      <c r="Z83" t="s">
        <v>117</v>
      </c>
      <c r="AA83">
        <v>1253.7</v>
      </c>
      <c r="AB83">
        <v>132.4602582</v>
      </c>
      <c r="AC83">
        <v>43</v>
      </c>
      <c r="AD83">
        <v>1288.4000000000001</v>
      </c>
      <c r="AE83">
        <v>132.30000000000001</v>
      </c>
      <c r="AF83">
        <v>49</v>
      </c>
      <c r="AJ83">
        <v>0.26503106399999998</v>
      </c>
      <c r="AK83">
        <v>1.349436E-2</v>
      </c>
      <c r="AL83">
        <v>20.2</v>
      </c>
      <c r="AM83">
        <v>18.899999999999999</v>
      </c>
      <c r="AN83">
        <f t="shared" si="9"/>
        <v>132.46025819090039</v>
      </c>
      <c r="AO83">
        <f t="shared" si="10"/>
        <v>132.29999999999998</v>
      </c>
    </row>
    <row r="84" spans="1:42" x14ac:dyDescent="0.4">
      <c r="A84" t="s">
        <v>132</v>
      </c>
      <c r="B84">
        <v>70</v>
      </c>
      <c r="C84">
        <v>38</v>
      </c>
      <c r="D84" t="s">
        <v>145</v>
      </c>
      <c r="E84" t="s">
        <v>146</v>
      </c>
      <c r="F84" t="s">
        <v>154</v>
      </c>
      <c r="G84" t="s">
        <v>148</v>
      </c>
      <c r="H84">
        <v>45.459899999999998</v>
      </c>
      <c r="I84">
        <v>9.1951180000000008</v>
      </c>
      <c r="J84">
        <v>11.4</v>
      </c>
      <c r="K84">
        <v>21.9</v>
      </c>
      <c r="L84">
        <v>0.8</v>
      </c>
      <c r="M84">
        <v>21.1</v>
      </c>
      <c r="N84">
        <v>1081.7</v>
      </c>
      <c r="O84" t="s">
        <v>94</v>
      </c>
      <c r="P84" t="s">
        <v>87</v>
      </c>
      <c r="Q84" t="s">
        <v>149</v>
      </c>
      <c r="S84">
        <v>1</v>
      </c>
      <c r="T84">
        <v>365</v>
      </c>
      <c r="V84">
        <v>0.27397260299999998</v>
      </c>
      <c r="W84" t="s">
        <v>137</v>
      </c>
      <c r="X84" t="s">
        <v>44</v>
      </c>
      <c r="Y84" t="s">
        <v>45</v>
      </c>
      <c r="Z84" t="s">
        <v>156</v>
      </c>
      <c r="AA84">
        <v>9.4</v>
      </c>
      <c r="AB84">
        <v>0.72801098900000005</v>
      </c>
      <c r="AC84">
        <v>53</v>
      </c>
      <c r="AD84">
        <v>9.6</v>
      </c>
      <c r="AE84">
        <v>0.741619849</v>
      </c>
      <c r="AF84">
        <v>55</v>
      </c>
      <c r="AJ84">
        <v>0.27467314599999998</v>
      </c>
      <c r="AK84">
        <v>0.34521158099999999</v>
      </c>
      <c r="AL84">
        <v>0.1</v>
      </c>
      <c r="AM84">
        <v>0.1</v>
      </c>
      <c r="AN84">
        <f t="shared" si="9"/>
        <v>0.72801098892805183</v>
      </c>
      <c r="AO84">
        <f t="shared" si="10"/>
        <v>0.74161984870956632</v>
      </c>
    </row>
    <row r="85" spans="1:42" x14ac:dyDescent="0.4">
      <c r="A85" t="s">
        <v>132</v>
      </c>
      <c r="B85">
        <v>70</v>
      </c>
      <c r="C85">
        <v>38</v>
      </c>
      <c r="D85" t="s">
        <v>145</v>
      </c>
      <c r="E85" t="s">
        <v>146</v>
      </c>
      <c r="F85" t="s">
        <v>154</v>
      </c>
      <c r="G85" t="s">
        <v>148</v>
      </c>
      <c r="H85">
        <v>45.459899999999998</v>
      </c>
      <c r="I85">
        <v>9.1951180000000008</v>
      </c>
      <c r="J85">
        <v>11.4</v>
      </c>
      <c r="K85">
        <v>21.9</v>
      </c>
      <c r="L85">
        <v>0.8</v>
      </c>
      <c r="M85">
        <v>21.1</v>
      </c>
      <c r="N85">
        <v>1081.7</v>
      </c>
      <c r="O85" t="s">
        <v>94</v>
      </c>
      <c r="P85" t="s">
        <v>87</v>
      </c>
      <c r="Q85" t="s">
        <v>149</v>
      </c>
      <c r="S85">
        <v>1</v>
      </c>
      <c r="T85">
        <v>365</v>
      </c>
      <c r="V85">
        <v>0.27397260299999998</v>
      </c>
      <c r="W85" t="s">
        <v>139</v>
      </c>
      <c r="X85" t="s">
        <v>94</v>
      </c>
      <c r="Y85" t="s">
        <v>45</v>
      </c>
      <c r="Z85" t="s">
        <v>159</v>
      </c>
      <c r="AA85">
        <v>-0.45</v>
      </c>
      <c r="AB85">
        <v>6.5574384999999999E-2</v>
      </c>
      <c r="AC85">
        <v>43</v>
      </c>
      <c r="AD85">
        <v>-0.46</v>
      </c>
      <c r="AE85">
        <v>7.0000000000000007E-2</v>
      </c>
      <c r="AF85">
        <v>49</v>
      </c>
      <c r="AJ85">
        <v>-0.14874818400000001</v>
      </c>
      <c r="AK85">
        <v>3.9482944999999998E-2</v>
      </c>
      <c r="AL85">
        <v>0.01</v>
      </c>
      <c r="AM85">
        <v>0.01</v>
      </c>
      <c r="AN85">
        <f t="shared" si="9"/>
        <v>6.5574385243020006E-2</v>
      </c>
      <c r="AO85">
        <f t="shared" si="10"/>
        <v>7.0000000000000007E-2</v>
      </c>
    </row>
    <row r="86" spans="1:42" x14ac:dyDescent="0.4">
      <c r="A86" t="s">
        <v>132</v>
      </c>
      <c r="B86">
        <v>70</v>
      </c>
      <c r="C86">
        <v>38</v>
      </c>
      <c r="D86" t="s">
        <v>145</v>
      </c>
      <c r="E86" t="s">
        <v>146</v>
      </c>
      <c r="F86" t="s">
        <v>154</v>
      </c>
      <c r="G86" t="s">
        <v>148</v>
      </c>
      <c r="H86">
        <v>45.459899999999998</v>
      </c>
      <c r="I86">
        <v>9.1951180000000008</v>
      </c>
      <c r="J86">
        <v>11.4</v>
      </c>
      <c r="K86">
        <v>21.9</v>
      </c>
      <c r="L86">
        <v>0.8</v>
      </c>
      <c r="M86">
        <v>21.1</v>
      </c>
      <c r="N86">
        <v>1081.7</v>
      </c>
      <c r="O86" t="s">
        <v>94</v>
      </c>
      <c r="P86" t="s">
        <v>87</v>
      </c>
      <c r="Q86" t="s">
        <v>149</v>
      </c>
      <c r="S86">
        <v>1</v>
      </c>
      <c r="T86">
        <v>365</v>
      </c>
      <c r="V86">
        <v>0.27397260299999998</v>
      </c>
      <c r="W86" t="s">
        <v>139</v>
      </c>
      <c r="X86" t="s">
        <v>94</v>
      </c>
      <c r="Y86" t="s">
        <v>45</v>
      </c>
      <c r="Z86" t="s">
        <v>160</v>
      </c>
      <c r="AA86">
        <v>0.54</v>
      </c>
      <c r="AB86">
        <v>6.5574384999999999E-2</v>
      </c>
      <c r="AC86">
        <v>43</v>
      </c>
      <c r="AD86">
        <v>0.53</v>
      </c>
      <c r="AE86">
        <v>7.0000000000000007E-2</v>
      </c>
      <c r="AF86">
        <v>49</v>
      </c>
      <c r="AJ86">
        <v>-0.14874818400000001</v>
      </c>
      <c r="AK86">
        <v>1.1365666E-2</v>
      </c>
      <c r="AL86">
        <v>0.01</v>
      </c>
      <c r="AM86">
        <v>0.01</v>
      </c>
      <c r="AN86">
        <f t="shared" si="9"/>
        <v>6.5574385243020006E-2</v>
      </c>
      <c r="AO86">
        <f t="shared" si="10"/>
        <v>7.0000000000000007E-2</v>
      </c>
    </row>
    <row r="87" spans="1:42" x14ac:dyDescent="0.4">
      <c r="A87" t="s">
        <v>132</v>
      </c>
      <c r="B87">
        <v>70</v>
      </c>
      <c r="C87">
        <v>38</v>
      </c>
      <c r="D87" t="s">
        <v>145</v>
      </c>
      <c r="E87" t="s">
        <v>146</v>
      </c>
      <c r="F87" t="s">
        <v>154</v>
      </c>
      <c r="G87" t="s">
        <v>148</v>
      </c>
      <c r="H87">
        <v>45.459899999999998</v>
      </c>
      <c r="I87">
        <v>9.1951180000000008</v>
      </c>
      <c r="J87">
        <v>11.4</v>
      </c>
      <c r="K87">
        <v>21.9</v>
      </c>
      <c r="L87">
        <v>0.8</v>
      </c>
      <c r="M87">
        <v>21.1</v>
      </c>
      <c r="N87">
        <v>1081.7</v>
      </c>
      <c r="O87" t="s">
        <v>94</v>
      </c>
      <c r="P87" t="s">
        <v>87</v>
      </c>
      <c r="Q87" t="s">
        <v>149</v>
      </c>
      <c r="S87">
        <v>1</v>
      </c>
      <c r="T87">
        <v>365</v>
      </c>
      <c r="V87">
        <v>0.27397260299999998</v>
      </c>
      <c r="W87" t="s">
        <v>139</v>
      </c>
      <c r="X87" t="s">
        <v>94</v>
      </c>
      <c r="Y87" t="s">
        <v>45</v>
      </c>
      <c r="Z87" t="s">
        <v>161</v>
      </c>
      <c r="AA87">
        <v>6.8</v>
      </c>
      <c r="AB87">
        <v>0.65574385199999996</v>
      </c>
      <c r="AC87">
        <v>43</v>
      </c>
      <c r="AD87">
        <v>6.7</v>
      </c>
      <c r="AE87">
        <v>0.7</v>
      </c>
      <c r="AF87">
        <v>49</v>
      </c>
      <c r="AJ87">
        <v>-0.14874818400000001</v>
      </c>
      <c r="AK87">
        <v>1.1591700999999999E-2</v>
      </c>
      <c r="AL87">
        <v>0.1</v>
      </c>
      <c r="AM87">
        <v>0.1</v>
      </c>
      <c r="AN87">
        <f t="shared" si="9"/>
        <v>0.65574385243020006</v>
      </c>
      <c r="AO87">
        <f t="shared" si="10"/>
        <v>0.70000000000000007</v>
      </c>
    </row>
    <row r="88" spans="1:42" x14ac:dyDescent="0.4">
      <c r="A88" t="s">
        <v>132</v>
      </c>
      <c r="B88">
        <v>70</v>
      </c>
      <c r="C88">
        <v>38</v>
      </c>
      <c r="D88" t="s">
        <v>145</v>
      </c>
      <c r="E88" t="s">
        <v>146</v>
      </c>
      <c r="F88" t="s">
        <v>154</v>
      </c>
      <c r="G88" t="s">
        <v>148</v>
      </c>
      <c r="H88">
        <v>45.459899999999998</v>
      </c>
      <c r="I88">
        <v>9.1951180000000008</v>
      </c>
      <c r="J88">
        <v>11.4</v>
      </c>
      <c r="K88">
        <v>21.9</v>
      </c>
      <c r="L88">
        <v>0.8</v>
      </c>
      <c r="M88">
        <v>21.1</v>
      </c>
      <c r="N88">
        <v>1081.7</v>
      </c>
      <c r="O88" t="s">
        <v>94</v>
      </c>
      <c r="P88" t="s">
        <v>87</v>
      </c>
      <c r="Q88" t="s">
        <v>149</v>
      </c>
      <c r="S88">
        <v>1</v>
      </c>
      <c r="T88">
        <v>365</v>
      </c>
      <c r="V88">
        <v>0.27397260299999998</v>
      </c>
      <c r="W88" t="s">
        <v>139</v>
      </c>
      <c r="X88" t="s">
        <v>94</v>
      </c>
      <c r="Y88" t="s">
        <v>45</v>
      </c>
      <c r="Z88" t="s">
        <v>162</v>
      </c>
      <c r="AA88">
        <v>0.08</v>
      </c>
      <c r="AB88">
        <v>0</v>
      </c>
      <c r="AC88">
        <v>43</v>
      </c>
      <c r="AD88">
        <v>0.08</v>
      </c>
      <c r="AE88">
        <v>7.0000000000000007E-2</v>
      </c>
      <c r="AF88">
        <v>49</v>
      </c>
      <c r="AJ88">
        <v>0</v>
      </c>
      <c r="AK88">
        <v>0.25</v>
      </c>
      <c r="AL88">
        <v>0</v>
      </c>
      <c r="AM88">
        <v>0.01</v>
      </c>
      <c r="AN88">
        <f t="shared" si="9"/>
        <v>0</v>
      </c>
      <c r="AO88">
        <f t="shared" si="10"/>
        <v>7.0000000000000007E-2</v>
      </c>
    </row>
    <row r="89" spans="1:42" x14ac:dyDescent="0.4">
      <c r="A89" t="s">
        <v>132</v>
      </c>
      <c r="B89">
        <v>70</v>
      </c>
      <c r="C89">
        <v>38</v>
      </c>
      <c r="D89" t="s">
        <v>145</v>
      </c>
      <c r="E89" t="s">
        <v>146</v>
      </c>
      <c r="F89" t="s">
        <v>154</v>
      </c>
      <c r="G89" t="s">
        <v>148</v>
      </c>
      <c r="H89">
        <v>45.459899999999998</v>
      </c>
      <c r="I89">
        <v>9.1951180000000008</v>
      </c>
      <c r="J89">
        <v>11.4</v>
      </c>
      <c r="K89">
        <v>21.9</v>
      </c>
      <c r="L89">
        <v>0.8</v>
      </c>
      <c r="M89">
        <v>21.1</v>
      </c>
      <c r="N89">
        <v>1081.7</v>
      </c>
      <c r="O89" t="s">
        <v>94</v>
      </c>
      <c r="P89" t="s">
        <v>87</v>
      </c>
      <c r="Q89" t="s">
        <v>149</v>
      </c>
      <c r="R89">
        <v>-24</v>
      </c>
      <c r="S89">
        <v>1</v>
      </c>
      <c r="T89">
        <v>365</v>
      </c>
      <c r="U89">
        <v>-6.5753424660000004</v>
      </c>
      <c r="V89">
        <v>0.27397260299999998</v>
      </c>
      <c r="W89" t="s">
        <v>139</v>
      </c>
      <c r="X89" t="s">
        <v>94</v>
      </c>
      <c r="Y89" t="s">
        <v>45</v>
      </c>
      <c r="Z89" t="s">
        <v>163</v>
      </c>
      <c r="AA89">
        <v>0.34</v>
      </c>
      <c r="AB89">
        <v>6.5574384999999999E-2</v>
      </c>
      <c r="AC89">
        <v>43</v>
      </c>
      <c r="AD89">
        <v>0.37</v>
      </c>
      <c r="AE89">
        <v>7.0000000000000007E-2</v>
      </c>
      <c r="AF89">
        <v>49</v>
      </c>
      <c r="AJ89">
        <v>0.44624455099999999</v>
      </c>
      <c r="AK89">
        <v>3.8326564E-2</v>
      </c>
      <c r="AL89">
        <v>0.01</v>
      </c>
      <c r="AM89">
        <v>0.01</v>
      </c>
      <c r="AN89">
        <f t="shared" si="9"/>
        <v>6.5574385243020006E-2</v>
      </c>
      <c r="AO89">
        <f t="shared" si="10"/>
        <v>7.0000000000000007E-2</v>
      </c>
    </row>
    <row r="90" spans="1:42" x14ac:dyDescent="0.4">
      <c r="A90" t="s">
        <v>132</v>
      </c>
      <c r="B90">
        <v>6</v>
      </c>
      <c r="C90">
        <v>5</v>
      </c>
      <c r="D90" t="s">
        <v>164</v>
      </c>
      <c r="E90" t="s">
        <v>165</v>
      </c>
      <c r="F90" t="s">
        <v>166</v>
      </c>
      <c r="G90" t="s">
        <v>167</v>
      </c>
      <c r="H90">
        <v>46.816667000000002</v>
      </c>
      <c r="I90">
        <v>6.9333330000000002</v>
      </c>
      <c r="J90">
        <v>9.4</v>
      </c>
      <c r="K90">
        <v>18.899999999999999</v>
      </c>
      <c r="L90">
        <v>0.3</v>
      </c>
      <c r="M90">
        <v>18.600000000000001</v>
      </c>
      <c r="N90">
        <v>890.7</v>
      </c>
      <c r="O90" t="s">
        <v>94</v>
      </c>
      <c r="P90" t="s">
        <v>87</v>
      </c>
      <c r="Q90" t="s">
        <v>42</v>
      </c>
      <c r="R90">
        <v>29</v>
      </c>
      <c r="S90">
        <v>7</v>
      </c>
      <c r="T90">
        <v>365</v>
      </c>
      <c r="U90">
        <v>7.9452054790000002</v>
      </c>
      <c r="V90">
        <v>1.9178082190000001</v>
      </c>
      <c r="W90" t="s">
        <v>43</v>
      </c>
      <c r="X90" t="s">
        <v>44</v>
      </c>
      <c r="Y90" t="s">
        <v>168</v>
      </c>
      <c r="Z90" t="s">
        <v>169</v>
      </c>
      <c r="AA90">
        <v>226</v>
      </c>
      <c r="AB90" s="1">
        <v>19.209372712298546</v>
      </c>
      <c r="AC90" s="1">
        <v>41</v>
      </c>
      <c r="AD90">
        <v>222</v>
      </c>
      <c r="AE90" s="1">
        <v>18.973665961010276</v>
      </c>
      <c r="AF90" s="1">
        <v>40</v>
      </c>
      <c r="AJ90">
        <v>-1.54303E-4</v>
      </c>
      <c r="AK90">
        <v>4.77852E-2</v>
      </c>
      <c r="AL90">
        <v>3</v>
      </c>
      <c r="AM90">
        <v>3</v>
      </c>
      <c r="AN90">
        <f t="shared" si="9"/>
        <v>19.209372712298546</v>
      </c>
      <c r="AO90">
        <f t="shared" si="10"/>
        <v>18.973665961010276</v>
      </c>
      <c r="AP90" s="1" t="s">
        <v>342</v>
      </c>
    </row>
    <row r="91" spans="1:42" x14ac:dyDescent="0.4">
      <c r="A91" t="s">
        <v>132</v>
      </c>
      <c r="B91">
        <v>8</v>
      </c>
      <c r="C91">
        <v>4</v>
      </c>
      <c r="D91" t="s">
        <v>170</v>
      </c>
      <c r="E91" t="s">
        <v>171</v>
      </c>
      <c r="F91" s="1" t="s">
        <v>344</v>
      </c>
      <c r="G91" t="s">
        <v>172</v>
      </c>
      <c r="H91">
        <v>52.035595999999998</v>
      </c>
      <c r="I91">
        <v>8.4962809999999998</v>
      </c>
      <c r="J91">
        <v>8</v>
      </c>
      <c r="K91">
        <v>17</v>
      </c>
      <c r="L91">
        <v>1</v>
      </c>
      <c r="M91">
        <v>16</v>
      </c>
      <c r="N91">
        <v>756</v>
      </c>
      <c r="O91" t="s">
        <v>114</v>
      </c>
      <c r="P91" t="s">
        <v>87</v>
      </c>
      <c r="Q91" t="s">
        <v>42</v>
      </c>
      <c r="R91">
        <v>2</v>
      </c>
      <c r="S91">
        <v>16</v>
      </c>
      <c r="T91">
        <v>90</v>
      </c>
      <c r="U91">
        <v>2.2222222220000001</v>
      </c>
      <c r="V91">
        <v>17.777777780000001</v>
      </c>
      <c r="W91" t="s">
        <v>137</v>
      </c>
      <c r="X91" t="s">
        <v>94</v>
      </c>
      <c r="Y91" t="s">
        <v>78</v>
      </c>
      <c r="Z91" t="s">
        <v>173</v>
      </c>
      <c r="AA91">
        <v>20.66</v>
      </c>
      <c r="AB91">
        <v>8.32</v>
      </c>
      <c r="AC91" s="2">
        <v>16</v>
      </c>
      <c r="AD91">
        <v>14.51</v>
      </c>
      <c r="AE91">
        <v>4.6951890269999996</v>
      </c>
      <c r="AF91" s="2">
        <v>8</v>
      </c>
      <c r="AJ91">
        <v>-0.872417369</v>
      </c>
      <c r="AK91">
        <v>0.185145373</v>
      </c>
      <c r="AL91">
        <v>2.08</v>
      </c>
      <c r="AM91">
        <v>1.66</v>
      </c>
      <c r="AN91">
        <f t="shared" si="9"/>
        <v>8.32</v>
      </c>
      <c r="AO91">
        <f t="shared" si="10"/>
        <v>4.6951890270786754</v>
      </c>
      <c r="AP91" s="2" t="s">
        <v>346</v>
      </c>
    </row>
    <row r="92" spans="1:42" x14ac:dyDescent="0.4">
      <c r="A92" t="s">
        <v>132</v>
      </c>
      <c r="B92">
        <v>69</v>
      </c>
      <c r="C92">
        <v>39</v>
      </c>
      <c r="D92" t="s">
        <v>174</v>
      </c>
      <c r="E92" t="s">
        <v>175</v>
      </c>
      <c r="F92" t="s">
        <v>176</v>
      </c>
      <c r="G92" t="s">
        <v>177</v>
      </c>
      <c r="H92">
        <v>53.219282999999997</v>
      </c>
      <c r="I92">
        <v>6.5616000000000003</v>
      </c>
      <c r="J92">
        <v>8.9</v>
      </c>
      <c r="K92">
        <v>16.5</v>
      </c>
      <c r="L92">
        <v>1.8</v>
      </c>
      <c r="M92">
        <v>14.7</v>
      </c>
      <c r="N92">
        <v>773.7</v>
      </c>
      <c r="O92" t="s">
        <v>94</v>
      </c>
      <c r="P92" t="s">
        <v>87</v>
      </c>
      <c r="Q92" t="s">
        <v>149</v>
      </c>
      <c r="R92">
        <v>-18</v>
      </c>
      <c r="S92">
        <v>1</v>
      </c>
      <c r="T92">
        <v>150</v>
      </c>
      <c r="U92">
        <v>-12</v>
      </c>
      <c r="V92">
        <v>0.66666666699999999</v>
      </c>
      <c r="W92" t="s">
        <v>137</v>
      </c>
      <c r="X92" t="s">
        <v>44</v>
      </c>
      <c r="Y92" t="s">
        <v>45</v>
      </c>
      <c r="Z92" t="s">
        <v>178</v>
      </c>
      <c r="AA92">
        <v>552</v>
      </c>
      <c r="AB92">
        <v>369.87295119999999</v>
      </c>
      <c r="AC92">
        <v>6</v>
      </c>
      <c r="AD92">
        <v>314</v>
      </c>
      <c r="AE92">
        <v>78</v>
      </c>
      <c r="AF92">
        <v>9</v>
      </c>
      <c r="AJ92">
        <v>-1.076859139</v>
      </c>
      <c r="AK92">
        <v>4.0408162999999997E-2</v>
      </c>
      <c r="AL92">
        <v>151</v>
      </c>
      <c r="AM92">
        <v>26</v>
      </c>
      <c r="AN92">
        <f t="shared" ref="AN92:AN95" si="11">AL92*(SQRT(AC92))</f>
        <v>369.87295116025984</v>
      </c>
      <c r="AO92">
        <f t="shared" ref="AO92:AO95" si="12">AM92*(SQRT(AF92))</f>
        <v>78</v>
      </c>
    </row>
    <row r="93" spans="1:42" x14ac:dyDescent="0.4">
      <c r="A93" t="s">
        <v>132</v>
      </c>
      <c r="B93">
        <v>69</v>
      </c>
      <c r="C93">
        <v>39</v>
      </c>
      <c r="D93" t="s">
        <v>174</v>
      </c>
      <c r="E93" t="s">
        <v>175</v>
      </c>
      <c r="F93" t="s">
        <v>176</v>
      </c>
      <c r="G93" t="s">
        <v>177</v>
      </c>
      <c r="H93">
        <v>53.219282999999997</v>
      </c>
      <c r="I93">
        <v>6.5616000000000003</v>
      </c>
      <c r="J93">
        <v>8.9</v>
      </c>
      <c r="K93">
        <v>16.5</v>
      </c>
      <c r="L93">
        <v>1.8</v>
      </c>
      <c r="M93">
        <v>14.7</v>
      </c>
      <c r="N93">
        <v>773.7</v>
      </c>
      <c r="O93" t="s">
        <v>94</v>
      </c>
      <c r="P93" t="s">
        <v>87</v>
      </c>
      <c r="Q93" t="s">
        <v>149</v>
      </c>
      <c r="R93">
        <v>-18</v>
      </c>
      <c r="S93">
        <v>1</v>
      </c>
      <c r="T93">
        <v>150</v>
      </c>
      <c r="U93">
        <v>-12</v>
      </c>
      <c r="V93">
        <v>0.66666666699999999</v>
      </c>
      <c r="W93" t="s">
        <v>139</v>
      </c>
      <c r="X93" t="s">
        <v>44</v>
      </c>
      <c r="Y93" t="s">
        <v>45</v>
      </c>
      <c r="Z93" t="s">
        <v>178</v>
      </c>
      <c r="AA93">
        <v>4988</v>
      </c>
      <c r="AB93">
        <v>873.0979327</v>
      </c>
      <c r="AC93">
        <v>7</v>
      </c>
      <c r="AD93">
        <v>4478</v>
      </c>
      <c r="AE93">
        <v>1476.329232</v>
      </c>
      <c r="AF93">
        <v>7</v>
      </c>
      <c r="AJ93">
        <v>-0.45420138500000001</v>
      </c>
      <c r="AK93">
        <v>4.0007848999999998E-2</v>
      </c>
      <c r="AL93">
        <v>330</v>
      </c>
      <c r="AM93">
        <v>558</v>
      </c>
      <c r="AN93">
        <f t="shared" si="11"/>
        <v>873.09793265131498</v>
      </c>
      <c r="AO93">
        <f t="shared" si="12"/>
        <v>1476.3292315740416</v>
      </c>
    </row>
    <row r="94" spans="1:42" x14ac:dyDescent="0.4">
      <c r="A94" t="s">
        <v>132</v>
      </c>
      <c r="B94">
        <v>69</v>
      </c>
      <c r="C94">
        <v>39</v>
      </c>
      <c r="D94" t="s">
        <v>174</v>
      </c>
      <c r="E94" t="s">
        <v>175</v>
      </c>
      <c r="F94" t="s">
        <v>176</v>
      </c>
      <c r="G94" t="s">
        <v>177</v>
      </c>
      <c r="H94">
        <v>53.219282999999997</v>
      </c>
      <c r="I94">
        <v>6.5616000000000003</v>
      </c>
      <c r="J94">
        <v>8.9</v>
      </c>
      <c r="K94">
        <v>16.5</v>
      </c>
      <c r="L94">
        <v>1.8</v>
      </c>
      <c r="M94">
        <v>14.7</v>
      </c>
      <c r="N94">
        <v>773.7</v>
      </c>
      <c r="O94" t="s">
        <v>94</v>
      </c>
      <c r="P94" t="s">
        <v>87</v>
      </c>
      <c r="Q94" t="s">
        <v>149</v>
      </c>
      <c r="R94">
        <v>-18</v>
      </c>
      <c r="S94">
        <v>1</v>
      </c>
      <c r="T94">
        <v>150</v>
      </c>
      <c r="U94">
        <v>-12</v>
      </c>
      <c r="V94">
        <v>0.66666666699999999</v>
      </c>
      <c r="W94" t="s">
        <v>139</v>
      </c>
      <c r="X94" t="s">
        <v>44</v>
      </c>
      <c r="Y94" t="s">
        <v>45</v>
      </c>
      <c r="Z94" t="s">
        <v>117</v>
      </c>
      <c r="AA94">
        <v>1725</v>
      </c>
      <c r="AB94">
        <v>113.7673064</v>
      </c>
      <c r="AC94">
        <v>7</v>
      </c>
      <c r="AD94">
        <v>1706</v>
      </c>
      <c r="AE94">
        <v>156.09932739999999</v>
      </c>
      <c r="AF94">
        <v>7</v>
      </c>
      <c r="AJ94">
        <v>-0.150255151</v>
      </c>
      <c r="AK94">
        <v>4.5123215000000001E-2</v>
      </c>
      <c r="AL94">
        <v>43</v>
      </c>
      <c r="AM94">
        <v>59</v>
      </c>
      <c r="AN94">
        <f t="shared" si="11"/>
        <v>113.76730637577739</v>
      </c>
      <c r="AO94">
        <f t="shared" si="12"/>
        <v>156.09932735281086</v>
      </c>
    </row>
    <row r="95" spans="1:42" x14ac:dyDescent="0.4">
      <c r="A95" t="s">
        <v>132</v>
      </c>
      <c r="B95">
        <v>69</v>
      </c>
      <c r="C95">
        <v>39</v>
      </c>
      <c r="D95" t="s">
        <v>174</v>
      </c>
      <c r="E95" t="s">
        <v>175</v>
      </c>
      <c r="F95" t="s">
        <v>176</v>
      </c>
      <c r="G95" t="s">
        <v>177</v>
      </c>
      <c r="H95">
        <v>53.219282999999997</v>
      </c>
      <c r="I95">
        <v>6.5616000000000003</v>
      </c>
      <c r="J95">
        <v>8.9</v>
      </c>
      <c r="K95">
        <v>16.5</v>
      </c>
      <c r="L95">
        <v>1.8</v>
      </c>
      <c r="M95">
        <v>14.7</v>
      </c>
      <c r="N95">
        <v>773.7</v>
      </c>
      <c r="O95" t="s">
        <v>94</v>
      </c>
      <c r="P95" t="s">
        <v>87</v>
      </c>
      <c r="Q95" t="s">
        <v>149</v>
      </c>
      <c r="R95">
        <v>-18</v>
      </c>
      <c r="S95">
        <v>1</v>
      </c>
      <c r="T95">
        <v>150</v>
      </c>
      <c r="U95">
        <v>-12</v>
      </c>
      <c r="V95">
        <v>0.66666666699999999</v>
      </c>
      <c r="W95" t="s">
        <v>137</v>
      </c>
      <c r="X95" t="s">
        <v>44</v>
      </c>
      <c r="Y95" t="s">
        <v>45</v>
      </c>
      <c r="Z95" t="s">
        <v>117</v>
      </c>
      <c r="AA95">
        <v>1432</v>
      </c>
      <c r="AB95">
        <v>132.2724461</v>
      </c>
      <c r="AC95">
        <v>6</v>
      </c>
      <c r="AD95">
        <v>1420</v>
      </c>
      <c r="AE95">
        <v>84</v>
      </c>
      <c r="AF95">
        <v>9</v>
      </c>
      <c r="AJ95">
        <v>-0.122505117</v>
      </c>
      <c r="AK95">
        <v>0.04</v>
      </c>
      <c r="AL95">
        <v>54</v>
      </c>
      <c r="AM95">
        <v>28</v>
      </c>
      <c r="AN95">
        <f t="shared" si="11"/>
        <v>132.27244611029161</v>
      </c>
      <c r="AO95">
        <f t="shared" si="12"/>
        <v>84</v>
      </c>
    </row>
    <row r="96" spans="1:42" x14ac:dyDescent="0.4">
      <c r="A96" t="s">
        <v>132</v>
      </c>
      <c r="B96">
        <v>69</v>
      </c>
      <c r="C96">
        <v>39</v>
      </c>
      <c r="D96" t="s">
        <v>174</v>
      </c>
      <c r="E96" t="s">
        <v>175</v>
      </c>
      <c r="F96" t="s">
        <v>176</v>
      </c>
      <c r="G96" t="s">
        <v>177</v>
      </c>
      <c r="H96">
        <v>53.219282999999997</v>
      </c>
      <c r="I96">
        <v>6.5616000000000003</v>
      </c>
      <c r="J96">
        <v>8.9</v>
      </c>
      <c r="K96">
        <v>16.5</v>
      </c>
      <c r="L96">
        <v>1.8</v>
      </c>
      <c r="M96">
        <v>14.7</v>
      </c>
      <c r="N96">
        <v>773.7</v>
      </c>
      <c r="O96" t="s">
        <v>94</v>
      </c>
      <c r="P96" t="s">
        <v>87</v>
      </c>
      <c r="Q96" t="s">
        <v>149</v>
      </c>
      <c r="R96">
        <v>-18</v>
      </c>
      <c r="S96">
        <v>1</v>
      </c>
      <c r="T96">
        <v>150</v>
      </c>
      <c r="U96">
        <v>-12</v>
      </c>
      <c r="V96">
        <v>0.66666666699999999</v>
      </c>
      <c r="W96" t="s">
        <v>137</v>
      </c>
      <c r="X96" t="s">
        <v>94</v>
      </c>
      <c r="Y96" t="s">
        <v>45</v>
      </c>
      <c r="Z96" t="s">
        <v>179</v>
      </c>
      <c r="AA96">
        <v>0.45</v>
      </c>
      <c r="AB96">
        <v>2.4494897000000002E-2</v>
      </c>
      <c r="AC96">
        <v>6</v>
      </c>
      <c r="AD96">
        <v>0.4</v>
      </c>
      <c r="AE96">
        <v>5.2915025999999997E-2</v>
      </c>
      <c r="AF96">
        <v>7</v>
      </c>
      <c r="AJ96">
        <v>-1.281176858</v>
      </c>
      <c r="AK96">
        <v>8.5307063000000002E-2</v>
      </c>
      <c r="AL96">
        <v>0.01</v>
      </c>
      <c r="AM96">
        <v>0.02</v>
      </c>
      <c r="AN96">
        <f t="shared" ref="AN96:AN101" si="13">AL96*(SQRT(AC96))</f>
        <v>2.4494897427831779E-2</v>
      </c>
      <c r="AO96">
        <f t="shared" ref="AO96:AO101" si="14">AM96*(SQRT(AF96))</f>
        <v>5.2915026221291815E-2</v>
      </c>
    </row>
    <row r="97" spans="1:42" x14ac:dyDescent="0.4">
      <c r="A97" t="s">
        <v>132</v>
      </c>
      <c r="B97">
        <v>69</v>
      </c>
      <c r="C97">
        <v>39</v>
      </c>
      <c r="D97" t="s">
        <v>174</v>
      </c>
      <c r="E97" t="s">
        <v>175</v>
      </c>
      <c r="F97" t="s">
        <v>176</v>
      </c>
      <c r="G97" t="s">
        <v>177</v>
      </c>
      <c r="H97">
        <v>53.219282999999997</v>
      </c>
      <c r="I97">
        <v>6.5616000000000003</v>
      </c>
      <c r="J97">
        <v>8.9</v>
      </c>
      <c r="K97">
        <v>16.5</v>
      </c>
      <c r="L97">
        <v>1.8</v>
      </c>
      <c r="M97">
        <v>14.7</v>
      </c>
      <c r="N97">
        <v>773.7</v>
      </c>
      <c r="O97" t="s">
        <v>94</v>
      </c>
      <c r="P97" t="s">
        <v>87</v>
      </c>
      <c r="Q97" t="s">
        <v>149</v>
      </c>
      <c r="R97">
        <v>-18</v>
      </c>
      <c r="S97">
        <v>1</v>
      </c>
      <c r="T97">
        <v>150</v>
      </c>
      <c r="U97">
        <v>-12</v>
      </c>
      <c r="V97">
        <v>0.66666666699999999</v>
      </c>
      <c r="W97" t="s">
        <v>139</v>
      </c>
      <c r="X97" t="s">
        <v>94</v>
      </c>
      <c r="Y97" t="s">
        <v>45</v>
      </c>
      <c r="Z97" t="s">
        <v>179</v>
      </c>
      <c r="AA97">
        <v>0.69</v>
      </c>
      <c r="AB97">
        <v>0.29068883699999998</v>
      </c>
      <c r="AC97">
        <v>5</v>
      </c>
      <c r="AD97">
        <v>0.71</v>
      </c>
      <c r="AE97">
        <v>0.171464282</v>
      </c>
      <c r="AF97">
        <v>6</v>
      </c>
      <c r="AJ97">
        <v>9.5247913000000003E-2</v>
      </c>
      <c r="AK97">
        <v>4.0408162999999997E-2</v>
      </c>
      <c r="AL97">
        <v>0.13</v>
      </c>
      <c r="AM97">
        <v>7.0000000000000007E-2</v>
      </c>
      <c r="AN97">
        <f t="shared" si="13"/>
        <v>0.29068883707497267</v>
      </c>
      <c r="AO97">
        <f t="shared" si="14"/>
        <v>0.17146428199482247</v>
      </c>
    </row>
    <row r="98" spans="1:42" x14ac:dyDescent="0.4">
      <c r="A98" t="s">
        <v>132</v>
      </c>
      <c r="B98">
        <v>66</v>
      </c>
      <c r="C98">
        <v>4</v>
      </c>
      <c r="D98" t="s">
        <v>170</v>
      </c>
      <c r="E98" t="s">
        <v>171</v>
      </c>
      <c r="F98" t="s">
        <v>180</v>
      </c>
      <c r="G98" t="s">
        <v>181</v>
      </c>
      <c r="H98">
        <v>55.871958999999997</v>
      </c>
      <c r="I98">
        <v>-4.2883060000000004</v>
      </c>
      <c r="J98">
        <v>9.6</v>
      </c>
      <c r="K98">
        <v>15.9</v>
      </c>
      <c r="L98">
        <v>4.3</v>
      </c>
      <c r="M98">
        <v>11.6</v>
      </c>
      <c r="N98">
        <v>901.7</v>
      </c>
      <c r="O98" t="s">
        <v>114</v>
      </c>
      <c r="P98" t="s">
        <v>87</v>
      </c>
      <c r="Q98" t="s">
        <v>42</v>
      </c>
      <c r="R98">
        <v>1</v>
      </c>
      <c r="S98">
        <v>15</v>
      </c>
      <c r="T98">
        <v>80</v>
      </c>
      <c r="U98">
        <v>1.25</v>
      </c>
      <c r="V98">
        <v>18.75</v>
      </c>
      <c r="W98" t="s">
        <v>139</v>
      </c>
      <c r="X98" t="s">
        <v>77</v>
      </c>
      <c r="Y98" t="s">
        <v>45</v>
      </c>
      <c r="Z98" t="s">
        <v>182</v>
      </c>
      <c r="AA98">
        <v>48.42</v>
      </c>
      <c r="AB98">
        <v>26.752869010000001</v>
      </c>
      <c r="AC98">
        <v>10</v>
      </c>
      <c r="AD98">
        <v>46.58</v>
      </c>
      <c r="AE98">
        <v>20.681295899999999</v>
      </c>
      <c r="AF98">
        <v>10</v>
      </c>
      <c r="AJ98">
        <v>-8.1115975000000007E-2</v>
      </c>
      <c r="AK98">
        <v>0.29898489099999997</v>
      </c>
      <c r="AL98">
        <v>8.4600000000000009</v>
      </c>
      <c r="AM98">
        <v>6.54</v>
      </c>
      <c r="AN98">
        <f t="shared" si="13"/>
        <v>26.752869005024493</v>
      </c>
      <c r="AO98">
        <f t="shared" si="14"/>
        <v>20.681295897501201</v>
      </c>
    </row>
    <row r="99" spans="1:42" x14ac:dyDescent="0.4">
      <c r="A99" t="s">
        <v>132</v>
      </c>
      <c r="B99">
        <v>66</v>
      </c>
      <c r="C99">
        <v>4</v>
      </c>
      <c r="D99" t="s">
        <v>170</v>
      </c>
      <c r="E99" t="s">
        <v>171</v>
      </c>
      <c r="F99" t="s">
        <v>180</v>
      </c>
      <c r="G99" t="s">
        <v>181</v>
      </c>
      <c r="H99">
        <v>55.871958999999997</v>
      </c>
      <c r="I99">
        <v>-4.2883060000000004</v>
      </c>
      <c r="J99">
        <v>9.6</v>
      </c>
      <c r="K99">
        <v>15.9</v>
      </c>
      <c r="L99">
        <v>4.3</v>
      </c>
      <c r="M99">
        <v>11.6</v>
      </c>
      <c r="N99">
        <v>901.7</v>
      </c>
      <c r="O99" t="s">
        <v>114</v>
      </c>
      <c r="P99" t="s">
        <v>87</v>
      </c>
      <c r="Q99" t="s">
        <v>42</v>
      </c>
      <c r="R99">
        <v>1</v>
      </c>
      <c r="S99">
        <v>15</v>
      </c>
      <c r="T99">
        <v>80</v>
      </c>
      <c r="U99">
        <v>1.25</v>
      </c>
      <c r="V99">
        <v>18.75</v>
      </c>
      <c r="W99" t="s">
        <v>43</v>
      </c>
      <c r="X99" t="s">
        <v>44</v>
      </c>
      <c r="Y99" t="s">
        <v>45</v>
      </c>
      <c r="Z99" t="s">
        <v>158</v>
      </c>
      <c r="AA99">
        <v>14.95</v>
      </c>
      <c r="AB99">
        <v>0.58137767399999996</v>
      </c>
      <c r="AC99">
        <v>20</v>
      </c>
      <c r="AD99">
        <v>14.6</v>
      </c>
      <c r="AE99">
        <v>0.67082039299999996</v>
      </c>
      <c r="AF99">
        <v>20</v>
      </c>
      <c r="AJ99">
        <v>-0.572081799</v>
      </c>
      <c r="AK99">
        <v>0.26508702200000001</v>
      </c>
      <c r="AL99">
        <v>0.13</v>
      </c>
      <c r="AM99">
        <v>0.15</v>
      </c>
      <c r="AN99">
        <f t="shared" si="13"/>
        <v>0.58137767414994534</v>
      </c>
      <c r="AO99">
        <f t="shared" si="14"/>
        <v>0.67082039324993692</v>
      </c>
    </row>
    <row r="100" spans="1:42" x14ac:dyDescent="0.4">
      <c r="A100" t="s">
        <v>132</v>
      </c>
      <c r="B100">
        <v>66</v>
      </c>
      <c r="C100">
        <v>4</v>
      </c>
      <c r="D100" t="s">
        <v>170</v>
      </c>
      <c r="E100" t="s">
        <v>171</v>
      </c>
      <c r="F100" t="s">
        <v>180</v>
      </c>
      <c r="G100" t="s">
        <v>181</v>
      </c>
      <c r="H100">
        <v>55.871958999999997</v>
      </c>
      <c r="I100">
        <v>-4.2883060000000004</v>
      </c>
      <c r="J100">
        <v>9.6</v>
      </c>
      <c r="K100">
        <v>15.9</v>
      </c>
      <c r="L100">
        <v>4.3</v>
      </c>
      <c r="M100">
        <v>11.6</v>
      </c>
      <c r="N100">
        <v>901.7</v>
      </c>
      <c r="O100" t="s">
        <v>114</v>
      </c>
      <c r="P100" t="s">
        <v>87</v>
      </c>
      <c r="Q100" t="s">
        <v>42</v>
      </c>
      <c r="R100">
        <v>1</v>
      </c>
      <c r="S100">
        <v>15</v>
      </c>
      <c r="T100">
        <v>80</v>
      </c>
      <c r="U100">
        <v>1.25</v>
      </c>
      <c r="V100">
        <v>18.75</v>
      </c>
      <c r="W100" t="s">
        <v>43</v>
      </c>
      <c r="X100" t="s">
        <v>44</v>
      </c>
      <c r="Y100" t="s">
        <v>45</v>
      </c>
      <c r="Z100" t="s">
        <v>169</v>
      </c>
      <c r="AA100">
        <v>60.5</v>
      </c>
      <c r="AB100">
        <v>1.520526225</v>
      </c>
      <c r="AC100">
        <v>20</v>
      </c>
      <c r="AD100">
        <v>60.27</v>
      </c>
      <c r="AE100">
        <v>2.1466252579999998</v>
      </c>
      <c r="AF100">
        <v>20</v>
      </c>
      <c r="AJ100">
        <v>-0.126860957</v>
      </c>
      <c r="AK100">
        <v>0.21965277799999999</v>
      </c>
      <c r="AL100">
        <v>0.34</v>
      </c>
      <c r="AM100">
        <v>0.48</v>
      </c>
      <c r="AN100">
        <f t="shared" si="13"/>
        <v>1.5205262246998572</v>
      </c>
      <c r="AO100">
        <f t="shared" si="14"/>
        <v>2.1466252583997982</v>
      </c>
    </row>
    <row r="101" spans="1:42" x14ac:dyDescent="0.4">
      <c r="A101" t="s">
        <v>132</v>
      </c>
      <c r="B101">
        <v>66</v>
      </c>
      <c r="C101">
        <v>4</v>
      </c>
      <c r="D101" t="s">
        <v>170</v>
      </c>
      <c r="E101" t="s">
        <v>171</v>
      </c>
      <c r="F101" t="s">
        <v>180</v>
      </c>
      <c r="G101" t="s">
        <v>181</v>
      </c>
      <c r="H101">
        <v>55.871958999999997</v>
      </c>
      <c r="I101">
        <v>-4.2883060000000004</v>
      </c>
      <c r="J101">
        <v>9.6</v>
      </c>
      <c r="K101">
        <v>15.9</v>
      </c>
      <c r="L101">
        <v>4.3</v>
      </c>
      <c r="M101">
        <v>11.6</v>
      </c>
      <c r="N101">
        <v>901.7</v>
      </c>
      <c r="O101" t="s">
        <v>114</v>
      </c>
      <c r="P101" t="s">
        <v>87</v>
      </c>
      <c r="Q101" t="s">
        <v>42</v>
      </c>
      <c r="R101">
        <v>1</v>
      </c>
      <c r="S101">
        <v>15</v>
      </c>
      <c r="T101">
        <v>80</v>
      </c>
      <c r="U101">
        <v>1.25</v>
      </c>
      <c r="V101">
        <v>18.75</v>
      </c>
      <c r="W101" t="s">
        <v>43</v>
      </c>
      <c r="X101" t="s">
        <v>44</v>
      </c>
      <c r="Y101" t="s">
        <v>45</v>
      </c>
      <c r="Z101" t="s">
        <v>117</v>
      </c>
      <c r="AA101">
        <v>19.739999999999998</v>
      </c>
      <c r="AB101">
        <v>2.99633109</v>
      </c>
      <c r="AC101">
        <v>20</v>
      </c>
      <c r="AD101">
        <v>19.649999999999999</v>
      </c>
      <c r="AE101">
        <v>3.219937888</v>
      </c>
      <c r="AF101">
        <v>20</v>
      </c>
      <c r="AJ101">
        <v>-2.9689310999999999E-2</v>
      </c>
      <c r="AK101">
        <v>0.26862026900000002</v>
      </c>
      <c r="AL101">
        <v>0.67</v>
      </c>
      <c r="AM101">
        <v>0.72</v>
      </c>
      <c r="AN101">
        <f t="shared" si="13"/>
        <v>2.9963310898497184</v>
      </c>
      <c r="AO101">
        <f t="shared" si="14"/>
        <v>3.2199378875996971</v>
      </c>
    </row>
    <row r="102" spans="1:42" x14ac:dyDescent="0.4">
      <c r="A102" t="s">
        <v>132</v>
      </c>
      <c r="B102">
        <v>71</v>
      </c>
      <c r="C102">
        <v>40</v>
      </c>
      <c r="D102" t="s">
        <v>183</v>
      </c>
      <c r="E102" t="s">
        <v>184</v>
      </c>
      <c r="F102" t="s">
        <v>185</v>
      </c>
      <c r="G102" t="s">
        <v>186</v>
      </c>
      <c r="H102">
        <v>60.435443999999997</v>
      </c>
      <c r="I102">
        <v>22.172787</v>
      </c>
      <c r="J102">
        <v>5</v>
      </c>
      <c r="K102">
        <v>16</v>
      </c>
      <c r="L102">
        <v>-5</v>
      </c>
      <c r="M102">
        <v>21</v>
      </c>
      <c r="N102">
        <v>627</v>
      </c>
      <c r="O102" t="s">
        <v>94</v>
      </c>
      <c r="P102" t="s">
        <v>87</v>
      </c>
      <c r="Q102" t="s">
        <v>149</v>
      </c>
      <c r="R102">
        <v>-8</v>
      </c>
      <c r="S102">
        <v>15</v>
      </c>
      <c r="T102">
        <v>365</v>
      </c>
      <c r="U102">
        <v>-2.1917808220000001</v>
      </c>
      <c r="V102">
        <v>0.27397260299999998</v>
      </c>
      <c r="W102" t="s">
        <v>137</v>
      </c>
      <c r="X102" t="s">
        <v>94</v>
      </c>
      <c r="Y102" t="s">
        <v>45</v>
      </c>
      <c r="Z102" t="s">
        <v>187</v>
      </c>
      <c r="AA102" s="1">
        <v>0.35</v>
      </c>
      <c r="AB102" s="1">
        <v>0.22</v>
      </c>
      <c r="AC102" s="2">
        <v>15</v>
      </c>
      <c r="AD102" s="1">
        <v>0.34</v>
      </c>
      <c r="AE102" s="1">
        <v>0.18</v>
      </c>
      <c r="AF102" s="2">
        <v>15</v>
      </c>
      <c r="AJ102">
        <v>-1.329674376</v>
      </c>
      <c r="AK102">
        <v>0.13893724700000001</v>
      </c>
      <c r="AP102" s="1" t="s">
        <v>407</v>
      </c>
    </row>
    <row r="103" spans="1:42" x14ac:dyDescent="0.4">
      <c r="A103" t="s">
        <v>132</v>
      </c>
      <c r="B103">
        <v>71</v>
      </c>
      <c r="C103">
        <v>40</v>
      </c>
      <c r="D103" t="s">
        <v>183</v>
      </c>
      <c r="E103" t="s">
        <v>184</v>
      </c>
      <c r="F103" t="s">
        <v>185</v>
      </c>
      <c r="G103" t="s">
        <v>186</v>
      </c>
      <c r="H103">
        <v>60.435443999999997</v>
      </c>
      <c r="I103">
        <v>22.172787</v>
      </c>
      <c r="J103">
        <v>5</v>
      </c>
      <c r="K103">
        <v>16</v>
      </c>
      <c r="L103">
        <v>-5</v>
      </c>
      <c r="M103">
        <v>21</v>
      </c>
      <c r="N103">
        <v>621</v>
      </c>
      <c r="O103" t="s">
        <v>94</v>
      </c>
      <c r="P103" t="s">
        <v>87</v>
      </c>
      <c r="Q103" t="s">
        <v>149</v>
      </c>
      <c r="R103">
        <v>-8</v>
      </c>
      <c r="S103">
        <v>15</v>
      </c>
      <c r="T103">
        <v>365</v>
      </c>
      <c r="U103">
        <v>-2.1917808220000001</v>
      </c>
      <c r="V103">
        <v>0.27397260299999998</v>
      </c>
      <c r="W103" t="s">
        <v>139</v>
      </c>
      <c r="X103" t="s">
        <v>94</v>
      </c>
      <c r="Y103" t="s">
        <v>45</v>
      </c>
      <c r="Z103" t="s">
        <v>188</v>
      </c>
      <c r="AA103">
        <v>0.187</v>
      </c>
      <c r="AB103" s="1">
        <v>0.02</v>
      </c>
      <c r="AC103" s="2">
        <v>15</v>
      </c>
      <c r="AD103" s="1">
        <v>0.191</v>
      </c>
      <c r="AE103" s="1">
        <v>0.02</v>
      </c>
      <c r="AF103" s="2">
        <v>15</v>
      </c>
      <c r="AJ103">
        <v>-1.14922334</v>
      </c>
      <c r="AK103">
        <v>4.6562125000000003E-2</v>
      </c>
      <c r="AP103" s="1" t="s">
        <v>408</v>
      </c>
    </row>
    <row r="104" spans="1:42" x14ac:dyDescent="0.4">
      <c r="A104" t="s">
        <v>132</v>
      </c>
      <c r="B104">
        <v>71</v>
      </c>
      <c r="C104">
        <v>40</v>
      </c>
      <c r="D104" t="s">
        <v>183</v>
      </c>
      <c r="E104" t="s">
        <v>184</v>
      </c>
      <c r="F104" t="s">
        <v>185</v>
      </c>
      <c r="G104" t="s">
        <v>186</v>
      </c>
      <c r="H104">
        <v>60.435443999999997</v>
      </c>
      <c r="I104">
        <v>22.172787</v>
      </c>
      <c r="J104">
        <v>5</v>
      </c>
      <c r="K104">
        <v>16</v>
      </c>
      <c r="L104">
        <v>-5</v>
      </c>
      <c r="M104">
        <v>21</v>
      </c>
      <c r="N104">
        <v>628</v>
      </c>
      <c r="O104" t="s">
        <v>94</v>
      </c>
      <c r="P104" t="s">
        <v>87</v>
      </c>
      <c r="Q104" t="s">
        <v>149</v>
      </c>
      <c r="R104">
        <v>-8</v>
      </c>
      <c r="S104">
        <v>15</v>
      </c>
      <c r="T104">
        <v>365</v>
      </c>
      <c r="U104">
        <v>-2.1917808220000001</v>
      </c>
      <c r="V104">
        <v>0.27397260299999998</v>
      </c>
      <c r="W104" t="s">
        <v>137</v>
      </c>
      <c r="X104" t="s">
        <v>94</v>
      </c>
      <c r="Y104" t="s">
        <v>45</v>
      </c>
      <c r="Z104" s="2" t="s">
        <v>189</v>
      </c>
      <c r="AA104">
        <v>8.1300000000000008</v>
      </c>
      <c r="AB104" s="1">
        <v>10.77</v>
      </c>
      <c r="AC104" s="2">
        <v>15</v>
      </c>
      <c r="AD104">
        <v>-1.46</v>
      </c>
      <c r="AE104" s="1">
        <v>10.15</v>
      </c>
      <c r="AF104" s="2">
        <v>15</v>
      </c>
      <c r="AJ104">
        <v>-0.24492451700000001</v>
      </c>
      <c r="AK104">
        <v>8.2785896999999997E-2</v>
      </c>
      <c r="AP104" s="1" t="s">
        <v>409</v>
      </c>
    </row>
    <row r="105" spans="1:42" x14ac:dyDescent="0.4">
      <c r="A105" t="s">
        <v>132</v>
      </c>
      <c r="B105">
        <v>71</v>
      </c>
      <c r="C105">
        <v>40</v>
      </c>
      <c r="D105" t="s">
        <v>183</v>
      </c>
      <c r="E105" t="s">
        <v>184</v>
      </c>
      <c r="F105" t="s">
        <v>185</v>
      </c>
      <c r="G105" t="s">
        <v>186</v>
      </c>
      <c r="H105">
        <v>60.435443999999997</v>
      </c>
      <c r="I105">
        <v>22.172787</v>
      </c>
      <c r="J105">
        <v>5</v>
      </c>
      <c r="K105">
        <v>16</v>
      </c>
      <c r="L105">
        <v>-5</v>
      </c>
      <c r="M105">
        <v>21</v>
      </c>
      <c r="N105">
        <v>623</v>
      </c>
      <c r="O105" t="s">
        <v>94</v>
      </c>
      <c r="P105" t="s">
        <v>87</v>
      </c>
      <c r="Q105" t="s">
        <v>149</v>
      </c>
      <c r="R105">
        <v>-8</v>
      </c>
      <c r="S105">
        <v>15</v>
      </c>
      <c r="T105">
        <v>365</v>
      </c>
      <c r="U105">
        <v>-2.1917808220000001</v>
      </c>
      <c r="V105">
        <v>0.27397260299999998</v>
      </c>
      <c r="W105" t="s">
        <v>139</v>
      </c>
      <c r="X105" t="s">
        <v>94</v>
      </c>
      <c r="Y105" t="s">
        <v>45</v>
      </c>
      <c r="Z105" t="s">
        <v>190</v>
      </c>
      <c r="AA105">
        <v>187.3</v>
      </c>
      <c r="AB105" s="1">
        <v>58.7</v>
      </c>
      <c r="AC105" s="2">
        <v>15</v>
      </c>
      <c r="AD105">
        <v>168.6</v>
      </c>
      <c r="AE105" s="1">
        <v>61.1</v>
      </c>
      <c r="AF105" s="2">
        <v>15</v>
      </c>
      <c r="AJ105">
        <v>-8.3418742000000004E-2</v>
      </c>
      <c r="AK105">
        <v>5.6072985999999998E-2</v>
      </c>
      <c r="AP105" s="1" t="s">
        <v>409</v>
      </c>
    </row>
    <row r="106" spans="1:42" x14ac:dyDescent="0.4">
      <c r="A106" t="s">
        <v>132</v>
      </c>
      <c r="B106">
        <v>71</v>
      </c>
      <c r="C106">
        <v>40</v>
      </c>
      <c r="D106" t="s">
        <v>183</v>
      </c>
      <c r="E106" t="s">
        <v>184</v>
      </c>
      <c r="F106" t="s">
        <v>185</v>
      </c>
      <c r="G106" t="s">
        <v>186</v>
      </c>
      <c r="H106">
        <v>60.435443999999997</v>
      </c>
      <c r="I106">
        <v>22.172787</v>
      </c>
      <c r="J106">
        <v>5</v>
      </c>
      <c r="K106">
        <v>16</v>
      </c>
      <c r="L106">
        <v>-5</v>
      </c>
      <c r="M106">
        <v>21</v>
      </c>
      <c r="N106">
        <v>622</v>
      </c>
      <c r="O106" t="s">
        <v>94</v>
      </c>
      <c r="P106" t="s">
        <v>87</v>
      </c>
      <c r="Q106" t="s">
        <v>149</v>
      </c>
      <c r="R106">
        <v>-8</v>
      </c>
      <c r="S106">
        <v>15</v>
      </c>
      <c r="T106">
        <v>365</v>
      </c>
      <c r="U106">
        <v>-2.1917808220000001</v>
      </c>
      <c r="V106">
        <v>0.27397260299999998</v>
      </c>
      <c r="W106" t="s">
        <v>139</v>
      </c>
      <c r="X106" t="s">
        <v>94</v>
      </c>
      <c r="Y106" t="s">
        <v>45</v>
      </c>
      <c r="Z106" t="s">
        <v>191</v>
      </c>
      <c r="AA106">
        <v>15.1</v>
      </c>
      <c r="AB106" s="1">
        <v>9.8000000000000007</v>
      </c>
      <c r="AC106" s="2">
        <v>15</v>
      </c>
      <c r="AD106">
        <v>13.4</v>
      </c>
      <c r="AE106" s="1">
        <v>8.1999999999999993</v>
      </c>
      <c r="AF106" s="2">
        <v>15</v>
      </c>
      <c r="AJ106">
        <v>-5.0284414999999999E-2</v>
      </c>
      <c r="AK106">
        <v>7.3423019000000006E-2</v>
      </c>
      <c r="AP106" s="1" t="s">
        <v>409</v>
      </c>
    </row>
    <row r="107" spans="1:42" x14ac:dyDescent="0.4">
      <c r="A107" t="s">
        <v>132</v>
      </c>
      <c r="B107">
        <v>71</v>
      </c>
      <c r="C107">
        <v>40</v>
      </c>
      <c r="D107" t="s">
        <v>183</v>
      </c>
      <c r="E107" t="s">
        <v>184</v>
      </c>
      <c r="F107" t="s">
        <v>185</v>
      </c>
      <c r="G107" t="s">
        <v>186</v>
      </c>
      <c r="H107">
        <v>60.435443999999997</v>
      </c>
      <c r="I107">
        <v>22.172787</v>
      </c>
      <c r="J107">
        <v>5</v>
      </c>
      <c r="K107">
        <v>16</v>
      </c>
      <c r="L107">
        <v>-5</v>
      </c>
      <c r="M107">
        <v>21</v>
      </c>
      <c r="N107">
        <v>620</v>
      </c>
      <c r="O107" t="s">
        <v>94</v>
      </c>
      <c r="P107" t="s">
        <v>87</v>
      </c>
      <c r="Q107" t="s">
        <v>149</v>
      </c>
      <c r="R107">
        <v>-8</v>
      </c>
      <c r="S107">
        <v>15</v>
      </c>
      <c r="T107">
        <v>365</v>
      </c>
      <c r="U107">
        <v>-2.1917808220000001</v>
      </c>
      <c r="V107">
        <v>0.27397260299999998</v>
      </c>
      <c r="W107" t="s">
        <v>139</v>
      </c>
      <c r="X107" t="s">
        <v>94</v>
      </c>
      <c r="Y107" t="s">
        <v>45</v>
      </c>
      <c r="Z107" t="s">
        <v>192</v>
      </c>
      <c r="AA107">
        <v>24.6</v>
      </c>
      <c r="AB107" s="1">
        <v>23</v>
      </c>
      <c r="AC107" s="2">
        <v>15</v>
      </c>
      <c r="AD107">
        <v>25.3</v>
      </c>
      <c r="AE107" s="1">
        <v>31.3</v>
      </c>
      <c r="AF107" s="2">
        <v>15</v>
      </c>
      <c r="AJ107">
        <v>6.8115980000000003E-3</v>
      </c>
      <c r="AK107">
        <v>8.6114162999999994E-2</v>
      </c>
      <c r="AP107" s="1" t="s">
        <v>409</v>
      </c>
    </row>
    <row r="108" spans="1:42" x14ac:dyDescent="0.4">
      <c r="A108" t="s">
        <v>132</v>
      </c>
      <c r="B108">
        <v>71</v>
      </c>
      <c r="C108">
        <v>40</v>
      </c>
      <c r="D108" t="s">
        <v>183</v>
      </c>
      <c r="E108" t="s">
        <v>184</v>
      </c>
      <c r="F108" t="s">
        <v>185</v>
      </c>
      <c r="G108" t="s">
        <v>186</v>
      </c>
      <c r="H108">
        <v>60.435443999999997</v>
      </c>
      <c r="I108">
        <v>22.172787</v>
      </c>
      <c r="J108">
        <v>5</v>
      </c>
      <c r="K108">
        <v>16</v>
      </c>
      <c r="L108">
        <v>-5</v>
      </c>
      <c r="M108">
        <v>21</v>
      </c>
      <c r="N108">
        <v>626</v>
      </c>
      <c r="O108" t="s">
        <v>94</v>
      </c>
      <c r="P108" t="s">
        <v>87</v>
      </c>
      <c r="Q108" t="s">
        <v>149</v>
      </c>
      <c r="R108">
        <v>-8</v>
      </c>
      <c r="S108">
        <v>15</v>
      </c>
      <c r="T108">
        <v>365</v>
      </c>
      <c r="U108">
        <v>-2.1917808220000001</v>
      </c>
      <c r="V108">
        <v>0.27397260299999998</v>
      </c>
      <c r="W108" t="s">
        <v>137</v>
      </c>
      <c r="X108" t="s">
        <v>94</v>
      </c>
      <c r="Y108" t="s">
        <v>45</v>
      </c>
      <c r="Z108" t="s">
        <v>190</v>
      </c>
      <c r="AA108">
        <v>72</v>
      </c>
      <c r="AB108" s="1">
        <v>20.6</v>
      </c>
      <c r="AC108" s="2">
        <v>15</v>
      </c>
      <c r="AD108">
        <v>72.5</v>
      </c>
      <c r="AE108" s="1">
        <v>14.7</v>
      </c>
      <c r="AF108" s="2">
        <v>15</v>
      </c>
      <c r="AJ108">
        <v>7.4675540000000004E-3</v>
      </c>
      <c r="AK108">
        <v>9.4192145000000005E-2</v>
      </c>
      <c r="AP108" s="1" t="s">
        <v>409</v>
      </c>
    </row>
    <row r="109" spans="1:42" x14ac:dyDescent="0.4">
      <c r="A109" t="s">
        <v>132</v>
      </c>
      <c r="B109">
        <v>71</v>
      </c>
      <c r="C109">
        <v>40</v>
      </c>
      <c r="D109" t="s">
        <v>183</v>
      </c>
      <c r="E109" t="s">
        <v>184</v>
      </c>
      <c r="F109" t="s">
        <v>185</v>
      </c>
      <c r="G109" t="s">
        <v>186</v>
      </c>
      <c r="H109">
        <v>60.435443999999997</v>
      </c>
      <c r="I109">
        <v>22.172787</v>
      </c>
      <c r="J109">
        <v>5</v>
      </c>
      <c r="K109">
        <v>16</v>
      </c>
      <c r="L109">
        <v>-5</v>
      </c>
      <c r="M109">
        <v>21</v>
      </c>
      <c r="N109">
        <v>624</v>
      </c>
      <c r="O109" t="s">
        <v>94</v>
      </c>
      <c r="P109" t="s">
        <v>87</v>
      </c>
      <c r="Q109" t="s">
        <v>149</v>
      </c>
      <c r="R109">
        <v>-8</v>
      </c>
      <c r="S109">
        <v>15</v>
      </c>
      <c r="T109">
        <v>365</v>
      </c>
      <c r="U109">
        <v>-2.1917808220000001</v>
      </c>
      <c r="V109">
        <v>0.27397260299999998</v>
      </c>
      <c r="W109" t="s">
        <v>139</v>
      </c>
      <c r="X109" t="s">
        <v>94</v>
      </c>
      <c r="Y109" t="s">
        <v>45</v>
      </c>
      <c r="Z109" t="s">
        <v>193</v>
      </c>
      <c r="AA109">
        <v>0.38</v>
      </c>
      <c r="AB109" s="1">
        <v>0.17</v>
      </c>
      <c r="AC109" s="2">
        <v>15</v>
      </c>
      <c r="AD109">
        <v>0.4</v>
      </c>
      <c r="AE109" s="1">
        <v>0.21</v>
      </c>
      <c r="AF109" s="2">
        <v>15</v>
      </c>
      <c r="AJ109">
        <v>2.7978185999999999E-2</v>
      </c>
      <c r="AK109">
        <v>3.5583639E-2</v>
      </c>
      <c r="AP109" s="1" t="s">
        <v>409</v>
      </c>
    </row>
    <row r="110" spans="1:42" x14ac:dyDescent="0.4">
      <c r="A110" t="s">
        <v>132</v>
      </c>
      <c r="B110">
        <v>71</v>
      </c>
      <c r="C110">
        <v>40</v>
      </c>
      <c r="D110" t="s">
        <v>183</v>
      </c>
      <c r="E110" t="s">
        <v>184</v>
      </c>
      <c r="F110" t="s">
        <v>185</v>
      </c>
      <c r="G110" t="s">
        <v>186</v>
      </c>
      <c r="H110">
        <v>60.435443999999997</v>
      </c>
      <c r="I110">
        <v>22.172787</v>
      </c>
      <c r="J110">
        <v>5</v>
      </c>
      <c r="K110">
        <v>16</v>
      </c>
      <c r="L110">
        <v>-5</v>
      </c>
      <c r="M110">
        <v>21</v>
      </c>
      <c r="N110">
        <v>625</v>
      </c>
      <c r="O110" t="s">
        <v>94</v>
      </c>
      <c r="P110" t="s">
        <v>87</v>
      </c>
      <c r="Q110" t="s">
        <v>149</v>
      </c>
      <c r="R110">
        <v>-8</v>
      </c>
      <c r="S110">
        <v>15</v>
      </c>
      <c r="T110">
        <v>365</v>
      </c>
      <c r="U110">
        <v>-2.1917808220000001</v>
      </c>
      <c r="V110">
        <v>0.27397260299999998</v>
      </c>
      <c r="W110" t="s">
        <v>139</v>
      </c>
      <c r="X110" t="s">
        <v>94</v>
      </c>
      <c r="Y110" t="s">
        <v>45</v>
      </c>
      <c r="Z110" t="s">
        <v>194</v>
      </c>
      <c r="AA110">
        <v>7.88</v>
      </c>
      <c r="AB110" s="1">
        <v>14.91</v>
      </c>
      <c r="AC110" s="2">
        <v>15</v>
      </c>
      <c r="AD110">
        <v>10.47</v>
      </c>
      <c r="AE110" s="1">
        <v>17.04</v>
      </c>
      <c r="AF110" s="2">
        <v>15</v>
      </c>
      <c r="AJ110">
        <v>4.3234647000000001E-2</v>
      </c>
      <c r="AK110">
        <v>0.80072088900000005</v>
      </c>
      <c r="AP110" s="1" t="s">
        <v>409</v>
      </c>
    </row>
    <row r="111" spans="1:42" x14ac:dyDescent="0.4">
      <c r="A111" t="s">
        <v>195</v>
      </c>
      <c r="B111">
        <v>49</v>
      </c>
      <c r="C111">
        <v>28</v>
      </c>
      <c r="D111" t="s">
        <v>196</v>
      </c>
      <c r="E111" t="s">
        <v>197</v>
      </c>
      <c r="F111" t="s">
        <v>198</v>
      </c>
      <c r="G111" t="s">
        <v>199</v>
      </c>
      <c r="H111">
        <v>38.946429999999999</v>
      </c>
      <c r="I111">
        <v>-106.958686</v>
      </c>
      <c r="J111">
        <v>6.3</v>
      </c>
      <c r="K111">
        <v>18.8</v>
      </c>
      <c r="L111">
        <v>-3.1</v>
      </c>
      <c r="M111">
        <v>21.9</v>
      </c>
      <c r="N111">
        <v>533.4</v>
      </c>
      <c r="O111" t="s">
        <v>114</v>
      </c>
      <c r="P111" t="s">
        <v>87</v>
      </c>
      <c r="Q111" t="s">
        <v>115</v>
      </c>
      <c r="S111">
        <v>15</v>
      </c>
      <c r="W111" t="s">
        <v>200</v>
      </c>
      <c r="X111" t="s">
        <v>44</v>
      </c>
      <c r="Y111" t="s">
        <v>78</v>
      </c>
      <c r="Z111" t="s">
        <v>117</v>
      </c>
      <c r="AA111">
        <v>150.5</v>
      </c>
      <c r="AB111" s="1">
        <v>21.2</v>
      </c>
      <c r="AC111">
        <v>91</v>
      </c>
      <c r="AD111">
        <v>106.8</v>
      </c>
      <c r="AE111" s="1">
        <v>24</v>
      </c>
      <c r="AF111">
        <v>66</v>
      </c>
      <c r="AH111">
        <v>2.5099999999999998</v>
      </c>
      <c r="AJ111">
        <v>-0.22076221200000001</v>
      </c>
      <c r="AK111">
        <v>2.9201947999999998E-2</v>
      </c>
      <c r="AP111" s="1" t="s">
        <v>349</v>
      </c>
    </row>
    <row r="112" spans="1:42" x14ac:dyDescent="0.4">
      <c r="A112" t="s">
        <v>195</v>
      </c>
      <c r="B112">
        <v>49</v>
      </c>
      <c r="C112">
        <v>28</v>
      </c>
      <c r="D112" t="s">
        <v>196</v>
      </c>
      <c r="E112" t="s">
        <v>197</v>
      </c>
      <c r="F112" t="s">
        <v>198</v>
      </c>
      <c r="G112" t="s">
        <v>199</v>
      </c>
      <c r="H112">
        <v>38.946429999999999</v>
      </c>
      <c r="I112">
        <v>-106.958686</v>
      </c>
      <c r="J112">
        <v>6.3</v>
      </c>
      <c r="K112">
        <v>18.8</v>
      </c>
      <c r="L112">
        <v>-3.1</v>
      </c>
      <c r="M112">
        <v>21.9</v>
      </c>
      <c r="N112">
        <v>533.4</v>
      </c>
      <c r="O112" t="s">
        <v>114</v>
      </c>
      <c r="P112" t="s">
        <v>87</v>
      </c>
      <c r="Q112" t="s">
        <v>115</v>
      </c>
      <c r="S112">
        <v>15</v>
      </c>
      <c r="W112" t="s">
        <v>200</v>
      </c>
      <c r="X112" t="s">
        <v>44</v>
      </c>
      <c r="Y112" t="s">
        <v>78</v>
      </c>
      <c r="Z112" t="s">
        <v>201</v>
      </c>
      <c r="AA112">
        <v>2.58</v>
      </c>
      <c r="AB112" s="1">
        <v>0.21</v>
      </c>
      <c r="AC112">
        <v>91</v>
      </c>
      <c r="AD112">
        <v>2.35</v>
      </c>
      <c r="AE112" s="1">
        <v>0.15</v>
      </c>
      <c r="AF112">
        <v>67</v>
      </c>
      <c r="AH112">
        <v>1.05</v>
      </c>
      <c r="AJ112">
        <v>-0.134697498</v>
      </c>
      <c r="AK112">
        <v>2.9329318E-2</v>
      </c>
      <c r="AP112" s="1" t="s">
        <v>349</v>
      </c>
    </row>
    <row r="113" spans="1:42" x14ac:dyDescent="0.4">
      <c r="A113" t="s">
        <v>195</v>
      </c>
      <c r="B113">
        <v>49</v>
      </c>
      <c r="C113">
        <v>28</v>
      </c>
      <c r="D113" t="s">
        <v>196</v>
      </c>
      <c r="E113" t="s">
        <v>197</v>
      </c>
      <c r="F113" t="s">
        <v>198</v>
      </c>
      <c r="G113" t="s">
        <v>199</v>
      </c>
      <c r="H113">
        <v>38.946429999999999</v>
      </c>
      <c r="I113">
        <v>-106.958686</v>
      </c>
      <c r="J113">
        <v>6.3</v>
      </c>
      <c r="K113">
        <v>18.8</v>
      </c>
      <c r="L113">
        <v>-3.1</v>
      </c>
      <c r="M113">
        <v>21.9</v>
      </c>
      <c r="N113">
        <v>533.4</v>
      </c>
      <c r="O113" t="s">
        <v>114</v>
      </c>
      <c r="P113" t="s">
        <v>87</v>
      </c>
      <c r="Q113" t="s">
        <v>115</v>
      </c>
      <c r="S113">
        <v>15</v>
      </c>
      <c r="W113" t="s">
        <v>202</v>
      </c>
      <c r="X113" t="s">
        <v>44</v>
      </c>
      <c r="Y113" t="s">
        <v>78</v>
      </c>
      <c r="Z113" t="s">
        <v>117</v>
      </c>
      <c r="AA113">
        <v>118.4</v>
      </c>
      <c r="AB113" s="1">
        <v>19.8</v>
      </c>
      <c r="AC113">
        <v>142</v>
      </c>
      <c r="AD113">
        <v>93.3</v>
      </c>
      <c r="AE113" s="1">
        <v>17.7</v>
      </c>
      <c r="AF113">
        <v>121</v>
      </c>
      <c r="AH113">
        <v>2.3199999999999998</v>
      </c>
      <c r="AJ113">
        <v>-0.11560293200000001</v>
      </c>
      <c r="AK113">
        <v>0.13433313399999999</v>
      </c>
      <c r="AP113" s="1" t="s">
        <v>349</v>
      </c>
    </row>
    <row r="114" spans="1:42" x14ac:dyDescent="0.4">
      <c r="A114" t="s">
        <v>195</v>
      </c>
      <c r="B114">
        <v>49</v>
      </c>
      <c r="C114">
        <v>28</v>
      </c>
      <c r="D114" t="s">
        <v>196</v>
      </c>
      <c r="E114" t="s">
        <v>197</v>
      </c>
      <c r="F114" t="s">
        <v>198</v>
      </c>
      <c r="G114" t="s">
        <v>199</v>
      </c>
      <c r="H114">
        <v>38.946429999999999</v>
      </c>
      <c r="I114">
        <v>-106.958686</v>
      </c>
      <c r="J114">
        <v>6.3</v>
      </c>
      <c r="K114">
        <v>18.8</v>
      </c>
      <c r="L114">
        <v>-3.1</v>
      </c>
      <c r="M114">
        <v>21.9</v>
      </c>
      <c r="N114">
        <v>533.4</v>
      </c>
      <c r="O114" t="s">
        <v>114</v>
      </c>
      <c r="P114" t="s">
        <v>87</v>
      </c>
      <c r="Q114" t="s">
        <v>115</v>
      </c>
      <c r="S114">
        <v>15</v>
      </c>
      <c r="W114" t="s">
        <v>202</v>
      </c>
      <c r="X114" t="s">
        <v>44</v>
      </c>
      <c r="Y114" t="s">
        <v>78</v>
      </c>
      <c r="Z114" t="s">
        <v>201</v>
      </c>
      <c r="AA114">
        <v>2.44</v>
      </c>
      <c r="AB114" s="1">
        <v>0.18</v>
      </c>
      <c r="AC114">
        <v>145</v>
      </c>
      <c r="AD114">
        <v>2.2799999999999998</v>
      </c>
      <c r="AE114" s="1">
        <v>0.14000000000000001</v>
      </c>
      <c r="AF114">
        <v>121</v>
      </c>
      <c r="AH114">
        <v>1.62</v>
      </c>
      <c r="AJ114">
        <v>-8.4173543000000003E-2</v>
      </c>
      <c r="AK114">
        <v>2.9616643000000002E-2</v>
      </c>
      <c r="AP114" s="1" t="s">
        <v>349</v>
      </c>
    </row>
    <row r="115" spans="1:42" x14ac:dyDescent="0.4">
      <c r="A115" t="s">
        <v>195</v>
      </c>
      <c r="B115">
        <v>110</v>
      </c>
      <c r="C115">
        <v>10</v>
      </c>
      <c r="D115" t="s">
        <v>203</v>
      </c>
      <c r="E115" t="s">
        <v>204</v>
      </c>
      <c r="F115" t="s">
        <v>205</v>
      </c>
      <c r="H115">
        <v>41.826287999999998</v>
      </c>
      <c r="I115">
        <v>-71.402493000000007</v>
      </c>
      <c r="J115">
        <v>10.5</v>
      </c>
      <c r="K115">
        <v>22.8</v>
      </c>
      <c r="L115">
        <v>-1.7</v>
      </c>
      <c r="M115">
        <v>24.5</v>
      </c>
      <c r="N115">
        <v>1163</v>
      </c>
      <c r="O115" t="s">
        <v>114</v>
      </c>
      <c r="P115" t="s">
        <v>41</v>
      </c>
      <c r="Q115" t="s">
        <v>42</v>
      </c>
      <c r="R115">
        <v>1</v>
      </c>
      <c r="S115">
        <v>15</v>
      </c>
      <c r="T115">
        <v>10</v>
      </c>
      <c r="U115">
        <v>10</v>
      </c>
      <c r="V115">
        <v>20</v>
      </c>
      <c r="W115" t="s">
        <v>202</v>
      </c>
      <c r="X115" t="s">
        <v>44</v>
      </c>
      <c r="Y115" t="s">
        <v>78</v>
      </c>
      <c r="Z115" t="s">
        <v>206</v>
      </c>
      <c r="AA115" s="1">
        <v>0.77</v>
      </c>
      <c r="AB115" s="1">
        <v>0.164316767</v>
      </c>
      <c r="AC115">
        <v>30</v>
      </c>
      <c r="AD115" s="1">
        <v>0.66</v>
      </c>
      <c r="AE115" s="1">
        <v>0.21908902299999999</v>
      </c>
      <c r="AF115">
        <v>30</v>
      </c>
      <c r="AJ115">
        <v>0.57774830499999996</v>
      </c>
      <c r="AK115">
        <v>0.102399411</v>
      </c>
      <c r="AL115">
        <v>0.03</v>
      </c>
      <c r="AM115">
        <v>0.04</v>
      </c>
      <c r="AN115">
        <f t="shared" ref="AN115" si="15">AL115*(SQRT(AC115))</f>
        <v>0.16431676725154984</v>
      </c>
      <c r="AO115">
        <f t="shared" ref="AO115" si="16">AM115*(SQRT(AF115))</f>
        <v>0.21908902300206645</v>
      </c>
      <c r="AP115" s="1" t="s">
        <v>352</v>
      </c>
    </row>
    <row r="116" spans="1:42" x14ac:dyDescent="0.4">
      <c r="A116" t="s">
        <v>195</v>
      </c>
      <c r="B116">
        <v>110</v>
      </c>
      <c r="C116">
        <v>10</v>
      </c>
      <c r="D116" t="s">
        <v>203</v>
      </c>
      <c r="E116" t="s">
        <v>204</v>
      </c>
      <c r="F116" t="s">
        <v>205</v>
      </c>
      <c r="H116">
        <v>41.826287999999998</v>
      </c>
      <c r="I116">
        <v>-71.402493000000007</v>
      </c>
      <c r="J116">
        <v>10.5</v>
      </c>
      <c r="K116">
        <v>22.8</v>
      </c>
      <c r="L116">
        <v>-1.7</v>
      </c>
      <c r="M116">
        <v>24.5</v>
      </c>
      <c r="N116">
        <v>1163</v>
      </c>
      <c r="O116" t="s">
        <v>114</v>
      </c>
      <c r="P116" t="s">
        <v>41</v>
      </c>
      <c r="Q116" t="s">
        <v>42</v>
      </c>
      <c r="R116">
        <v>1</v>
      </c>
      <c r="S116">
        <v>15</v>
      </c>
      <c r="T116">
        <v>10</v>
      </c>
      <c r="U116">
        <v>10</v>
      </c>
      <c r="V116">
        <v>20</v>
      </c>
      <c r="W116" t="s">
        <v>200</v>
      </c>
      <c r="X116" t="s">
        <v>44</v>
      </c>
      <c r="Y116" t="s">
        <v>78</v>
      </c>
      <c r="Z116" t="s">
        <v>207</v>
      </c>
      <c r="AA116" s="1">
        <v>1.55</v>
      </c>
      <c r="AB116" s="1">
        <v>0.27386127900000001</v>
      </c>
      <c r="AC116">
        <v>30</v>
      </c>
      <c r="AD116" s="1">
        <v>1.19</v>
      </c>
      <c r="AE116" s="1">
        <v>0.49295030200000001</v>
      </c>
      <c r="AF116">
        <v>30</v>
      </c>
      <c r="AJ116">
        <v>0.91825978900000005</v>
      </c>
      <c r="AK116">
        <v>8.0705725000000006E-2</v>
      </c>
      <c r="AL116">
        <v>0.05</v>
      </c>
      <c r="AM116">
        <v>0.09</v>
      </c>
      <c r="AN116">
        <f t="shared" ref="AN116:AN117" si="17">AL116*(SQRT(AC116))</f>
        <v>0.27386127875258309</v>
      </c>
      <c r="AO116">
        <f t="shared" ref="AO116:AO117" si="18">AM116*(SQRT(AF116))</f>
        <v>0.49295030175464949</v>
      </c>
      <c r="AP116" s="1" t="s">
        <v>352</v>
      </c>
    </row>
    <row r="117" spans="1:42" x14ac:dyDescent="0.4">
      <c r="A117" t="s">
        <v>195</v>
      </c>
      <c r="B117">
        <v>110</v>
      </c>
      <c r="C117">
        <v>10</v>
      </c>
      <c r="D117" t="s">
        <v>203</v>
      </c>
      <c r="E117" t="s">
        <v>204</v>
      </c>
      <c r="F117" t="s">
        <v>205</v>
      </c>
      <c r="H117">
        <v>41.826287999999998</v>
      </c>
      <c r="I117">
        <v>-71.402493000000007</v>
      </c>
      <c r="J117">
        <v>10.5</v>
      </c>
      <c r="K117">
        <v>22.8</v>
      </c>
      <c r="L117">
        <v>-1.7</v>
      </c>
      <c r="M117">
        <v>24.5</v>
      </c>
      <c r="N117">
        <v>1163</v>
      </c>
      <c r="O117" t="s">
        <v>114</v>
      </c>
      <c r="P117" t="s">
        <v>41</v>
      </c>
      <c r="Q117" t="s">
        <v>42</v>
      </c>
      <c r="R117">
        <v>1</v>
      </c>
      <c r="S117">
        <v>15</v>
      </c>
      <c r="T117">
        <v>10</v>
      </c>
      <c r="U117">
        <v>10</v>
      </c>
      <c r="V117">
        <v>20</v>
      </c>
      <c r="W117" t="s">
        <v>200</v>
      </c>
      <c r="X117" t="s">
        <v>44</v>
      </c>
      <c r="Y117" t="s">
        <v>78</v>
      </c>
      <c r="Z117" t="s">
        <v>206</v>
      </c>
      <c r="AA117" s="1">
        <v>0.83</v>
      </c>
      <c r="AB117" s="1">
        <v>0.164316767</v>
      </c>
      <c r="AC117">
        <v>30</v>
      </c>
      <c r="AD117" s="1">
        <v>0.61</v>
      </c>
      <c r="AE117" s="1">
        <v>0.21908902299999999</v>
      </c>
      <c r="AF117">
        <v>30</v>
      </c>
      <c r="AJ117">
        <v>1.1554966090000001</v>
      </c>
      <c r="AK117">
        <v>0.166617289</v>
      </c>
      <c r="AL117">
        <v>0.03</v>
      </c>
      <c r="AM117">
        <v>0.04</v>
      </c>
      <c r="AN117">
        <f t="shared" si="17"/>
        <v>0.16431676725154984</v>
      </c>
      <c r="AO117">
        <f t="shared" si="18"/>
        <v>0.21908902300206645</v>
      </c>
      <c r="AP117" s="1" t="s">
        <v>352</v>
      </c>
    </row>
    <row r="118" spans="1:42" x14ac:dyDescent="0.4">
      <c r="A118" t="s">
        <v>195</v>
      </c>
      <c r="B118">
        <v>110</v>
      </c>
      <c r="C118">
        <v>10</v>
      </c>
      <c r="D118" t="s">
        <v>203</v>
      </c>
      <c r="E118" t="s">
        <v>204</v>
      </c>
      <c r="F118" t="s">
        <v>205</v>
      </c>
      <c r="H118">
        <v>41.826287999999998</v>
      </c>
      <c r="I118">
        <v>-71.402493000000007</v>
      </c>
      <c r="J118">
        <v>10.5</v>
      </c>
      <c r="K118">
        <v>22.8</v>
      </c>
      <c r="L118">
        <v>-1.7</v>
      </c>
      <c r="M118">
        <v>24.5</v>
      </c>
      <c r="N118">
        <v>1163</v>
      </c>
      <c r="O118" t="s">
        <v>114</v>
      </c>
      <c r="P118" t="s">
        <v>41</v>
      </c>
      <c r="Q118" t="s">
        <v>42</v>
      </c>
      <c r="R118">
        <v>1</v>
      </c>
      <c r="S118">
        <v>15</v>
      </c>
      <c r="T118">
        <v>10</v>
      </c>
      <c r="U118">
        <v>10</v>
      </c>
      <c r="V118">
        <v>20</v>
      </c>
      <c r="W118" t="s">
        <v>200</v>
      </c>
      <c r="X118" t="s">
        <v>94</v>
      </c>
      <c r="Y118" t="s">
        <v>78</v>
      </c>
      <c r="Z118" t="s">
        <v>208</v>
      </c>
      <c r="AA118">
        <v>769</v>
      </c>
      <c r="AB118">
        <v>94.657276530000004</v>
      </c>
      <c r="AC118">
        <v>35</v>
      </c>
      <c r="AD118">
        <v>273</v>
      </c>
      <c r="AE118">
        <v>85.158675419999994</v>
      </c>
      <c r="AF118">
        <v>37</v>
      </c>
      <c r="AJ118">
        <v>-5.5956459670000003</v>
      </c>
      <c r="AK118">
        <v>7.7779182000000002E-2</v>
      </c>
      <c r="AL118">
        <v>16</v>
      </c>
      <c r="AM118">
        <v>14</v>
      </c>
      <c r="AN118">
        <f>AL118*(SQRT(AC118))</f>
        <v>94.657276529593858</v>
      </c>
      <c r="AO118">
        <f>AM118*(SQRT(AF118))</f>
        <v>85.158675424175073</v>
      </c>
      <c r="AP118" s="1" t="s">
        <v>352</v>
      </c>
    </row>
    <row r="119" spans="1:42" x14ac:dyDescent="0.4">
      <c r="A119" t="s">
        <v>195</v>
      </c>
      <c r="B119">
        <v>110</v>
      </c>
      <c r="C119">
        <v>10</v>
      </c>
      <c r="D119" t="s">
        <v>203</v>
      </c>
      <c r="E119" t="s">
        <v>204</v>
      </c>
      <c r="F119" t="s">
        <v>205</v>
      </c>
      <c r="H119">
        <v>41.826287999999998</v>
      </c>
      <c r="I119">
        <v>-71.402493000000007</v>
      </c>
      <c r="J119">
        <v>10.5</v>
      </c>
      <c r="K119">
        <v>22.8</v>
      </c>
      <c r="L119">
        <v>-1.7</v>
      </c>
      <c r="M119">
        <v>24.5</v>
      </c>
      <c r="N119">
        <v>1163</v>
      </c>
      <c r="O119" t="s">
        <v>114</v>
      </c>
      <c r="P119" t="s">
        <v>41</v>
      </c>
      <c r="Q119" t="s">
        <v>42</v>
      </c>
      <c r="R119">
        <v>1</v>
      </c>
      <c r="S119">
        <v>15</v>
      </c>
      <c r="T119">
        <v>10</v>
      </c>
      <c r="U119">
        <v>10</v>
      </c>
      <c r="V119">
        <v>20</v>
      </c>
      <c r="W119" t="s">
        <v>200</v>
      </c>
      <c r="X119" t="s">
        <v>94</v>
      </c>
      <c r="Y119" t="s">
        <v>78</v>
      </c>
      <c r="Z119" t="s">
        <v>209</v>
      </c>
      <c r="AA119">
        <v>13.5</v>
      </c>
      <c r="AB119">
        <v>17.846568300000001</v>
      </c>
      <c r="AC119">
        <v>26</v>
      </c>
      <c r="AD119">
        <v>6.5</v>
      </c>
      <c r="AE119">
        <v>8</v>
      </c>
      <c r="AF119">
        <v>16</v>
      </c>
      <c r="AJ119">
        <v>-0.48026330699999997</v>
      </c>
      <c r="AK119">
        <v>8.7401831999999999E-2</v>
      </c>
      <c r="AL119">
        <v>3.5</v>
      </c>
      <c r="AM119">
        <v>2</v>
      </c>
      <c r="AN119">
        <f>AL119*(SQRT(AC119))</f>
        <v>17.846568297574745</v>
      </c>
      <c r="AO119">
        <f>AM119*(SQRT(AF119))</f>
        <v>8</v>
      </c>
      <c r="AP119" s="1" t="s">
        <v>352</v>
      </c>
    </row>
    <row r="120" spans="1:42" x14ac:dyDescent="0.4">
      <c r="A120" t="s">
        <v>195</v>
      </c>
      <c r="B120">
        <v>21</v>
      </c>
      <c r="C120">
        <v>10</v>
      </c>
      <c r="D120" t="s">
        <v>203</v>
      </c>
      <c r="E120" t="s">
        <v>204</v>
      </c>
      <c r="F120" t="s">
        <v>210</v>
      </c>
      <c r="G120" t="s">
        <v>211</v>
      </c>
      <c r="H120">
        <v>43.560381999999997</v>
      </c>
      <c r="I120">
        <v>1.469041</v>
      </c>
      <c r="J120">
        <v>13.8</v>
      </c>
      <c r="K120">
        <v>22.3</v>
      </c>
      <c r="L120">
        <v>6</v>
      </c>
      <c r="M120">
        <v>16.3</v>
      </c>
      <c r="N120">
        <v>638.29999999999995</v>
      </c>
      <c r="O120" t="s">
        <v>40</v>
      </c>
      <c r="P120" t="s">
        <v>87</v>
      </c>
      <c r="Q120" t="s">
        <v>115</v>
      </c>
      <c r="R120">
        <v>5</v>
      </c>
      <c r="S120">
        <v>15</v>
      </c>
      <c r="T120">
        <v>7</v>
      </c>
      <c r="U120">
        <v>71.428571430000005</v>
      </c>
      <c r="V120">
        <v>300</v>
      </c>
      <c r="W120" t="s">
        <v>137</v>
      </c>
      <c r="X120" t="s">
        <v>94</v>
      </c>
      <c r="Y120" t="s">
        <v>78</v>
      </c>
      <c r="Z120" t="s">
        <v>212</v>
      </c>
      <c r="AA120">
        <v>57.31</v>
      </c>
      <c r="AB120">
        <v>7.1106961679999996</v>
      </c>
      <c r="AC120">
        <v>45</v>
      </c>
      <c r="AD120">
        <v>17.89</v>
      </c>
      <c r="AE120">
        <v>5.5007272250000003</v>
      </c>
      <c r="AF120">
        <v>45</v>
      </c>
      <c r="AJ120">
        <v>-6.2712211099999999</v>
      </c>
      <c r="AK120">
        <v>0.11496772500000001</v>
      </c>
      <c r="AL120">
        <v>1.06</v>
      </c>
      <c r="AM120">
        <v>0.82</v>
      </c>
      <c r="AN120">
        <f>AL120*(SQRT(AC120))</f>
        <v>7.1106961684493317</v>
      </c>
      <c r="AO120">
        <f>AM120*(SQRT(AF120))</f>
        <v>5.5007272246494825</v>
      </c>
    </row>
    <row r="121" spans="1:42" x14ac:dyDescent="0.4">
      <c r="A121" t="s">
        <v>195</v>
      </c>
      <c r="B121">
        <v>21</v>
      </c>
      <c r="C121">
        <v>10</v>
      </c>
      <c r="D121" t="s">
        <v>203</v>
      </c>
      <c r="E121" t="s">
        <v>204</v>
      </c>
      <c r="F121" t="s">
        <v>210</v>
      </c>
      <c r="G121" t="s">
        <v>211</v>
      </c>
      <c r="H121">
        <v>43.560381999999997</v>
      </c>
      <c r="I121">
        <v>1.469041</v>
      </c>
      <c r="J121">
        <v>13.8</v>
      </c>
      <c r="K121">
        <v>22.3</v>
      </c>
      <c r="L121">
        <v>6</v>
      </c>
      <c r="M121">
        <v>16.3</v>
      </c>
      <c r="N121">
        <v>638.29999999999995</v>
      </c>
      <c r="O121" t="s">
        <v>40</v>
      </c>
      <c r="P121" t="s">
        <v>87</v>
      </c>
      <c r="Q121" t="s">
        <v>115</v>
      </c>
      <c r="R121">
        <v>5</v>
      </c>
      <c r="S121">
        <v>15</v>
      </c>
      <c r="T121">
        <v>7</v>
      </c>
      <c r="U121">
        <v>71.428571430000005</v>
      </c>
      <c r="V121">
        <v>200</v>
      </c>
      <c r="W121" t="s">
        <v>137</v>
      </c>
      <c r="X121" t="s">
        <v>94</v>
      </c>
      <c r="Y121" t="s">
        <v>78</v>
      </c>
      <c r="Z121" t="s">
        <v>212</v>
      </c>
      <c r="AA121">
        <v>57.31</v>
      </c>
      <c r="AB121">
        <v>7.1106961679999996</v>
      </c>
      <c r="AC121">
        <v>45</v>
      </c>
      <c r="AD121">
        <v>21.43</v>
      </c>
      <c r="AE121">
        <v>10.80020833</v>
      </c>
      <c r="AF121">
        <v>45</v>
      </c>
      <c r="AJ121">
        <v>-3.96844872</v>
      </c>
      <c r="AK121">
        <v>0.117831381</v>
      </c>
      <c r="AL121">
        <v>1.06</v>
      </c>
      <c r="AM121">
        <v>1.61</v>
      </c>
      <c r="AN121">
        <f t="shared" ref="AN121:AN131" si="19">AL121*(SQRT(AC121))</f>
        <v>7.1106961684493317</v>
      </c>
      <c r="AO121">
        <f t="shared" ref="AO121:AO131" si="20">AM121*(SQRT(AF121))</f>
        <v>10.800208331323985</v>
      </c>
    </row>
    <row r="122" spans="1:42" x14ac:dyDescent="0.4">
      <c r="A122" t="s">
        <v>195</v>
      </c>
      <c r="B122">
        <v>21</v>
      </c>
      <c r="C122">
        <v>10</v>
      </c>
      <c r="D122" t="s">
        <v>203</v>
      </c>
      <c r="E122" t="s">
        <v>204</v>
      </c>
      <c r="F122" t="s">
        <v>210</v>
      </c>
      <c r="G122" t="s">
        <v>211</v>
      </c>
      <c r="H122">
        <v>43.560381999999997</v>
      </c>
      <c r="I122">
        <v>1.469041</v>
      </c>
      <c r="J122">
        <v>13.8</v>
      </c>
      <c r="K122">
        <v>22.3</v>
      </c>
      <c r="L122">
        <v>6</v>
      </c>
      <c r="M122">
        <v>16.3</v>
      </c>
      <c r="N122">
        <v>638.29999999999995</v>
      </c>
      <c r="O122" t="s">
        <v>40</v>
      </c>
      <c r="P122" t="s">
        <v>87</v>
      </c>
      <c r="Q122" t="s">
        <v>115</v>
      </c>
      <c r="R122">
        <v>5</v>
      </c>
      <c r="S122">
        <v>15</v>
      </c>
      <c r="T122">
        <v>7</v>
      </c>
      <c r="U122">
        <v>71.428571430000005</v>
      </c>
      <c r="V122">
        <v>300</v>
      </c>
      <c r="W122" t="s">
        <v>139</v>
      </c>
      <c r="X122" t="s">
        <v>94</v>
      </c>
      <c r="Y122" t="s">
        <v>78</v>
      </c>
      <c r="Z122" t="s">
        <v>212</v>
      </c>
      <c r="AA122">
        <v>47.63</v>
      </c>
      <c r="AB122">
        <v>8.5865010339999994</v>
      </c>
      <c r="AC122">
        <v>45</v>
      </c>
      <c r="AD122">
        <v>19.579999999999998</v>
      </c>
      <c r="AE122">
        <v>6.0373835390000004</v>
      </c>
      <c r="AF122">
        <v>45</v>
      </c>
      <c r="AJ122">
        <v>-3.8219089780000002</v>
      </c>
      <c r="AK122">
        <v>0.116272451</v>
      </c>
      <c r="AL122">
        <v>1.28</v>
      </c>
      <c r="AM122">
        <v>0.9</v>
      </c>
      <c r="AN122">
        <f t="shared" si="19"/>
        <v>8.5865010335991929</v>
      </c>
      <c r="AO122">
        <f t="shared" si="20"/>
        <v>6.0373835392494328</v>
      </c>
    </row>
    <row r="123" spans="1:42" x14ac:dyDescent="0.4">
      <c r="A123" t="s">
        <v>195</v>
      </c>
      <c r="B123">
        <v>21</v>
      </c>
      <c r="C123">
        <v>10</v>
      </c>
      <c r="D123" t="s">
        <v>203</v>
      </c>
      <c r="E123" t="s">
        <v>204</v>
      </c>
      <c r="F123" t="s">
        <v>210</v>
      </c>
      <c r="G123" t="s">
        <v>211</v>
      </c>
      <c r="H123">
        <v>43.560381999999997</v>
      </c>
      <c r="I123">
        <v>1.469041</v>
      </c>
      <c r="J123">
        <v>13.8</v>
      </c>
      <c r="K123">
        <v>22.3</v>
      </c>
      <c r="L123">
        <v>6</v>
      </c>
      <c r="M123">
        <v>16.3</v>
      </c>
      <c r="N123">
        <v>638.29999999999995</v>
      </c>
      <c r="O123" t="s">
        <v>40</v>
      </c>
      <c r="P123" t="s">
        <v>87</v>
      </c>
      <c r="Q123" t="s">
        <v>115</v>
      </c>
      <c r="R123">
        <v>5</v>
      </c>
      <c r="S123">
        <v>15</v>
      </c>
      <c r="T123">
        <v>7</v>
      </c>
      <c r="U123">
        <v>71.428571430000005</v>
      </c>
      <c r="V123">
        <v>300</v>
      </c>
      <c r="W123" t="s">
        <v>137</v>
      </c>
      <c r="X123" t="s">
        <v>94</v>
      </c>
      <c r="Y123" t="s">
        <v>78</v>
      </c>
      <c r="Z123" t="s">
        <v>212</v>
      </c>
      <c r="AA123">
        <v>57.31</v>
      </c>
      <c r="AB123">
        <v>7.1106961679999996</v>
      </c>
      <c r="AC123">
        <v>45</v>
      </c>
      <c r="AD123">
        <v>31.71</v>
      </c>
      <c r="AE123">
        <v>11.67227484</v>
      </c>
      <c r="AF123">
        <v>45</v>
      </c>
      <c r="AJ123">
        <v>-2.6788092880000001</v>
      </c>
      <c r="AK123">
        <v>2.6295736E-2</v>
      </c>
      <c r="AL123">
        <v>1.06</v>
      </c>
      <c r="AM123">
        <v>1.74</v>
      </c>
      <c r="AN123">
        <f t="shared" si="19"/>
        <v>7.1106961684493317</v>
      </c>
      <c r="AO123">
        <f t="shared" si="20"/>
        <v>11.672274842548903</v>
      </c>
    </row>
    <row r="124" spans="1:42" x14ac:dyDescent="0.4">
      <c r="A124" t="s">
        <v>195</v>
      </c>
      <c r="B124">
        <v>21</v>
      </c>
      <c r="C124">
        <v>10</v>
      </c>
      <c r="D124" t="s">
        <v>203</v>
      </c>
      <c r="E124" t="s">
        <v>204</v>
      </c>
      <c r="F124" t="s">
        <v>210</v>
      </c>
      <c r="G124" t="s">
        <v>211</v>
      </c>
      <c r="H124">
        <v>43.560381999999997</v>
      </c>
      <c r="I124">
        <v>1.469041</v>
      </c>
      <c r="J124">
        <v>13.8</v>
      </c>
      <c r="K124">
        <v>22.3</v>
      </c>
      <c r="L124">
        <v>6</v>
      </c>
      <c r="M124">
        <v>16.3</v>
      </c>
      <c r="N124">
        <v>638.29999999999995</v>
      </c>
      <c r="O124" t="s">
        <v>40</v>
      </c>
      <c r="P124" t="s">
        <v>87</v>
      </c>
      <c r="Q124" t="s">
        <v>115</v>
      </c>
      <c r="R124">
        <v>5</v>
      </c>
      <c r="S124">
        <v>15</v>
      </c>
      <c r="T124">
        <v>7</v>
      </c>
      <c r="U124">
        <v>71.428571430000005</v>
      </c>
      <c r="V124">
        <v>200</v>
      </c>
      <c r="W124" t="s">
        <v>139</v>
      </c>
      <c r="X124" t="s">
        <v>94</v>
      </c>
      <c r="Y124" t="s">
        <v>78</v>
      </c>
      <c r="Z124" t="s">
        <v>212</v>
      </c>
      <c r="AA124">
        <v>47.63</v>
      </c>
      <c r="AB124">
        <v>8.5865010339999994</v>
      </c>
      <c r="AC124">
        <v>45</v>
      </c>
      <c r="AD124">
        <v>25.57</v>
      </c>
      <c r="AE124">
        <v>11.202700569999999</v>
      </c>
      <c r="AF124">
        <v>45</v>
      </c>
      <c r="AJ124">
        <v>-2.2352427349999999</v>
      </c>
      <c r="AK124">
        <v>0.11568171200000001</v>
      </c>
      <c r="AL124">
        <v>1.28</v>
      </c>
      <c r="AM124">
        <v>1.67</v>
      </c>
      <c r="AN124">
        <f t="shared" si="19"/>
        <v>8.5865010335991929</v>
      </c>
      <c r="AO124">
        <f t="shared" si="20"/>
        <v>11.202700567273947</v>
      </c>
    </row>
    <row r="125" spans="1:42" x14ac:dyDescent="0.4">
      <c r="A125" t="s">
        <v>195</v>
      </c>
      <c r="B125">
        <v>21</v>
      </c>
      <c r="C125">
        <v>10</v>
      </c>
      <c r="D125" t="s">
        <v>203</v>
      </c>
      <c r="E125" t="s">
        <v>204</v>
      </c>
      <c r="F125" t="s">
        <v>210</v>
      </c>
      <c r="G125" t="s">
        <v>211</v>
      </c>
      <c r="H125">
        <v>43.560381999999997</v>
      </c>
      <c r="I125">
        <v>1.469041</v>
      </c>
      <c r="J125">
        <v>13.8</v>
      </c>
      <c r="K125">
        <v>22.3</v>
      </c>
      <c r="L125">
        <v>6</v>
      </c>
      <c r="M125">
        <v>16.3</v>
      </c>
      <c r="N125">
        <v>638.29999999999995</v>
      </c>
      <c r="O125" t="s">
        <v>40</v>
      </c>
      <c r="P125" t="s">
        <v>87</v>
      </c>
      <c r="Q125" t="s">
        <v>115</v>
      </c>
      <c r="R125">
        <v>5</v>
      </c>
      <c r="S125">
        <v>15</v>
      </c>
      <c r="T125">
        <v>7</v>
      </c>
      <c r="U125">
        <v>71.428571430000005</v>
      </c>
      <c r="V125">
        <v>300</v>
      </c>
      <c r="W125" t="s">
        <v>139</v>
      </c>
      <c r="X125" t="s">
        <v>94</v>
      </c>
      <c r="Y125" t="s">
        <v>78</v>
      </c>
      <c r="Z125" t="s">
        <v>212</v>
      </c>
      <c r="AA125">
        <v>47.63</v>
      </c>
      <c r="AB125">
        <v>8.5865010339999994</v>
      </c>
      <c r="AC125">
        <v>45</v>
      </c>
      <c r="AD125">
        <v>30.69</v>
      </c>
      <c r="AE125">
        <v>9.5927316230000006</v>
      </c>
      <c r="AF125">
        <v>45</v>
      </c>
      <c r="AJ125">
        <v>-1.8818435680000001</v>
      </c>
      <c r="AK125">
        <v>1.5174333E-2</v>
      </c>
      <c r="AL125">
        <v>1.28</v>
      </c>
      <c r="AM125">
        <v>1.43</v>
      </c>
      <c r="AN125">
        <f t="shared" si="19"/>
        <v>8.5865010335991929</v>
      </c>
      <c r="AO125">
        <f t="shared" si="20"/>
        <v>9.5927316234740978</v>
      </c>
    </row>
    <row r="126" spans="1:42" x14ac:dyDescent="0.4">
      <c r="A126" t="s">
        <v>195</v>
      </c>
      <c r="B126">
        <v>21</v>
      </c>
      <c r="C126">
        <v>10</v>
      </c>
      <c r="D126" t="s">
        <v>203</v>
      </c>
      <c r="E126" t="s">
        <v>204</v>
      </c>
      <c r="F126" t="s">
        <v>210</v>
      </c>
      <c r="G126" t="s">
        <v>211</v>
      </c>
      <c r="H126">
        <v>43.560381999999997</v>
      </c>
      <c r="I126">
        <v>1.469041</v>
      </c>
      <c r="J126">
        <v>13.8</v>
      </c>
      <c r="K126">
        <v>22.3</v>
      </c>
      <c r="L126">
        <v>6</v>
      </c>
      <c r="M126">
        <v>16.3</v>
      </c>
      <c r="N126">
        <v>638.29999999999995</v>
      </c>
      <c r="O126" t="s">
        <v>40</v>
      </c>
      <c r="P126" t="s">
        <v>87</v>
      </c>
      <c r="Q126" t="s">
        <v>115</v>
      </c>
      <c r="R126">
        <v>5</v>
      </c>
      <c r="S126">
        <v>15</v>
      </c>
      <c r="T126">
        <v>7</v>
      </c>
      <c r="U126">
        <v>71.428571430000005</v>
      </c>
      <c r="V126">
        <v>100</v>
      </c>
      <c r="W126" t="s">
        <v>137</v>
      </c>
      <c r="X126" t="s">
        <v>94</v>
      </c>
      <c r="Y126" t="s">
        <v>78</v>
      </c>
      <c r="Z126" t="s">
        <v>212</v>
      </c>
      <c r="AA126">
        <v>57.31</v>
      </c>
      <c r="AB126">
        <v>7.1106961679999996</v>
      </c>
      <c r="AC126">
        <v>45</v>
      </c>
      <c r="AD126">
        <v>34.799999999999997</v>
      </c>
      <c r="AE126">
        <v>15.89844332</v>
      </c>
      <c r="AF126">
        <v>45</v>
      </c>
      <c r="AJ126">
        <v>-1.848494225</v>
      </c>
      <c r="AK126">
        <v>0.11495934300000001</v>
      </c>
      <c r="AL126">
        <v>1.06</v>
      </c>
      <c r="AM126">
        <v>2.37</v>
      </c>
      <c r="AN126">
        <f t="shared" si="19"/>
        <v>7.1106961684493317</v>
      </c>
      <c r="AO126">
        <f t="shared" si="20"/>
        <v>15.898443320023507</v>
      </c>
    </row>
    <row r="127" spans="1:42" x14ac:dyDescent="0.4">
      <c r="A127" t="s">
        <v>195</v>
      </c>
      <c r="B127">
        <v>21</v>
      </c>
      <c r="C127">
        <v>10</v>
      </c>
      <c r="D127" t="s">
        <v>203</v>
      </c>
      <c r="E127" t="s">
        <v>204</v>
      </c>
      <c r="F127" t="s">
        <v>210</v>
      </c>
      <c r="G127" t="s">
        <v>211</v>
      </c>
      <c r="H127">
        <v>43.560381999999997</v>
      </c>
      <c r="I127">
        <v>1.469041</v>
      </c>
      <c r="J127">
        <v>13.8</v>
      </c>
      <c r="K127">
        <v>22.3</v>
      </c>
      <c r="L127">
        <v>6</v>
      </c>
      <c r="M127">
        <v>16.3</v>
      </c>
      <c r="N127">
        <v>638.29999999999995</v>
      </c>
      <c r="O127" t="s">
        <v>40</v>
      </c>
      <c r="P127" t="s">
        <v>87</v>
      </c>
      <c r="Q127" t="s">
        <v>115</v>
      </c>
      <c r="R127">
        <v>5</v>
      </c>
      <c r="S127">
        <v>15</v>
      </c>
      <c r="T127">
        <v>7</v>
      </c>
      <c r="U127">
        <v>71.428571430000005</v>
      </c>
      <c r="V127">
        <v>200</v>
      </c>
      <c r="W127" t="s">
        <v>137</v>
      </c>
      <c r="X127" t="s">
        <v>94</v>
      </c>
      <c r="Y127" t="s">
        <v>78</v>
      </c>
      <c r="Z127" t="s">
        <v>212</v>
      </c>
      <c r="AA127">
        <v>57.31</v>
      </c>
      <c r="AB127">
        <v>7.1106961679999996</v>
      </c>
      <c r="AC127">
        <v>45</v>
      </c>
      <c r="AD127">
        <v>34.79</v>
      </c>
      <c r="AE127">
        <v>16.099689439999999</v>
      </c>
      <c r="AF127">
        <v>45</v>
      </c>
      <c r="AJ127">
        <v>-1.8299921750000001</v>
      </c>
      <c r="AK127">
        <v>1.5332123E-2</v>
      </c>
      <c r="AL127">
        <v>1.06</v>
      </c>
      <c r="AM127">
        <v>2.4</v>
      </c>
      <c r="AN127">
        <f t="shared" si="19"/>
        <v>7.1106961684493317</v>
      </c>
      <c r="AO127">
        <f t="shared" si="20"/>
        <v>16.099689437998485</v>
      </c>
    </row>
    <row r="128" spans="1:42" x14ac:dyDescent="0.4">
      <c r="A128" t="s">
        <v>195</v>
      </c>
      <c r="B128">
        <v>21</v>
      </c>
      <c r="C128">
        <v>10</v>
      </c>
      <c r="D128" t="s">
        <v>203</v>
      </c>
      <c r="E128" t="s">
        <v>204</v>
      </c>
      <c r="F128" t="s">
        <v>210</v>
      </c>
      <c r="G128" t="s">
        <v>211</v>
      </c>
      <c r="H128">
        <v>43.560381999999997</v>
      </c>
      <c r="I128">
        <v>1.469041</v>
      </c>
      <c r="J128">
        <v>13.8</v>
      </c>
      <c r="K128">
        <v>22.3</v>
      </c>
      <c r="L128">
        <v>6</v>
      </c>
      <c r="M128">
        <v>16.3</v>
      </c>
      <c r="N128">
        <v>638.29999999999995</v>
      </c>
      <c r="O128" t="s">
        <v>40</v>
      </c>
      <c r="P128" t="s">
        <v>87</v>
      </c>
      <c r="Q128" t="s">
        <v>115</v>
      </c>
      <c r="R128">
        <v>5</v>
      </c>
      <c r="S128">
        <v>15</v>
      </c>
      <c r="T128">
        <v>7</v>
      </c>
      <c r="U128">
        <v>71.428571430000005</v>
      </c>
      <c r="V128">
        <v>100</v>
      </c>
      <c r="W128" t="s">
        <v>139</v>
      </c>
      <c r="X128" t="s">
        <v>94</v>
      </c>
      <c r="Y128" t="s">
        <v>78</v>
      </c>
      <c r="Z128" t="s">
        <v>212</v>
      </c>
      <c r="AA128">
        <v>47.63</v>
      </c>
      <c r="AB128">
        <v>8.5865010339999994</v>
      </c>
      <c r="AC128">
        <v>45</v>
      </c>
      <c r="AD128">
        <v>40.08</v>
      </c>
      <c r="AE128">
        <v>9.5256495839999999</v>
      </c>
      <c r="AF128">
        <v>45</v>
      </c>
      <c r="AJ128">
        <v>-0.84198393100000002</v>
      </c>
      <c r="AK128">
        <v>2.59718E-2</v>
      </c>
      <c r="AL128">
        <v>1.28</v>
      </c>
      <c r="AM128">
        <v>1.42</v>
      </c>
      <c r="AN128">
        <f t="shared" si="19"/>
        <v>8.5865010335991929</v>
      </c>
      <c r="AO128">
        <f t="shared" si="20"/>
        <v>9.5256495841491038</v>
      </c>
    </row>
    <row r="129" spans="1:41" x14ac:dyDescent="0.4">
      <c r="A129" t="s">
        <v>195</v>
      </c>
      <c r="B129">
        <v>21</v>
      </c>
      <c r="C129">
        <v>10</v>
      </c>
      <c r="D129" t="s">
        <v>203</v>
      </c>
      <c r="E129" t="s">
        <v>204</v>
      </c>
      <c r="F129" t="s">
        <v>210</v>
      </c>
      <c r="G129" t="s">
        <v>211</v>
      </c>
      <c r="H129">
        <v>43.560381999999997</v>
      </c>
      <c r="I129">
        <v>1.469041</v>
      </c>
      <c r="J129">
        <v>13.8</v>
      </c>
      <c r="K129">
        <v>22.3</v>
      </c>
      <c r="L129">
        <v>6</v>
      </c>
      <c r="M129">
        <v>16.3</v>
      </c>
      <c r="N129">
        <v>638.29999999999995</v>
      </c>
      <c r="O129" t="s">
        <v>40</v>
      </c>
      <c r="P129" t="s">
        <v>87</v>
      </c>
      <c r="Q129" t="s">
        <v>115</v>
      </c>
      <c r="R129">
        <v>5</v>
      </c>
      <c r="S129">
        <v>15</v>
      </c>
      <c r="T129">
        <v>7</v>
      </c>
      <c r="U129">
        <v>71.428571430000005</v>
      </c>
      <c r="V129">
        <v>200</v>
      </c>
      <c r="W129" t="s">
        <v>137</v>
      </c>
      <c r="X129" t="s">
        <v>94</v>
      </c>
      <c r="Y129" t="s">
        <v>78</v>
      </c>
      <c r="Z129" t="s">
        <v>212</v>
      </c>
      <c r="AA129">
        <v>57.31</v>
      </c>
      <c r="AB129">
        <v>7.1106961679999996</v>
      </c>
      <c r="AC129">
        <v>45</v>
      </c>
      <c r="AD129">
        <v>50.45</v>
      </c>
      <c r="AE129">
        <v>10.46479813</v>
      </c>
      <c r="AF129">
        <v>45</v>
      </c>
      <c r="AJ129">
        <v>-0.77545863000000004</v>
      </c>
      <c r="AK129">
        <v>5.8390379999999999E-2</v>
      </c>
      <c r="AL129">
        <v>1.06</v>
      </c>
      <c r="AM129">
        <v>1.56</v>
      </c>
      <c r="AN129">
        <f t="shared" si="19"/>
        <v>7.1106961684493317</v>
      </c>
      <c r="AO129">
        <f t="shared" si="20"/>
        <v>10.464798134699016</v>
      </c>
    </row>
    <row r="130" spans="1:41" x14ac:dyDescent="0.4">
      <c r="A130" t="s">
        <v>195</v>
      </c>
      <c r="B130">
        <v>21</v>
      </c>
      <c r="C130">
        <v>10</v>
      </c>
      <c r="D130" t="s">
        <v>203</v>
      </c>
      <c r="E130" t="s">
        <v>204</v>
      </c>
      <c r="F130" t="s">
        <v>210</v>
      </c>
      <c r="G130" t="s">
        <v>211</v>
      </c>
      <c r="H130">
        <v>43.560381999999997</v>
      </c>
      <c r="I130">
        <v>1.469041</v>
      </c>
      <c r="J130">
        <v>13.8</v>
      </c>
      <c r="K130">
        <v>22.3</v>
      </c>
      <c r="L130">
        <v>6</v>
      </c>
      <c r="M130">
        <v>16.3</v>
      </c>
      <c r="N130">
        <v>638.29999999999995</v>
      </c>
      <c r="O130" t="s">
        <v>40</v>
      </c>
      <c r="P130" t="s">
        <v>87</v>
      </c>
      <c r="Q130" t="s">
        <v>115</v>
      </c>
      <c r="R130">
        <v>5</v>
      </c>
      <c r="S130">
        <v>15</v>
      </c>
      <c r="T130">
        <v>7</v>
      </c>
      <c r="U130">
        <v>71.428571430000005</v>
      </c>
      <c r="V130">
        <v>200</v>
      </c>
      <c r="W130" t="s">
        <v>139</v>
      </c>
      <c r="X130" t="s">
        <v>94</v>
      </c>
      <c r="Y130" t="s">
        <v>78</v>
      </c>
      <c r="Z130" t="s">
        <v>212</v>
      </c>
      <c r="AA130">
        <v>47.63</v>
      </c>
      <c r="AB130">
        <v>8.5865010339999994</v>
      </c>
      <c r="AC130">
        <v>45</v>
      </c>
      <c r="AD130">
        <v>41.04</v>
      </c>
      <c r="AE130">
        <v>9.1902393880000002</v>
      </c>
      <c r="AF130">
        <v>45</v>
      </c>
      <c r="AJ130">
        <v>-0.74936408899999996</v>
      </c>
      <c r="AK130">
        <v>5.8300731000000001E-2</v>
      </c>
      <c r="AL130">
        <v>1.28</v>
      </c>
      <c r="AM130">
        <v>1.37</v>
      </c>
      <c r="AN130">
        <f t="shared" si="19"/>
        <v>8.5865010335991929</v>
      </c>
      <c r="AO130">
        <f t="shared" si="20"/>
        <v>9.1902393875241373</v>
      </c>
    </row>
    <row r="131" spans="1:41" x14ac:dyDescent="0.4">
      <c r="A131" t="s">
        <v>195</v>
      </c>
      <c r="B131">
        <v>21</v>
      </c>
      <c r="C131">
        <v>10</v>
      </c>
      <c r="D131" t="s">
        <v>203</v>
      </c>
      <c r="E131" t="s">
        <v>204</v>
      </c>
      <c r="F131" t="s">
        <v>210</v>
      </c>
      <c r="G131" t="s">
        <v>211</v>
      </c>
      <c r="H131">
        <v>43.560381999999997</v>
      </c>
      <c r="I131">
        <v>1.469041</v>
      </c>
      <c r="J131">
        <v>13.8</v>
      </c>
      <c r="K131">
        <v>22.3</v>
      </c>
      <c r="L131">
        <v>6</v>
      </c>
      <c r="M131">
        <v>16.3</v>
      </c>
      <c r="N131">
        <v>638.29999999999995</v>
      </c>
      <c r="O131" t="s">
        <v>40</v>
      </c>
      <c r="P131" t="s">
        <v>87</v>
      </c>
      <c r="Q131" t="s">
        <v>115</v>
      </c>
      <c r="R131">
        <v>5</v>
      </c>
      <c r="S131">
        <v>15</v>
      </c>
      <c r="T131">
        <v>7</v>
      </c>
      <c r="U131">
        <v>71.428571430000005</v>
      </c>
      <c r="V131">
        <v>300</v>
      </c>
      <c r="W131" t="s">
        <v>137</v>
      </c>
      <c r="X131" t="s">
        <v>94</v>
      </c>
      <c r="Y131" t="s">
        <v>78</v>
      </c>
      <c r="Z131" t="s">
        <v>212</v>
      </c>
      <c r="AA131">
        <v>57.31</v>
      </c>
      <c r="AB131">
        <v>7.1106961679999996</v>
      </c>
      <c r="AC131">
        <v>45</v>
      </c>
      <c r="AD131">
        <v>50.05</v>
      </c>
      <c r="AE131">
        <v>12.34309524</v>
      </c>
      <c r="AF131">
        <v>45</v>
      </c>
      <c r="AJ131">
        <v>-0.72891272399999996</v>
      </c>
      <c r="AK131">
        <v>6.2643083000000002E-2</v>
      </c>
      <c r="AL131">
        <v>1.06</v>
      </c>
      <c r="AM131">
        <v>1.84</v>
      </c>
      <c r="AN131">
        <f t="shared" si="19"/>
        <v>7.1106961684493317</v>
      </c>
      <c r="AO131">
        <f t="shared" si="20"/>
        <v>12.34309523579884</v>
      </c>
    </row>
    <row r="132" spans="1:41" x14ac:dyDescent="0.4">
      <c r="A132" t="s">
        <v>195</v>
      </c>
      <c r="B132">
        <v>21</v>
      </c>
      <c r="C132">
        <v>10</v>
      </c>
      <c r="D132" t="s">
        <v>203</v>
      </c>
      <c r="E132" t="s">
        <v>204</v>
      </c>
      <c r="F132" t="s">
        <v>210</v>
      </c>
      <c r="G132" t="s">
        <v>211</v>
      </c>
      <c r="H132">
        <v>43.560381999999997</v>
      </c>
      <c r="I132">
        <v>1.469041</v>
      </c>
      <c r="J132">
        <v>13.8</v>
      </c>
      <c r="K132">
        <v>22.3</v>
      </c>
      <c r="L132">
        <v>6</v>
      </c>
      <c r="M132">
        <v>16.3</v>
      </c>
      <c r="N132">
        <v>638.29999999999995</v>
      </c>
      <c r="O132" t="s">
        <v>40</v>
      </c>
      <c r="P132" t="s">
        <v>87</v>
      </c>
      <c r="Q132" t="s">
        <v>115</v>
      </c>
      <c r="R132">
        <v>5</v>
      </c>
      <c r="S132">
        <v>15</v>
      </c>
      <c r="T132">
        <v>7</v>
      </c>
      <c r="U132">
        <v>71.428571430000005</v>
      </c>
      <c r="V132">
        <v>100</v>
      </c>
      <c r="W132" t="s">
        <v>137</v>
      </c>
      <c r="X132" t="s">
        <v>94</v>
      </c>
      <c r="Y132" t="s">
        <v>78</v>
      </c>
      <c r="Z132" t="s">
        <v>212</v>
      </c>
      <c r="AA132">
        <v>57.31</v>
      </c>
      <c r="AB132">
        <v>7.1106961679999996</v>
      </c>
      <c r="AC132">
        <v>45</v>
      </c>
      <c r="AD132">
        <v>47.41</v>
      </c>
      <c r="AE132">
        <v>18.380478780000001</v>
      </c>
      <c r="AF132">
        <v>45</v>
      </c>
      <c r="AJ132">
        <v>-0.71843629399999998</v>
      </c>
      <c r="AK132">
        <v>6.2812045999999996E-2</v>
      </c>
      <c r="AL132">
        <v>1.06</v>
      </c>
      <c r="AM132">
        <v>2.74</v>
      </c>
      <c r="AN132">
        <f t="shared" ref="AN132:AN153" si="21">AL132*(SQRT(AC132))</f>
        <v>7.1106961684493317</v>
      </c>
      <c r="AO132">
        <f t="shared" ref="AO132:AO153" si="22">AM132*(SQRT(AF132))</f>
        <v>18.380478775048275</v>
      </c>
    </row>
    <row r="133" spans="1:41" x14ac:dyDescent="0.4">
      <c r="A133" t="s">
        <v>195</v>
      </c>
      <c r="B133">
        <v>21</v>
      </c>
      <c r="C133">
        <v>10</v>
      </c>
      <c r="D133" t="s">
        <v>203</v>
      </c>
      <c r="E133" t="s">
        <v>204</v>
      </c>
      <c r="F133" t="s">
        <v>210</v>
      </c>
      <c r="G133" t="s">
        <v>211</v>
      </c>
      <c r="H133">
        <v>43.560381999999997</v>
      </c>
      <c r="I133">
        <v>1.469041</v>
      </c>
      <c r="J133">
        <v>13.8</v>
      </c>
      <c r="K133">
        <v>22.3</v>
      </c>
      <c r="L133">
        <v>6</v>
      </c>
      <c r="M133">
        <v>16.3</v>
      </c>
      <c r="N133">
        <v>638.29999999999995</v>
      </c>
      <c r="O133" t="s">
        <v>40</v>
      </c>
      <c r="P133" t="s">
        <v>87</v>
      </c>
      <c r="Q133" t="s">
        <v>115</v>
      </c>
      <c r="R133">
        <v>5</v>
      </c>
      <c r="S133">
        <v>15</v>
      </c>
      <c r="T133">
        <v>7</v>
      </c>
      <c r="U133">
        <v>71.428571430000005</v>
      </c>
      <c r="V133">
        <v>300</v>
      </c>
      <c r="W133" t="s">
        <v>139</v>
      </c>
      <c r="X133" t="s">
        <v>94</v>
      </c>
      <c r="Y133" t="s">
        <v>78</v>
      </c>
      <c r="Z133" t="s">
        <v>212</v>
      </c>
      <c r="AA133">
        <v>47.63</v>
      </c>
      <c r="AB133">
        <v>8.5865010339999994</v>
      </c>
      <c r="AC133">
        <v>45</v>
      </c>
      <c r="AD133">
        <v>42.09</v>
      </c>
      <c r="AE133">
        <v>7.7815165620000002</v>
      </c>
      <c r="AF133">
        <v>45</v>
      </c>
      <c r="AJ133">
        <v>-0.68375263799999997</v>
      </c>
      <c r="AK133">
        <v>6.1502582E-2</v>
      </c>
      <c r="AL133">
        <v>1.28</v>
      </c>
      <c r="AM133">
        <v>1.1599999999999999</v>
      </c>
      <c r="AN133">
        <f t="shared" si="21"/>
        <v>8.5865010335991929</v>
      </c>
      <c r="AO133">
        <f t="shared" si="22"/>
        <v>7.7815165616992683</v>
      </c>
    </row>
    <row r="134" spans="1:41" x14ac:dyDescent="0.4">
      <c r="A134" t="s">
        <v>195</v>
      </c>
      <c r="B134">
        <v>21</v>
      </c>
      <c r="C134">
        <v>10</v>
      </c>
      <c r="D134" t="s">
        <v>203</v>
      </c>
      <c r="E134" t="s">
        <v>204</v>
      </c>
      <c r="F134" t="s">
        <v>210</v>
      </c>
      <c r="G134" t="s">
        <v>211</v>
      </c>
      <c r="H134">
        <v>43.560381999999997</v>
      </c>
      <c r="I134">
        <v>1.469041</v>
      </c>
      <c r="J134">
        <v>13.8</v>
      </c>
      <c r="K134">
        <v>22.3</v>
      </c>
      <c r="L134">
        <v>6</v>
      </c>
      <c r="M134">
        <v>16.3</v>
      </c>
      <c r="N134">
        <v>638.29999999999995</v>
      </c>
      <c r="O134" t="s">
        <v>40</v>
      </c>
      <c r="P134" t="s">
        <v>87</v>
      </c>
      <c r="Q134" t="s">
        <v>115</v>
      </c>
      <c r="R134">
        <v>5</v>
      </c>
      <c r="S134">
        <v>15</v>
      </c>
      <c r="T134">
        <v>7</v>
      </c>
      <c r="U134">
        <v>71.428571430000005</v>
      </c>
      <c r="V134">
        <v>100</v>
      </c>
      <c r="W134" t="s">
        <v>139</v>
      </c>
      <c r="X134" t="s">
        <v>94</v>
      </c>
      <c r="Y134" t="s">
        <v>78</v>
      </c>
      <c r="Z134" t="s">
        <v>212</v>
      </c>
      <c r="AA134">
        <v>47.63</v>
      </c>
      <c r="AB134">
        <v>8.5865010339999994</v>
      </c>
      <c r="AC134">
        <v>45</v>
      </c>
      <c r="AD134">
        <v>43.26</v>
      </c>
      <c r="AE134">
        <v>6.5740398539999996</v>
      </c>
      <c r="AF134">
        <v>45</v>
      </c>
      <c r="AJ134">
        <v>-0.57794121600000004</v>
      </c>
      <c r="AK134">
        <v>6.3741344000000005E-2</v>
      </c>
      <c r="AL134">
        <v>1.28</v>
      </c>
      <c r="AM134">
        <v>0.98</v>
      </c>
      <c r="AN134">
        <f t="shared" si="21"/>
        <v>8.5865010335991929</v>
      </c>
      <c r="AO134">
        <f t="shared" si="22"/>
        <v>6.5740398538493823</v>
      </c>
    </row>
    <row r="135" spans="1:41" x14ac:dyDescent="0.4">
      <c r="A135" t="s">
        <v>195</v>
      </c>
      <c r="B135">
        <v>21</v>
      </c>
      <c r="C135">
        <v>10</v>
      </c>
      <c r="D135" t="s">
        <v>203</v>
      </c>
      <c r="E135" t="s">
        <v>204</v>
      </c>
      <c r="F135" t="s">
        <v>210</v>
      </c>
      <c r="G135" t="s">
        <v>211</v>
      </c>
      <c r="H135">
        <v>43.560381999999997</v>
      </c>
      <c r="I135">
        <v>1.469041</v>
      </c>
      <c r="J135">
        <v>13.8</v>
      </c>
      <c r="K135">
        <v>22.3</v>
      </c>
      <c r="L135">
        <v>6</v>
      </c>
      <c r="M135">
        <v>16.3</v>
      </c>
      <c r="N135">
        <v>638.29999999999995</v>
      </c>
      <c r="O135" t="s">
        <v>40</v>
      </c>
      <c r="P135" t="s">
        <v>87</v>
      </c>
      <c r="Q135" t="s">
        <v>115</v>
      </c>
      <c r="R135">
        <v>5</v>
      </c>
      <c r="S135">
        <v>15</v>
      </c>
      <c r="T135">
        <v>7</v>
      </c>
      <c r="U135">
        <v>71.428571430000005</v>
      </c>
      <c r="V135">
        <v>100</v>
      </c>
      <c r="W135" t="s">
        <v>139</v>
      </c>
      <c r="X135" t="s">
        <v>94</v>
      </c>
      <c r="Y135" t="s">
        <v>78</v>
      </c>
      <c r="Z135" t="s">
        <v>212</v>
      </c>
      <c r="AA135">
        <v>47.63</v>
      </c>
      <c r="AB135">
        <v>8.5865010339999994</v>
      </c>
      <c r="AC135">
        <v>45</v>
      </c>
      <c r="AD135">
        <v>43.2</v>
      </c>
      <c r="AE135">
        <v>7.3119422859999998</v>
      </c>
      <c r="AF135">
        <v>45</v>
      </c>
      <c r="AJ135">
        <v>-0.56178209199999996</v>
      </c>
      <c r="AK135">
        <v>2.7179991000000001E-2</v>
      </c>
      <c r="AL135">
        <v>1.28</v>
      </c>
      <c r="AM135">
        <v>1.0900000000000001</v>
      </c>
      <c r="AN135">
        <f t="shared" si="21"/>
        <v>8.5865010335991929</v>
      </c>
      <c r="AO135">
        <f t="shared" si="22"/>
        <v>7.3119422864243129</v>
      </c>
    </row>
    <row r="136" spans="1:41" x14ac:dyDescent="0.4">
      <c r="A136" t="s">
        <v>195</v>
      </c>
      <c r="B136">
        <v>21</v>
      </c>
      <c r="C136">
        <v>10</v>
      </c>
      <c r="D136" t="s">
        <v>203</v>
      </c>
      <c r="E136" t="s">
        <v>204</v>
      </c>
      <c r="F136" t="s">
        <v>210</v>
      </c>
      <c r="G136" t="s">
        <v>211</v>
      </c>
      <c r="H136">
        <v>43.560381999999997</v>
      </c>
      <c r="I136">
        <v>1.469041</v>
      </c>
      <c r="J136">
        <v>13.8</v>
      </c>
      <c r="K136">
        <v>22.3</v>
      </c>
      <c r="L136">
        <v>6</v>
      </c>
      <c r="M136">
        <v>16.3</v>
      </c>
      <c r="N136">
        <v>638.29999999999995</v>
      </c>
      <c r="O136" t="s">
        <v>40</v>
      </c>
      <c r="P136" t="s">
        <v>87</v>
      </c>
      <c r="Q136" t="s">
        <v>115</v>
      </c>
      <c r="R136">
        <v>5</v>
      </c>
      <c r="S136">
        <v>15</v>
      </c>
      <c r="T136">
        <v>7</v>
      </c>
      <c r="U136">
        <v>71.428571430000005</v>
      </c>
      <c r="V136">
        <v>200</v>
      </c>
      <c r="W136" t="s">
        <v>139</v>
      </c>
      <c r="X136" t="s">
        <v>94</v>
      </c>
      <c r="Y136" t="s">
        <v>78</v>
      </c>
      <c r="Z136" t="s">
        <v>212</v>
      </c>
      <c r="AA136">
        <v>47.63</v>
      </c>
      <c r="AB136">
        <v>8.5865010339999994</v>
      </c>
      <c r="AC136">
        <v>45</v>
      </c>
      <c r="AD136">
        <v>41.41</v>
      </c>
      <c r="AE136">
        <v>14.556802530000001</v>
      </c>
      <c r="AF136">
        <v>45</v>
      </c>
      <c r="AJ136">
        <v>-0.52636200399999999</v>
      </c>
      <c r="AK136">
        <v>5.8715897000000003E-2</v>
      </c>
      <c r="AL136">
        <v>1.28</v>
      </c>
      <c r="AM136">
        <v>2.17</v>
      </c>
      <c r="AN136">
        <f t="shared" si="21"/>
        <v>8.5865010335991929</v>
      </c>
      <c r="AO136">
        <f t="shared" si="22"/>
        <v>14.556802533523632</v>
      </c>
    </row>
    <row r="137" spans="1:41" x14ac:dyDescent="0.4">
      <c r="A137" t="s">
        <v>195</v>
      </c>
      <c r="B137">
        <v>21</v>
      </c>
      <c r="C137">
        <v>10</v>
      </c>
      <c r="D137" t="s">
        <v>203</v>
      </c>
      <c r="E137" t="s">
        <v>204</v>
      </c>
      <c r="F137" t="s">
        <v>210</v>
      </c>
      <c r="G137" t="s">
        <v>211</v>
      </c>
      <c r="H137">
        <v>43.560381999999997</v>
      </c>
      <c r="I137">
        <v>1.469041</v>
      </c>
      <c r="J137">
        <v>13.8</v>
      </c>
      <c r="K137">
        <v>22.3</v>
      </c>
      <c r="L137">
        <v>6</v>
      </c>
      <c r="M137">
        <v>16.3</v>
      </c>
      <c r="N137">
        <v>638.29999999999995</v>
      </c>
      <c r="O137" t="s">
        <v>40</v>
      </c>
      <c r="P137" t="s">
        <v>87</v>
      </c>
      <c r="Q137" t="s">
        <v>115</v>
      </c>
      <c r="R137">
        <v>5</v>
      </c>
      <c r="S137">
        <v>15</v>
      </c>
      <c r="T137">
        <v>7</v>
      </c>
      <c r="U137">
        <v>71.428571430000005</v>
      </c>
      <c r="V137">
        <v>300</v>
      </c>
      <c r="W137" t="s">
        <v>137</v>
      </c>
      <c r="X137" t="s">
        <v>94</v>
      </c>
      <c r="Y137" t="s">
        <v>78</v>
      </c>
      <c r="Z137" t="s">
        <v>212</v>
      </c>
      <c r="AA137">
        <v>49.89</v>
      </c>
      <c r="AB137">
        <v>7.5135876919999998</v>
      </c>
      <c r="AC137">
        <v>60</v>
      </c>
      <c r="AD137">
        <v>47.6</v>
      </c>
      <c r="AE137">
        <v>10.069756699999999</v>
      </c>
      <c r="AF137">
        <v>60</v>
      </c>
      <c r="AJ137">
        <v>-0.25993951500000001</v>
      </c>
      <c r="AK137">
        <v>9.6110022000000003E-2</v>
      </c>
      <c r="AL137">
        <v>0.97</v>
      </c>
      <c r="AM137">
        <v>1.3</v>
      </c>
      <c r="AN137">
        <f t="shared" si="21"/>
        <v>7.5135876916423889</v>
      </c>
      <c r="AO137">
        <f t="shared" si="22"/>
        <v>10.069756700139285</v>
      </c>
    </row>
    <row r="138" spans="1:41" x14ac:dyDescent="0.4">
      <c r="A138" t="s">
        <v>195</v>
      </c>
      <c r="B138">
        <v>21</v>
      </c>
      <c r="C138">
        <v>10</v>
      </c>
      <c r="D138" t="s">
        <v>203</v>
      </c>
      <c r="E138" t="s">
        <v>204</v>
      </c>
      <c r="F138" t="s">
        <v>210</v>
      </c>
      <c r="G138" t="s">
        <v>211</v>
      </c>
      <c r="H138">
        <v>43.560381999999997</v>
      </c>
      <c r="I138">
        <v>1.469041</v>
      </c>
      <c r="J138">
        <v>13.8</v>
      </c>
      <c r="K138">
        <v>22.3</v>
      </c>
      <c r="L138">
        <v>6</v>
      </c>
      <c r="M138">
        <v>16.3</v>
      </c>
      <c r="N138">
        <v>638.29999999999995</v>
      </c>
      <c r="O138" t="s">
        <v>40</v>
      </c>
      <c r="P138" t="s">
        <v>87</v>
      </c>
      <c r="Q138" t="s">
        <v>115</v>
      </c>
      <c r="R138">
        <v>5</v>
      </c>
      <c r="S138">
        <v>15</v>
      </c>
      <c r="T138">
        <v>7</v>
      </c>
      <c r="U138">
        <v>71.428571430000005</v>
      </c>
      <c r="V138">
        <v>200</v>
      </c>
      <c r="W138" t="s">
        <v>139</v>
      </c>
      <c r="X138" t="s">
        <v>94</v>
      </c>
      <c r="Y138" t="s">
        <v>78</v>
      </c>
      <c r="Z138" t="s">
        <v>212</v>
      </c>
      <c r="AA138">
        <v>43.32</v>
      </c>
      <c r="AB138">
        <v>12.393546710000001</v>
      </c>
      <c r="AC138">
        <v>60</v>
      </c>
      <c r="AD138">
        <v>40.96</v>
      </c>
      <c r="AE138">
        <v>13.013224040000001</v>
      </c>
      <c r="AF138">
        <v>60</v>
      </c>
      <c r="AJ138">
        <v>-0.18728931900000001</v>
      </c>
      <c r="AK138">
        <v>0.11518807</v>
      </c>
      <c r="AL138">
        <v>1.6</v>
      </c>
      <c r="AM138">
        <v>1.68</v>
      </c>
      <c r="AN138">
        <f t="shared" si="21"/>
        <v>12.393546707863734</v>
      </c>
      <c r="AO138">
        <f t="shared" si="22"/>
        <v>13.013224043256921</v>
      </c>
    </row>
    <row r="139" spans="1:41" x14ac:dyDescent="0.4">
      <c r="A139" t="s">
        <v>195</v>
      </c>
      <c r="B139">
        <v>21</v>
      </c>
      <c r="C139">
        <v>10</v>
      </c>
      <c r="D139" t="s">
        <v>203</v>
      </c>
      <c r="E139" t="s">
        <v>204</v>
      </c>
      <c r="F139" t="s">
        <v>210</v>
      </c>
      <c r="G139" t="s">
        <v>211</v>
      </c>
      <c r="H139">
        <v>43.560381999999997</v>
      </c>
      <c r="I139">
        <v>1.469041</v>
      </c>
      <c r="J139">
        <v>13.8</v>
      </c>
      <c r="K139">
        <v>22.3</v>
      </c>
      <c r="L139">
        <v>6</v>
      </c>
      <c r="M139">
        <v>16.3</v>
      </c>
      <c r="N139">
        <v>638.29999999999995</v>
      </c>
      <c r="O139" t="s">
        <v>40</v>
      </c>
      <c r="P139" t="s">
        <v>87</v>
      </c>
      <c r="Q139" t="s">
        <v>115</v>
      </c>
      <c r="R139">
        <v>5</v>
      </c>
      <c r="S139">
        <v>15</v>
      </c>
      <c r="T139">
        <v>7</v>
      </c>
      <c r="U139">
        <v>71.428571430000005</v>
      </c>
      <c r="V139">
        <v>300</v>
      </c>
      <c r="W139" t="s">
        <v>139</v>
      </c>
      <c r="X139" t="s">
        <v>94</v>
      </c>
      <c r="Y139" t="s">
        <v>78</v>
      </c>
      <c r="Z139" t="s">
        <v>212</v>
      </c>
      <c r="AA139">
        <v>43.32</v>
      </c>
      <c r="AB139">
        <v>12.393546710000001</v>
      </c>
      <c r="AC139">
        <v>60</v>
      </c>
      <c r="AD139">
        <v>41.33</v>
      </c>
      <c r="AE139">
        <v>13.16814338</v>
      </c>
      <c r="AF139">
        <v>60</v>
      </c>
      <c r="AJ139">
        <v>-0.156943675</v>
      </c>
      <c r="AK139">
        <v>9.6121579999999998E-2</v>
      </c>
      <c r="AL139">
        <v>1.6</v>
      </c>
      <c r="AM139">
        <v>1.7</v>
      </c>
      <c r="AN139">
        <f t="shared" si="21"/>
        <v>12.393546707863734</v>
      </c>
      <c r="AO139">
        <f t="shared" si="22"/>
        <v>13.168143377105217</v>
      </c>
    </row>
    <row r="140" spans="1:41" x14ac:dyDescent="0.4">
      <c r="A140" t="s">
        <v>195</v>
      </c>
      <c r="B140">
        <v>21</v>
      </c>
      <c r="C140">
        <v>10</v>
      </c>
      <c r="D140" t="s">
        <v>203</v>
      </c>
      <c r="E140" t="s">
        <v>204</v>
      </c>
      <c r="F140" t="s">
        <v>210</v>
      </c>
      <c r="G140" t="s">
        <v>211</v>
      </c>
      <c r="H140">
        <v>43.560381999999997</v>
      </c>
      <c r="I140">
        <v>1.469041</v>
      </c>
      <c r="J140">
        <v>13.8</v>
      </c>
      <c r="K140">
        <v>22.3</v>
      </c>
      <c r="L140">
        <v>6</v>
      </c>
      <c r="M140">
        <v>16.3</v>
      </c>
      <c r="N140">
        <v>638.29999999999995</v>
      </c>
      <c r="O140" t="s">
        <v>40</v>
      </c>
      <c r="P140" t="s">
        <v>87</v>
      </c>
      <c r="Q140" t="s">
        <v>115</v>
      </c>
      <c r="R140">
        <v>5</v>
      </c>
      <c r="S140">
        <v>15</v>
      </c>
      <c r="T140">
        <v>7</v>
      </c>
      <c r="U140">
        <v>71.428571430000005</v>
      </c>
      <c r="V140">
        <v>200</v>
      </c>
      <c r="W140" t="s">
        <v>137</v>
      </c>
      <c r="X140" t="s">
        <v>94</v>
      </c>
      <c r="Y140" t="s">
        <v>78</v>
      </c>
      <c r="Z140" t="s">
        <v>212</v>
      </c>
      <c r="AA140">
        <v>49.89</v>
      </c>
      <c r="AB140">
        <v>7.5135876919999998</v>
      </c>
      <c r="AC140">
        <v>60</v>
      </c>
      <c r="AD140">
        <v>48.62</v>
      </c>
      <c r="AE140">
        <v>9.6824583660000005</v>
      </c>
      <c r="AF140">
        <v>60</v>
      </c>
      <c r="AJ140">
        <v>-0.147784058</v>
      </c>
      <c r="AK140">
        <v>9.6198156000000007E-2</v>
      </c>
      <c r="AL140">
        <v>0.97</v>
      </c>
      <c r="AM140">
        <v>1.25</v>
      </c>
      <c r="AN140">
        <f t="shared" si="21"/>
        <v>7.5135876916423889</v>
      </c>
      <c r="AO140">
        <f t="shared" si="22"/>
        <v>9.6824583655185421</v>
      </c>
    </row>
    <row r="141" spans="1:41" x14ac:dyDescent="0.4">
      <c r="A141" t="s">
        <v>195</v>
      </c>
      <c r="B141">
        <v>21</v>
      </c>
      <c r="C141">
        <v>10</v>
      </c>
      <c r="D141" t="s">
        <v>203</v>
      </c>
      <c r="E141" t="s">
        <v>204</v>
      </c>
      <c r="F141" t="s">
        <v>210</v>
      </c>
      <c r="G141" t="s">
        <v>211</v>
      </c>
      <c r="H141">
        <v>43.560381999999997</v>
      </c>
      <c r="I141">
        <v>1.469041</v>
      </c>
      <c r="J141">
        <v>13.8</v>
      </c>
      <c r="K141">
        <v>22.3</v>
      </c>
      <c r="L141">
        <v>6</v>
      </c>
      <c r="M141">
        <v>16.3</v>
      </c>
      <c r="N141">
        <v>638.29999999999995</v>
      </c>
      <c r="O141" t="s">
        <v>40</v>
      </c>
      <c r="P141" t="s">
        <v>87</v>
      </c>
      <c r="Q141" t="s">
        <v>115</v>
      </c>
      <c r="R141">
        <v>5</v>
      </c>
      <c r="S141">
        <v>15</v>
      </c>
      <c r="T141">
        <v>7</v>
      </c>
      <c r="U141">
        <v>71.428571430000005</v>
      </c>
      <c r="V141">
        <v>100</v>
      </c>
      <c r="W141" t="s">
        <v>137</v>
      </c>
      <c r="X141" t="s">
        <v>94</v>
      </c>
      <c r="Y141" t="s">
        <v>78</v>
      </c>
      <c r="Z141" t="s">
        <v>212</v>
      </c>
      <c r="AA141">
        <v>57.31</v>
      </c>
      <c r="AB141">
        <v>7.1106961679999996</v>
      </c>
      <c r="AC141">
        <v>45</v>
      </c>
      <c r="AD141">
        <v>56.22</v>
      </c>
      <c r="AE141">
        <v>8.3181728760000002</v>
      </c>
      <c r="AF141">
        <v>45</v>
      </c>
      <c r="AJ141">
        <v>-0.142454575</v>
      </c>
      <c r="AK141">
        <v>5.8693604000000003E-2</v>
      </c>
      <c r="AL141">
        <v>1.06</v>
      </c>
      <c r="AM141">
        <v>1.24</v>
      </c>
      <c r="AN141">
        <f t="shared" si="21"/>
        <v>7.1106961684493317</v>
      </c>
      <c r="AO141">
        <f t="shared" si="22"/>
        <v>8.3181728762992186</v>
      </c>
    </row>
    <row r="142" spans="1:41" x14ac:dyDescent="0.4">
      <c r="A142" t="s">
        <v>195</v>
      </c>
      <c r="B142">
        <v>21</v>
      </c>
      <c r="C142">
        <v>10</v>
      </c>
      <c r="D142" t="s">
        <v>203</v>
      </c>
      <c r="E142" t="s">
        <v>204</v>
      </c>
      <c r="F142" t="s">
        <v>210</v>
      </c>
      <c r="G142" t="s">
        <v>211</v>
      </c>
      <c r="H142">
        <v>43.560381999999997</v>
      </c>
      <c r="I142">
        <v>1.469041</v>
      </c>
      <c r="J142">
        <v>13.8</v>
      </c>
      <c r="K142">
        <v>22.3</v>
      </c>
      <c r="L142">
        <v>6</v>
      </c>
      <c r="M142">
        <v>16.3</v>
      </c>
      <c r="N142">
        <v>638.29999999999995</v>
      </c>
      <c r="O142" t="s">
        <v>40</v>
      </c>
      <c r="P142" t="s">
        <v>87</v>
      </c>
      <c r="Q142" t="s">
        <v>115</v>
      </c>
      <c r="R142">
        <v>5</v>
      </c>
      <c r="S142">
        <v>15</v>
      </c>
      <c r="T142">
        <v>7</v>
      </c>
      <c r="U142">
        <v>71.428571430000005</v>
      </c>
      <c r="V142">
        <v>200</v>
      </c>
      <c r="W142" t="s">
        <v>139</v>
      </c>
      <c r="X142" t="s">
        <v>94</v>
      </c>
      <c r="Y142" t="s">
        <v>78</v>
      </c>
      <c r="Z142" t="s">
        <v>212</v>
      </c>
      <c r="AA142">
        <v>42.14</v>
      </c>
      <c r="AB142">
        <v>10.59363016</v>
      </c>
      <c r="AC142">
        <v>250</v>
      </c>
      <c r="AD142">
        <v>41.06</v>
      </c>
      <c r="AE142">
        <v>10.119288510000001</v>
      </c>
      <c r="AF142">
        <v>250</v>
      </c>
      <c r="AJ142">
        <v>-0.104464548</v>
      </c>
      <c r="AK142">
        <v>9.6113712000000004E-2</v>
      </c>
      <c r="AL142">
        <v>0.67</v>
      </c>
      <c r="AM142">
        <v>0.64</v>
      </c>
      <c r="AN142">
        <f t="shared" si="21"/>
        <v>10.593630161564072</v>
      </c>
      <c r="AO142">
        <f t="shared" si="22"/>
        <v>10.119288512538814</v>
      </c>
    </row>
    <row r="143" spans="1:41" x14ac:dyDescent="0.4">
      <c r="A143" t="s">
        <v>195</v>
      </c>
      <c r="B143">
        <v>21</v>
      </c>
      <c r="C143">
        <v>10</v>
      </c>
      <c r="D143" t="s">
        <v>203</v>
      </c>
      <c r="E143" t="s">
        <v>204</v>
      </c>
      <c r="F143" t="s">
        <v>210</v>
      </c>
      <c r="G143" t="s">
        <v>211</v>
      </c>
      <c r="H143">
        <v>43.560381999999997</v>
      </c>
      <c r="I143">
        <v>1.469041</v>
      </c>
      <c r="J143">
        <v>13.8</v>
      </c>
      <c r="K143">
        <v>22.3</v>
      </c>
      <c r="L143">
        <v>6</v>
      </c>
      <c r="M143">
        <v>16.3</v>
      </c>
      <c r="N143">
        <v>638.29999999999995</v>
      </c>
      <c r="O143" t="s">
        <v>40</v>
      </c>
      <c r="P143" t="s">
        <v>87</v>
      </c>
      <c r="Q143" t="s">
        <v>115</v>
      </c>
      <c r="R143">
        <v>5</v>
      </c>
      <c r="S143">
        <v>15</v>
      </c>
      <c r="T143">
        <v>7</v>
      </c>
      <c r="U143">
        <v>71.428571430000005</v>
      </c>
      <c r="V143">
        <v>300</v>
      </c>
      <c r="W143" t="s">
        <v>139</v>
      </c>
      <c r="X143" t="s">
        <v>94</v>
      </c>
      <c r="Y143" t="s">
        <v>78</v>
      </c>
      <c r="Z143" t="s">
        <v>212</v>
      </c>
      <c r="AA143">
        <v>42.14</v>
      </c>
      <c r="AB143">
        <v>10.59363016</v>
      </c>
      <c r="AC143">
        <v>250</v>
      </c>
      <c r="AD143">
        <v>41.04</v>
      </c>
      <c r="AE143">
        <v>10.909857929999999</v>
      </c>
      <c r="AF143">
        <v>250</v>
      </c>
      <c r="AJ143">
        <v>-0.102503134</v>
      </c>
      <c r="AK143">
        <v>9.6157688000000005E-2</v>
      </c>
      <c r="AL143">
        <v>0.67</v>
      </c>
      <c r="AM143">
        <v>0.69</v>
      </c>
      <c r="AN143">
        <f t="shared" si="21"/>
        <v>10.593630161564072</v>
      </c>
      <c r="AO143">
        <f t="shared" si="22"/>
        <v>10.909857927580907</v>
      </c>
    </row>
    <row r="144" spans="1:41" x14ac:dyDescent="0.4">
      <c r="A144" t="s">
        <v>195</v>
      </c>
      <c r="B144">
        <v>21</v>
      </c>
      <c r="C144">
        <v>10</v>
      </c>
      <c r="D144" t="s">
        <v>203</v>
      </c>
      <c r="E144" t="s">
        <v>204</v>
      </c>
      <c r="F144" t="s">
        <v>210</v>
      </c>
      <c r="G144" t="s">
        <v>211</v>
      </c>
      <c r="H144">
        <v>43.560381999999997</v>
      </c>
      <c r="I144">
        <v>1.469041</v>
      </c>
      <c r="J144">
        <v>13.8</v>
      </c>
      <c r="K144">
        <v>22.3</v>
      </c>
      <c r="L144">
        <v>6</v>
      </c>
      <c r="M144">
        <v>16.3</v>
      </c>
      <c r="N144">
        <v>638.29999999999995</v>
      </c>
      <c r="O144" t="s">
        <v>40</v>
      </c>
      <c r="P144" t="s">
        <v>87</v>
      </c>
      <c r="Q144" t="s">
        <v>115</v>
      </c>
      <c r="R144">
        <v>5</v>
      </c>
      <c r="S144">
        <v>15</v>
      </c>
      <c r="T144">
        <v>7</v>
      </c>
      <c r="U144">
        <v>71.428571430000005</v>
      </c>
      <c r="V144">
        <v>100</v>
      </c>
      <c r="W144" t="s">
        <v>137</v>
      </c>
      <c r="X144" t="s">
        <v>94</v>
      </c>
      <c r="Y144" t="s">
        <v>78</v>
      </c>
      <c r="Z144" t="s">
        <v>212</v>
      </c>
      <c r="AA144">
        <v>49.89</v>
      </c>
      <c r="AB144">
        <v>7.5135876919999998</v>
      </c>
      <c r="AC144">
        <v>60</v>
      </c>
      <c r="AD144">
        <v>49.76</v>
      </c>
      <c r="AE144">
        <v>8.5205633620000008</v>
      </c>
      <c r="AF144">
        <v>60</v>
      </c>
      <c r="AJ144">
        <v>-1.6320077999999998E-2</v>
      </c>
      <c r="AK144">
        <v>0.115431783</v>
      </c>
      <c r="AL144">
        <v>0.97</v>
      </c>
      <c r="AM144">
        <v>1.1000000000000001</v>
      </c>
      <c r="AN144">
        <f t="shared" si="21"/>
        <v>7.5135876916423889</v>
      </c>
      <c r="AO144">
        <f t="shared" si="22"/>
        <v>8.5205633616563183</v>
      </c>
    </row>
    <row r="145" spans="1:42" x14ac:dyDescent="0.4">
      <c r="A145" t="s">
        <v>195</v>
      </c>
      <c r="B145">
        <v>21</v>
      </c>
      <c r="C145">
        <v>10</v>
      </c>
      <c r="D145" t="s">
        <v>203</v>
      </c>
      <c r="E145" t="s">
        <v>204</v>
      </c>
      <c r="F145" t="s">
        <v>210</v>
      </c>
      <c r="G145" t="s">
        <v>211</v>
      </c>
      <c r="H145">
        <v>43.560381999999997</v>
      </c>
      <c r="I145">
        <v>1.469041</v>
      </c>
      <c r="J145">
        <v>13.8</v>
      </c>
      <c r="K145">
        <v>22.3</v>
      </c>
      <c r="L145">
        <v>6</v>
      </c>
      <c r="M145">
        <v>16.3</v>
      </c>
      <c r="N145">
        <v>638.29999999999995</v>
      </c>
      <c r="O145" t="s">
        <v>40</v>
      </c>
      <c r="P145" t="s">
        <v>87</v>
      </c>
      <c r="Q145" t="s">
        <v>115</v>
      </c>
      <c r="R145">
        <v>5</v>
      </c>
      <c r="S145">
        <v>15</v>
      </c>
      <c r="T145">
        <v>7</v>
      </c>
      <c r="U145">
        <v>71.428571430000005</v>
      </c>
      <c r="V145">
        <v>200</v>
      </c>
      <c r="W145" t="s">
        <v>137</v>
      </c>
      <c r="X145" t="s">
        <v>94</v>
      </c>
      <c r="Y145" t="s">
        <v>78</v>
      </c>
      <c r="Z145" t="s">
        <v>212</v>
      </c>
      <c r="AA145">
        <v>45.54</v>
      </c>
      <c r="AB145">
        <v>9.1706052140000001</v>
      </c>
      <c r="AC145">
        <v>250</v>
      </c>
      <c r="AD145">
        <v>46.11</v>
      </c>
      <c r="AE145">
        <v>8.5381496820000002</v>
      </c>
      <c r="AF145">
        <v>250</v>
      </c>
      <c r="AJ145">
        <v>6.4462977000000005E-2</v>
      </c>
      <c r="AK145">
        <v>9.6821570999999995E-2</v>
      </c>
      <c r="AL145">
        <v>0.57999999999999996</v>
      </c>
      <c r="AM145">
        <v>0.54</v>
      </c>
      <c r="AN145">
        <f t="shared" si="21"/>
        <v>9.1706052144882992</v>
      </c>
      <c r="AO145">
        <f t="shared" si="22"/>
        <v>8.538149682454625</v>
      </c>
    </row>
    <row r="146" spans="1:42" x14ac:dyDescent="0.4">
      <c r="A146" t="s">
        <v>195</v>
      </c>
      <c r="B146">
        <v>21</v>
      </c>
      <c r="C146">
        <v>10</v>
      </c>
      <c r="D146" t="s">
        <v>203</v>
      </c>
      <c r="E146" t="s">
        <v>204</v>
      </c>
      <c r="F146" t="s">
        <v>210</v>
      </c>
      <c r="G146" t="s">
        <v>211</v>
      </c>
      <c r="H146">
        <v>43.560381999999997</v>
      </c>
      <c r="I146">
        <v>1.469041</v>
      </c>
      <c r="J146">
        <v>13.8</v>
      </c>
      <c r="K146">
        <v>22.3</v>
      </c>
      <c r="L146">
        <v>6</v>
      </c>
      <c r="M146">
        <v>16.3</v>
      </c>
      <c r="N146">
        <v>638.29999999999995</v>
      </c>
      <c r="O146" t="s">
        <v>40</v>
      </c>
      <c r="P146" t="s">
        <v>87</v>
      </c>
      <c r="Q146" t="s">
        <v>115</v>
      </c>
      <c r="R146">
        <v>5</v>
      </c>
      <c r="S146">
        <v>15</v>
      </c>
      <c r="T146">
        <v>7</v>
      </c>
      <c r="U146">
        <v>71.428571430000005</v>
      </c>
      <c r="V146">
        <v>300</v>
      </c>
      <c r="W146" t="s">
        <v>137</v>
      </c>
      <c r="X146" t="s">
        <v>94</v>
      </c>
      <c r="Y146" t="s">
        <v>78</v>
      </c>
      <c r="Z146" t="s">
        <v>212</v>
      </c>
      <c r="AA146">
        <v>45.54</v>
      </c>
      <c r="AB146">
        <v>9.1706052140000001</v>
      </c>
      <c r="AC146">
        <v>250</v>
      </c>
      <c r="AD146">
        <v>46.61</v>
      </c>
      <c r="AE146">
        <v>8.8543774479999993</v>
      </c>
      <c r="AF146">
        <v>250</v>
      </c>
      <c r="AJ146">
        <v>0.118943968</v>
      </c>
      <c r="AK146">
        <v>3.660625E-2</v>
      </c>
      <c r="AL146">
        <v>0.57999999999999996</v>
      </c>
      <c r="AM146">
        <v>0.56000000000000005</v>
      </c>
      <c r="AN146">
        <f t="shared" si="21"/>
        <v>9.1706052144882992</v>
      </c>
      <c r="AO146">
        <f t="shared" si="22"/>
        <v>8.8543774484714621</v>
      </c>
    </row>
    <row r="147" spans="1:42" x14ac:dyDescent="0.4">
      <c r="A147" t="s">
        <v>195</v>
      </c>
      <c r="B147">
        <v>21</v>
      </c>
      <c r="C147">
        <v>10</v>
      </c>
      <c r="D147" t="s">
        <v>203</v>
      </c>
      <c r="E147" t="s">
        <v>204</v>
      </c>
      <c r="F147" t="s">
        <v>210</v>
      </c>
      <c r="G147" t="s">
        <v>211</v>
      </c>
      <c r="H147">
        <v>43.560381999999997</v>
      </c>
      <c r="I147">
        <v>1.469041</v>
      </c>
      <c r="J147">
        <v>13.8</v>
      </c>
      <c r="K147">
        <v>22.3</v>
      </c>
      <c r="L147">
        <v>6</v>
      </c>
      <c r="M147">
        <v>16.3</v>
      </c>
      <c r="N147">
        <v>638.29999999999995</v>
      </c>
      <c r="O147" t="s">
        <v>40</v>
      </c>
      <c r="P147" t="s">
        <v>87</v>
      </c>
      <c r="Q147" t="s">
        <v>115</v>
      </c>
      <c r="R147">
        <v>5</v>
      </c>
      <c r="S147">
        <v>15</v>
      </c>
      <c r="T147">
        <v>7</v>
      </c>
      <c r="U147">
        <v>71.428571430000005</v>
      </c>
      <c r="V147">
        <v>100</v>
      </c>
      <c r="W147" t="s">
        <v>139</v>
      </c>
      <c r="X147" t="s">
        <v>94</v>
      </c>
      <c r="Y147" t="s">
        <v>78</v>
      </c>
      <c r="Z147" t="s">
        <v>212</v>
      </c>
      <c r="AA147">
        <v>43.32</v>
      </c>
      <c r="AB147">
        <v>12.393546710000001</v>
      </c>
      <c r="AC147">
        <v>60</v>
      </c>
      <c r="AD147">
        <v>45.3</v>
      </c>
      <c r="AE147">
        <v>10.069756699999999</v>
      </c>
      <c r="AF147">
        <v>60</v>
      </c>
      <c r="AJ147">
        <v>0.17683153500000001</v>
      </c>
      <c r="AK147">
        <v>0.117485754</v>
      </c>
      <c r="AL147">
        <v>1.6</v>
      </c>
      <c r="AM147">
        <v>1.3</v>
      </c>
      <c r="AN147">
        <f t="shared" si="21"/>
        <v>12.393546707863734</v>
      </c>
      <c r="AO147">
        <f t="shared" si="22"/>
        <v>10.069756700139285</v>
      </c>
    </row>
    <row r="148" spans="1:42" x14ac:dyDescent="0.4">
      <c r="A148" t="s">
        <v>195</v>
      </c>
      <c r="B148">
        <v>21</v>
      </c>
      <c r="C148">
        <v>10</v>
      </c>
      <c r="D148" t="s">
        <v>203</v>
      </c>
      <c r="E148" t="s">
        <v>204</v>
      </c>
      <c r="F148" t="s">
        <v>210</v>
      </c>
      <c r="G148" t="s">
        <v>211</v>
      </c>
      <c r="H148">
        <v>43.560381999999997</v>
      </c>
      <c r="I148">
        <v>1.469041</v>
      </c>
      <c r="J148">
        <v>13.8</v>
      </c>
      <c r="K148">
        <v>22.3</v>
      </c>
      <c r="L148">
        <v>6</v>
      </c>
      <c r="M148">
        <v>16.3</v>
      </c>
      <c r="N148">
        <v>638.29999999999995</v>
      </c>
      <c r="O148" t="s">
        <v>40</v>
      </c>
      <c r="P148" t="s">
        <v>87</v>
      </c>
      <c r="Q148" t="s">
        <v>115</v>
      </c>
      <c r="R148">
        <v>5</v>
      </c>
      <c r="S148">
        <v>15</v>
      </c>
      <c r="T148">
        <v>7</v>
      </c>
      <c r="U148">
        <v>71.428571430000005</v>
      </c>
      <c r="V148">
        <v>100</v>
      </c>
      <c r="W148" t="s">
        <v>139</v>
      </c>
      <c r="X148" t="s">
        <v>94</v>
      </c>
      <c r="Y148" t="s">
        <v>78</v>
      </c>
      <c r="Z148" t="s">
        <v>212</v>
      </c>
      <c r="AA148">
        <v>42.14</v>
      </c>
      <c r="AB148">
        <v>10.59363016</v>
      </c>
      <c r="AC148">
        <v>250</v>
      </c>
      <c r="AD148">
        <v>44.03</v>
      </c>
      <c r="AE148">
        <v>9.0124913309999997</v>
      </c>
      <c r="AF148">
        <v>250</v>
      </c>
      <c r="AJ148">
        <v>0.192558532</v>
      </c>
      <c r="AK148">
        <v>9.6254580000000006E-2</v>
      </c>
      <c r="AL148">
        <v>0.67</v>
      </c>
      <c r="AM148">
        <v>0.56999999999999995</v>
      </c>
      <c r="AN148">
        <f t="shared" si="21"/>
        <v>10.593630161564072</v>
      </c>
      <c r="AO148">
        <f t="shared" si="22"/>
        <v>9.0124913314798807</v>
      </c>
    </row>
    <row r="149" spans="1:42" x14ac:dyDescent="0.4">
      <c r="A149" t="s">
        <v>195</v>
      </c>
      <c r="B149">
        <v>21</v>
      </c>
      <c r="C149">
        <v>10</v>
      </c>
      <c r="D149" t="s">
        <v>203</v>
      </c>
      <c r="E149" t="s">
        <v>204</v>
      </c>
      <c r="F149" t="s">
        <v>210</v>
      </c>
      <c r="G149" t="s">
        <v>211</v>
      </c>
      <c r="H149">
        <v>43.560381999999997</v>
      </c>
      <c r="I149">
        <v>1.469041</v>
      </c>
      <c r="J149">
        <v>13.8</v>
      </c>
      <c r="K149">
        <v>22.3</v>
      </c>
      <c r="L149">
        <v>6</v>
      </c>
      <c r="M149">
        <v>16.3</v>
      </c>
      <c r="N149">
        <v>638.29999999999995</v>
      </c>
      <c r="O149" t="s">
        <v>40</v>
      </c>
      <c r="P149" t="s">
        <v>87</v>
      </c>
      <c r="Q149" t="s">
        <v>115</v>
      </c>
      <c r="R149">
        <v>5</v>
      </c>
      <c r="S149">
        <v>15</v>
      </c>
      <c r="T149">
        <v>7</v>
      </c>
      <c r="U149">
        <v>71.428571430000005</v>
      </c>
      <c r="V149">
        <v>100</v>
      </c>
      <c r="W149" t="s">
        <v>137</v>
      </c>
      <c r="X149" t="s">
        <v>94</v>
      </c>
      <c r="Y149" t="s">
        <v>78</v>
      </c>
      <c r="Z149" t="s">
        <v>212</v>
      </c>
      <c r="AA149">
        <v>45.54</v>
      </c>
      <c r="AB149">
        <v>9.1706052140000001</v>
      </c>
      <c r="AC149">
        <v>250</v>
      </c>
      <c r="AD149">
        <v>47.56</v>
      </c>
      <c r="AE149">
        <v>7.5894663839999996</v>
      </c>
      <c r="AF149">
        <v>250</v>
      </c>
      <c r="AJ149">
        <v>0.24046494500000001</v>
      </c>
      <c r="AK149">
        <v>9.6420724999999999E-2</v>
      </c>
      <c r="AL149">
        <v>0.57999999999999996</v>
      </c>
      <c r="AM149">
        <v>0.48</v>
      </c>
      <c r="AN149">
        <f t="shared" si="21"/>
        <v>9.1706052144882992</v>
      </c>
      <c r="AO149">
        <f t="shared" si="22"/>
        <v>7.5894663844041101</v>
      </c>
    </row>
    <row r="150" spans="1:42" x14ac:dyDescent="0.4">
      <c r="A150" t="s">
        <v>213</v>
      </c>
      <c r="B150">
        <v>118</v>
      </c>
      <c r="C150">
        <v>9</v>
      </c>
      <c r="D150" t="s">
        <v>214</v>
      </c>
      <c r="E150" t="s">
        <v>215</v>
      </c>
      <c r="F150" t="s">
        <v>216</v>
      </c>
      <c r="G150" t="s">
        <v>217</v>
      </c>
      <c r="H150">
        <v>-37.799985</v>
      </c>
      <c r="I150">
        <v>144.95692</v>
      </c>
      <c r="J150">
        <v>14</v>
      </c>
      <c r="K150">
        <v>20</v>
      </c>
      <c r="L150">
        <v>8</v>
      </c>
      <c r="M150">
        <v>12</v>
      </c>
      <c r="N150">
        <v>560</v>
      </c>
      <c r="O150" t="s">
        <v>76</v>
      </c>
      <c r="P150" t="s">
        <v>41</v>
      </c>
      <c r="Q150" t="s">
        <v>42</v>
      </c>
      <c r="R150">
        <v>2</v>
      </c>
      <c r="S150">
        <v>15</v>
      </c>
      <c r="T150">
        <v>80</v>
      </c>
      <c r="U150">
        <v>2.5</v>
      </c>
      <c r="V150">
        <v>15</v>
      </c>
      <c r="W150" t="s">
        <v>137</v>
      </c>
      <c r="X150" t="s">
        <v>77</v>
      </c>
      <c r="Y150" t="s">
        <v>218</v>
      </c>
      <c r="Z150" t="s">
        <v>219</v>
      </c>
      <c r="AA150">
        <v>133.9</v>
      </c>
      <c r="AB150">
        <v>58.543317299999998</v>
      </c>
      <c r="AC150">
        <v>3</v>
      </c>
      <c r="AD150">
        <v>26.7</v>
      </c>
      <c r="AE150">
        <v>18.371173070000001</v>
      </c>
      <c r="AF150">
        <v>6</v>
      </c>
      <c r="AJ150">
        <v>-3.4796270439999999</v>
      </c>
      <c r="AK150">
        <v>2.7513823999999999E-2</v>
      </c>
      <c r="AL150">
        <v>33.799999999999997</v>
      </c>
      <c r="AM150">
        <v>7.5</v>
      </c>
      <c r="AN150">
        <f t="shared" si="21"/>
        <v>58.543317295828047</v>
      </c>
      <c r="AO150">
        <f t="shared" si="22"/>
        <v>18.371173070873834</v>
      </c>
    </row>
    <row r="151" spans="1:42" x14ac:dyDescent="0.4">
      <c r="A151" t="s">
        <v>213</v>
      </c>
      <c r="B151">
        <v>118</v>
      </c>
      <c r="C151">
        <v>9</v>
      </c>
      <c r="D151" t="s">
        <v>214</v>
      </c>
      <c r="E151" t="s">
        <v>215</v>
      </c>
      <c r="F151" t="s">
        <v>216</v>
      </c>
      <c r="G151" t="s">
        <v>217</v>
      </c>
      <c r="H151">
        <v>-37.799985</v>
      </c>
      <c r="I151">
        <v>144.95692</v>
      </c>
      <c r="J151">
        <v>14</v>
      </c>
      <c r="K151">
        <v>20</v>
      </c>
      <c r="L151">
        <v>8</v>
      </c>
      <c r="M151">
        <v>12</v>
      </c>
      <c r="N151">
        <v>560</v>
      </c>
      <c r="O151" t="s">
        <v>76</v>
      </c>
      <c r="P151" t="s">
        <v>41</v>
      </c>
      <c r="Q151" t="s">
        <v>42</v>
      </c>
      <c r="R151">
        <v>2</v>
      </c>
      <c r="S151">
        <v>15</v>
      </c>
      <c r="T151">
        <v>80</v>
      </c>
      <c r="U151">
        <v>2.5</v>
      </c>
      <c r="V151">
        <v>15</v>
      </c>
      <c r="W151" t="s">
        <v>139</v>
      </c>
      <c r="X151" t="s">
        <v>77</v>
      </c>
      <c r="Y151" t="s">
        <v>218</v>
      </c>
      <c r="Z151" t="s">
        <v>219</v>
      </c>
      <c r="AA151">
        <v>94.4</v>
      </c>
      <c r="AB151">
        <v>45.805458190000003</v>
      </c>
      <c r="AC151">
        <v>6</v>
      </c>
      <c r="AD151">
        <v>20.399999999999999</v>
      </c>
      <c r="AE151">
        <v>20.611404610000001</v>
      </c>
      <c r="AF151">
        <v>3</v>
      </c>
      <c r="AJ151">
        <v>-2.0846807379999999</v>
      </c>
      <c r="AK151">
        <v>1.7823219000000001E-2</v>
      </c>
      <c r="AL151">
        <v>18.7</v>
      </c>
      <c r="AM151">
        <v>11.9</v>
      </c>
      <c r="AN151">
        <f t="shared" si="21"/>
        <v>45.805458190045428</v>
      </c>
      <c r="AO151">
        <f t="shared" si="22"/>
        <v>20.611404610069638</v>
      </c>
    </row>
    <row r="152" spans="1:42" x14ac:dyDescent="0.4">
      <c r="A152" t="s">
        <v>213</v>
      </c>
      <c r="B152">
        <v>118</v>
      </c>
      <c r="C152">
        <v>9</v>
      </c>
      <c r="D152" t="s">
        <v>214</v>
      </c>
      <c r="E152" t="s">
        <v>215</v>
      </c>
      <c r="F152" t="s">
        <v>216</v>
      </c>
      <c r="G152" t="s">
        <v>217</v>
      </c>
      <c r="H152">
        <v>-37.799985</v>
      </c>
      <c r="I152">
        <v>144.95692</v>
      </c>
      <c r="J152">
        <v>14</v>
      </c>
      <c r="K152">
        <v>20</v>
      </c>
      <c r="L152">
        <v>8</v>
      </c>
      <c r="M152">
        <v>12</v>
      </c>
      <c r="N152">
        <v>560</v>
      </c>
      <c r="O152" t="s">
        <v>76</v>
      </c>
      <c r="P152" t="s">
        <v>41</v>
      </c>
      <c r="Q152" t="s">
        <v>42</v>
      </c>
      <c r="R152">
        <v>2</v>
      </c>
      <c r="S152">
        <v>15</v>
      </c>
      <c r="T152">
        <v>80</v>
      </c>
      <c r="U152">
        <v>2.5</v>
      </c>
      <c r="V152">
        <v>15</v>
      </c>
      <c r="W152" t="s">
        <v>139</v>
      </c>
      <c r="X152" t="s">
        <v>77</v>
      </c>
      <c r="Y152" t="s">
        <v>218</v>
      </c>
      <c r="Z152" t="s">
        <v>220</v>
      </c>
      <c r="AA152">
        <v>4534</v>
      </c>
      <c r="AB152">
        <v>514.39284599999996</v>
      </c>
      <c r="AC152">
        <v>6</v>
      </c>
      <c r="AD152">
        <v>3806</v>
      </c>
      <c r="AE152">
        <v>110.85125170000001</v>
      </c>
      <c r="AF152">
        <v>3</v>
      </c>
      <c r="AJ152">
        <v>-1.8813777350000001</v>
      </c>
      <c r="AK152">
        <v>2.6701198999999998E-2</v>
      </c>
      <c r="AL152">
        <v>210</v>
      </c>
      <c r="AM152">
        <v>64</v>
      </c>
      <c r="AN152">
        <f t="shared" si="21"/>
        <v>514.39284598446739</v>
      </c>
      <c r="AO152">
        <f t="shared" si="22"/>
        <v>110.85125168440814</v>
      </c>
    </row>
    <row r="153" spans="1:42" x14ac:dyDescent="0.4">
      <c r="A153" t="s">
        <v>213</v>
      </c>
      <c r="B153">
        <v>118</v>
      </c>
      <c r="C153">
        <v>9</v>
      </c>
      <c r="D153" t="s">
        <v>214</v>
      </c>
      <c r="E153" t="s">
        <v>215</v>
      </c>
      <c r="F153" t="s">
        <v>216</v>
      </c>
      <c r="G153" t="s">
        <v>217</v>
      </c>
      <c r="H153">
        <v>-37.799985</v>
      </c>
      <c r="I153">
        <v>144.95692</v>
      </c>
      <c r="J153">
        <v>14</v>
      </c>
      <c r="K153">
        <v>20</v>
      </c>
      <c r="L153">
        <v>8</v>
      </c>
      <c r="M153">
        <v>12</v>
      </c>
      <c r="N153">
        <v>560</v>
      </c>
      <c r="O153" t="s">
        <v>76</v>
      </c>
      <c r="P153" t="s">
        <v>41</v>
      </c>
      <c r="Q153" t="s">
        <v>42</v>
      </c>
      <c r="R153">
        <v>2</v>
      </c>
      <c r="S153">
        <v>15</v>
      </c>
      <c r="T153">
        <v>80</v>
      </c>
      <c r="U153">
        <v>2.5</v>
      </c>
      <c r="V153">
        <v>15</v>
      </c>
      <c r="W153" t="s">
        <v>137</v>
      </c>
      <c r="X153" t="s">
        <v>77</v>
      </c>
      <c r="Y153" t="s">
        <v>218</v>
      </c>
      <c r="Z153" t="s">
        <v>220</v>
      </c>
      <c r="AA153">
        <v>4232</v>
      </c>
      <c r="AB153">
        <v>213.04224930000001</v>
      </c>
      <c r="AC153">
        <v>3</v>
      </c>
      <c r="AD153">
        <v>3961</v>
      </c>
      <c r="AE153">
        <v>553.58468189999996</v>
      </c>
      <c r="AF153">
        <v>6</v>
      </c>
      <c r="AJ153">
        <v>-0.638151892</v>
      </c>
      <c r="AK153">
        <v>2.6461802999999999E-2</v>
      </c>
      <c r="AL153">
        <v>123</v>
      </c>
      <c r="AM153">
        <v>226</v>
      </c>
      <c r="AN153">
        <f t="shared" si="21"/>
        <v>213.04224933097188</v>
      </c>
      <c r="AO153">
        <f t="shared" si="22"/>
        <v>553.58468186899825</v>
      </c>
    </row>
    <row r="154" spans="1:42" x14ac:dyDescent="0.4">
      <c r="A154" t="s">
        <v>213</v>
      </c>
      <c r="B154">
        <v>118</v>
      </c>
      <c r="C154">
        <v>9</v>
      </c>
      <c r="D154" t="s">
        <v>214</v>
      </c>
      <c r="E154" t="s">
        <v>215</v>
      </c>
      <c r="F154" t="s">
        <v>216</v>
      </c>
      <c r="G154" t="s">
        <v>217</v>
      </c>
      <c r="H154">
        <v>-37.799985</v>
      </c>
      <c r="I154">
        <v>144.95692</v>
      </c>
      <c r="J154">
        <v>14</v>
      </c>
      <c r="K154">
        <v>20</v>
      </c>
      <c r="L154">
        <v>8</v>
      </c>
      <c r="M154">
        <v>12</v>
      </c>
      <c r="N154">
        <v>560</v>
      </c>
      <c r="O154" t="s">
        <v>76</v>
      </c>
      <c r="P154" t="s">
        <v>41</v>
      </c>
      <c r="Q154" t="s">
        <v>42</v>
      </c>
      <c r="R154">
        <v>2</v>
      </c>
      <c r="S154">
        <v>15</v>
      </c>
      <c r="T154">
        <v>80</v>
      </c>
      <c r="U154">
        <v>2.5</v>
      </c>
      <c r="V154">
        <v>15</v>
      </c>
      <c r="W154" t="s">
        <v>137</v>
      </c>
      <c r="X154" t="s">
        <v>94</v>
      </c>
      <c r="Y154" t="s">
        <v>218</v>
      </c>
      <c r="Z154" t="s">
        <v>221</v>
      </c>
      <c r="AA154">
        <v>168.6</v>
      </c>
      <c r="AB154">
        <v>47.094373339999997</v>
      </c>
      <c r="AC154">
        <v>7</v>
      </c>
      <c r="AD154">
        <v>86.7</v>
      </c>
      <c r="AE154">
        <v>56.093315109999999</v>
      </c>
      <c r="AF154">
        <v>6</v>
      </c>
      <c r="AJ154">
        <v>-1.732847773</v>
      </c>
      <c r="AK154">
        <v>0.94764300400000001</v>
      </c>
      <c r="AL154">
        <v>17.8</v>
      </c>
      <c r="AM154">
        <v>22.9</v>
      </c>
      <c r="AN154">
        <f t="shared" ref="AN154:AN157" si="23">AL154*(SQRT(AC154))</f>
        <v>47.094373336949715</v>
      </c>
      <c r="AO154">
        <f t="shared" ref="AO154:AO157" si="24">AM154*(SQRT(AF154))</f>
        <v>56.093315109734768</v>
      </c>
    </row>
    <row r="155" spans="1:42" x14ac:dyDescent="0.4">
      <c r="A155" t="s">
        <v>213</v>
      </c>
      <c r="B155" s="1">
        <v>118</v>
      </c>
      <c r="C155">
        <v>9</v>
      </c>
      <c r="D155" t="s">
        <v>214</v>
      </c>
      <c r="E155" t="s">
        <v>215</v>
      </c>
      <c r="F155" t="s">
        <v>216</v>
      </c>
      <c r="G155" t="s">
        <v>217</v>
      </c>
      <c r="H155">
        <v>-37.799985</v>
      </c>
      <c r="I155">
        <v>144.95692</v>
      </c>
      <c r="J155">
        <v>14</v>
      </c>
      <c r="K155">
        <v>20</v>
      </c>
      <c r="L155">
        <v>8</v>
      </c>
      <c r="M155">
        <v>12</v>
      </c>
      <c r="N155">
        <v>560</v>
      </c>
      <c r="O155" t="s">
        <v>76</v>
      </c>
      <c r="P155" t="s">
        <v>41</v>
      </c>
      <c r="Q155" t="s">
        <v>42</v>
      </c>
      <c r="R155">
        <v>2</v>
      </c>
      <c r="S155">
        <v>15</v>
      </c>
      <c r="T155">
        <v>80</v>
      </c>
      <c r="U155">
        <v>2.5</v>
      </c>
      <c r="V155">
        <v>15</v>
      </c>
      <c r="W155" t="s">
        <v>137</v>
      </c>
      <c r="X155" t="s">
        <v>94</v>
      </c>
      <c r="Y155" t="s">
        <v>218</v>
      </c>
      <c r="Z155" t="s">
        <v>222</v>
      </c>
      <c r="AA155">
        <v>67.099999999999994</v>
      </c>
      <c r="AB155">
        <v>24.870062319999999</v>
      </c>
      <c r="AC155">
        <v>7</v>
      </c>
      <c r="AD155">
        <v>39.6</v>
      </c>
      <c r="AE155">
        <v>16.932808390000002</v>
      </c>
      <c r="AF155">
        <v>7</v>
      </c>
      <c r="AJ155">
        <v>-1.3961729469999999</v>
      </c>
      <c r="AK155">
        <v>0.30111111099999999</v>
      </c>
      <c r="AL155">
        <v>9.4</v>
      </c>
      <c r="AM155">
        <v>6.4</v>
      </c>
      <c r="AN155">
        <f t="shared" si="23"/>
        <v>24.870062324007154</v>
      </c>
      <c r="AO155">
        <f t="shared" si="24"/>
        <v>16.932808390813381</v>
      </c>
    </row>
    <row r="156" spans="1:42" x14ac:dyDescent="0.4">
      <c r="A156" t="s">
        <v>213</v>
      </c>
      <c r="B156">
        <v>118</v>
      </c>
      <c r="C156">
        <v>9</v>
      </c>
      <c r="D156" t="s">
        <v>214</v>
      </c>
      <c r="E156" t="s">
        <v>215</v>
      </c>
      <c r="F156" t="s">
        <v>216</v>
      </c>
      <c r="G156" t="s">
        <v>217</v>
      </c>
      <c r="H156">
        <v>-37.799985</v>
      </c>
      <c r="I156">
        <v>144.95692</v>
      </c>
      <c r="J156">
        <v>14</v>
      </c>
      <c r="K156">
        <v>20</v>
      </c>
      <c r="L156">
        <v>8</v>
      </c>
      <c r="M156">
        <v>12</v>
      </c>
      <c r="N156">
        <v>560</v>
      </c>
      <c r="O156" t="s">
        <v>76</v>
      </c>
      <c r="P156" t="s">
        <v>41</v>
      </c>
      <c r="Q156" t="s">
        <v>42</v>
      </c>
      <c r="R156">
        <v>2</v>
      </c>
      <c r="S156">
        <v>15</v>
      </c>
      <c r="T156">
        <v>80</v>
      </c>
      <c r="U156">
        <v>2.5</v>
      </c>
      <c r="V156">
        <v>15</v>
      </c>
      <c r="W156" t="s">
        <v>139</v>
      </c>
      <c r="X156" t="s">
        <v>94</v>
      </c>
      <c r="Y156" t="s">
        <v>218</v>
      </c>
      <c r="Z156" t="s">
        <v>221</v>
      </c>
      <c r="AA156">
        <v>133.30000000000001</v>
      </c>
      <c r="AB156">
        <v>41.396376650000001</v>
      </c>
      <c r="AC156">
        <v>6</v>
      </c>
      <c r="AD156" s="1">
        <v>106.7</v>
      </c>
      <c r="AE156">
        <v>45.9</v>
      </c>
      <c r="AF156">
        <v>9</v>
      </c>
      <c r="AJ156">
        <v>-0.66312707000000004</v>
      </c>
      <c r="AK156">
        <v>2.6729728000000001E-2</v>
      </c>
      <c r="AL156">
        <v>16.899999999999999</v>
      </c>
      <c r="AM156">
        <v>15.3</v>
      </c>
      <c r="AN156">
        <f t="shared" si="23"/>
        <v>41.396376653035702</v>
      </c>
      <c r="AO156">
        <f t="shared" si="24"/>
        <v>45.900000000000006</v>
      </c>
      <c r="AP156" t="s">
        <v>357</v>
      </c>
    </row>
    <row r="157" spans="1:42" x14ac:dyDescent="0.4">
      <c r="A157" t="s">
        <v>213</v>
      </c>
      <c r="B157">
        <v>118</v>
      </c>
      <c r="C157">
        <v>9</v>
      </c>
      <c r="D157" t="s">
        <v>214</v>
      </c>
      <c r="E157" t="s">
        <v>215</v>
      </c>
      <c r="F157" t="s">
        <v>216</v>
      </c>
      <c r="G157" t="s">
        <v>217</v>
      </c>
      <c r="H157">
        <v>-37.799985</v>
      </c>
      <c r="I157">
        <v>144.95692</v>
      </c>
      <c r="J157">
        <v>14</v>
      </c>
      <c r="K157">
        <v>20</v>
      </c>
      <c r="L157">
        <v>8</v>
      </c>
      <c r="M157">
        <v>12</v>
      </c>
      <c r="N157">
        <v>560</v>
      </c>
      <c r="O157" t="s">
        <v>76</v>
      </c>
      <c r="P157" t="s">
        <v>41</v>
      </c>
      <c r="Q157" t="s">
        <v>42</v>
      </c>
      <c r="R157">
        <v>2</v>
      </c>
      <c r="S157">
        <v>15</v>
      </c>
      <c r="T157">
        <v>80</v>
      </c>
      <c r="U157">
        <v>2.5</v>
      </c>
      <c r="V157">
        <v>15</v>
      </c>
      <c r="W157" t="s">
        <v>139</v>
      </c>
      <c r="X157" t="s">
        <v>94</v>
      </c>
      <c r="Y157" t="s">
        <v>218</v>
      </c>
      <c r="Z157" t="s">
        <v>222</v>
      </c>
      <c r="AA157" s="1">
        <v>53.7</v>
      </c>
      <c r="AB157" s="1">
        <v>16.1666323</v>
      </c>
      <c r="AC157" s="1">
        <v>6</v>
      </c>
      <c r="AD157" s="1">
        <v>49.1</v>
      </c>
      <c r="AE157" s="1">
        <v>15.3</v>
      </c>
      <c r="AF157" s="1">
        <v>9</v>
      </c>
      <c r="AJ157">
        <v>0.31595314400000002</v>
      </c>
      <c r="AK157">
        <v>0.82488167700000004</v>
      </c>
      <c r="AL157">
        <v>6.6</v>
      </c>
      <c r="AM157">
        <v>5.0999999999999996</v>
      </c>
      <c r="AN157">
        <f t="shared" si="23"/>
        <v>16.166632302368974</v>
      </c>
      <c r="AO157">
        <f t="shared" si="24"/>
        <v>15.299999999999999</v>
      </c>
      <c r="AP157" t="s">
        <v>356</v>
      </c>
    </row>
    <row r="158" spans="1:42" x14ac:dyDescent="0.4">
      <c r="A158" t="s">
        <v>213</v>
      </c>
      <c r="B158">
        <v>116</v>
      </c>
      <c r="C158">
        <v>37</v>
      </c>
      <c r="D158" t="s">
        <v>223</v>
      </c>
      <c r="E158" t="s">
        <v>224</v>
      </c>
      <c r="F158" t="s">
        <v>225</v>
      </c>
      <c r="G158" t="s">
        <v>226</v>
      </c>
      <c r="H158">
        <v>-27.497004</v>
      </c>
      <c r="I158">
        <v>153.01270099999999</v>
      </c>
      <c r="J158">
        <v>20</v>
      </c>
      <c r="K158">
        <v>25</v>
      </c>
      <c r="L158">
        <v>15</v>
      </c>
      <c r="M158">
        <v>10</v>
      </c>
      <c r="N158">
        <v>1190</v>
      </c>
      <c r="O158" t="s">
        <v>114</v>
      </c>
      <c r="P158" t="s">
        <v>41</v>
      </c>
      <c r="Q158" t="s">
        <v>43</v>
      </c>
      <c r="R158">
        <v>-19</v>
      </c>
      <c r="S158">
        <v>15</v>
      </c>
      <c r="T158">
        <v>40</v>
      </c>
      <c r="U158">
        <v>47.5</v>
      </c>
      <c r="V158">
        <v>100</v>
      </c>
      <c r="W158" t="s">
        <v>43</v>
      </c>
      <c r="X158" t="s">
        <v>44</v>
      </c>
      <c r="Y158" t="s">
        <v>116</v>
      </c>
      <c r="Z158" t="s">
        <v>227</v>
      </c>
      <c r="AA158" s="1">
        <v>14.16</v>
      </c>
      <c r="AB158">
        <v>1.9516147159999999</v>
      </c>
      <c r="AC158">
        <v>72</v>
      </c>
      <c r="AD158">
        <v>10.49</v>
      </c>
      <c r="AE158">
        <v>0.72965745400000004</v>
      </c>
      <c r="AF158">
        <v>44</v>
      </c>
      <c r="AJ158">
        <v>-2.5909370009999999</v>
      </c>
      <c r="AK158">
        <v>0.111111111</v>
      </c>
      <c r="AL158">
        <v>0.23</v>
      </c>
      <c r="AM158">
        <v>0.11</v>
      </c>
      <c r="AN158">
        <f t="shared" ref="AN158:AN159" si="25">AL158*(SQRT(AC158))</f>
        <v>1.9516147160748711</v>
      </c>
      <c r="AO158">
        <f t="shared" ref="AO158:AO159" si="26">AM158*(SQRT(AF158))</f>
        <v>0.72965745387818792</v>
      </c>
      <c r="AP158" t="s">
        <v>359</v>
      </c>
    </row>
    <row r="159" spans="1:42" x14ac:dyDescent="0.4">
      <c r="A159" t="s">
        <v>213</v>
      </c>
      <c r="B159">
        <v>116</v>
      </c>
      <c r="C159">
        <v>37</v>
      </c>
      <c r="D159" t="s">
        <v>223</v>
      </c>
      <c r="E159" t="s">
        <v>224</v>
      </c>
      <c r="F159" t="s">
        <v>225</v>
      </c>
      <c r="G159" t="s">
        <v>226</v>
      </c>
      <c r="H159">
        <v>-27.497004</v>
      </c>
      <c r="I159">
        <v>153.01270099999999</v>
      </c>
      <c r="J159">
        <v>20</v>
      </c>
      <c r="K159">
        <v>25</v>
      </c>
      <c r="L159">
        <v>15</v>
      </c>
      <c r="M159">
        <v>10</v>
      </c>
      <c r="N159">
        <v>1190</v>
      </c>
      <c r="O159" t="s">
        <v>114</v>
      </c>
      <c r="P159" t="s">
        <v>41</v>
      </c>
      <c r="Q159" t="s">
        <v>43</v>
      </c>
      <c r="R159">
        <v>21</v>
      </c>
      <c r="S159">
        <v>15</v>
      </c>
      <c r="T159">
        <v>40</v>
      </c>
      <c r="U159">
        <v>52.5</v>
      </c>
      <c r="V159">
        <v>105</v>
      </c>
      <c r="W159" t="s">
        <v>43</v>
      </c>
      <c r="X159" t="s">
        <v>44</v>
      </c>
      <c r="Y159" t="s">
        <v>218</v>
      </c>
      <c r="Z159" t="s">
        <v>227</v>
      </c>
      <c r="AA159">
        <v>33.29</v>
      </c>
      <c r="AB159">
        <v>3.22</v>
      </c>
      <c r="AC159">
        <v>49</v>
      </c>
      <c r="AD159">
        <v>29.02</v>
      </c>
      <c r="AE159">
        <v>2.9871725759999999</v>
      </c>
      <c r="AF159">
        <v>33</v>
      </c>
      <c r="AJ159">
        <v>-1.381628758</v>
      </c>
      <c r="AK159">
        <v>1.9871795000000001E-2</v>
      </c>
      <c r="AL159">
        <v>0.46</v>
      </c>
      <c r="AM159">
        <v>0.52</v>
      </c>
      <c r="AN159">
        <f t="shared" si="25"/>
        <v>3.22</v>
      </c>
      <c r="AO159">
        <f t="shared" si="26"/>
        <v>2.9871725761997752</v>
      </c>
    </row>
    <row r="160" spans="1:42" x14ac:dyDescent="0.4">
      <c r="A160" t="s">
        <v>213</v>
      </c>
      <c r="B160">
        <v>116</v>
      </c>
      <c r="C160">
        <v>37</v>
      </c>
      <c r="D160" t="s">
        <v>223</v>
      </c>
      <c r="E160" t="s">
        <v>224</v>
      </c>
      <c r="F160" t="s">
        <v>225</v>
      </c>
      <c r="G160" t="s">
        <v>226</v>
      </c>
      <c r="H160">
        <v>-27.497004</v>
      </c>
      <c r="I160">
        <v>153.01270099999999</v>
      </c>
      <c r="J160">
        <v>20</v>
      </c>
      <c r="K160">
        <v>25</v>
      </c>
      <c r="L160">
        <v>15</v>
      </c>
      <c r="M160">
        <v>10</v>
      </c>
      <c r="N160">
        <v>1190</v>
      </c>
      <c r="O160" t="s">
        <v>114</v>
      </c>
      <c r="P160" t="s">
        <v>41</v>
      </c>
      <c r="Q160" t="s">
        <v>43</v>
      </c>
      <c r="R160">
        <v>-19</v>
      </c>
      <c r="S160">
        <v>15</v>
      </c>
      <c r="T160">
        <v>40</v>
      </c>
      <c r="U160">
        <v>47.5</v>
      </c>
      <c r="V160">
        <v>100</v>
      </c>
      <c r="W160" t="s">
        <v>43</v>
      </c>
      <c r="X160" t="s">
        <v>44</v>
      </c>
      <c r="Y160" t="s">
        <v>78</v>
      </c>
      <c r="Z160" t="s">
        <v>227</v>
      </c>
      <c r="AA160">
        <v>39.6</v>
      </c>
      <c r="AB160">
        <v>12.31340733</v>
      </c>
      <c r="AC160">
        <v>42</v>
      </c>
      <c r="AD160">
        <v>33.5</v>
      </c>
      <c r="AE160">
        <v>8.9643739320000009</v>
      </c>
      <c r="AF160">
        <v>41</v>
      </c>
      <c r="AJ160">
        <v>-0.57226100499999999</v>
      </c>
      <c r="AK160">
        <v>1.9871795000000001E-2</v>
      </c>
      <c r="AL160">
        <v>1.9</v>
      </c>
      <c r="AM160">
        <v>1.4</v>
      </c>
      <c r="AN160">
        <f t="shared" ref="AN160:AN186" si="27">AL160*(SQRT(AC160))</f>
        <v>12.313407326974934</v>
      </c>
      <c r="AO160">
        <f t="shared" ref="AO160:AO186" si="28">AM160*(SQRT(AF160))</f>
        <v>8.9643739324059872</v>
      </c>
    </row>
    <row r="161" spans="1:42" x14ac:dyDescent="0.4">
      <c r="A161" t="s">
        <v>213</v>
      </c>
      <c r="B161">
        <v>116</v>
      </c>
      <c r="C161">
        <v>37</v>
      </c>
      <c r="D161" t="s">
        <v>223</v>
      </c>
      <c r="E161" t="s">
        <v>224</v>
      </c>
      <c r="F161" t="s">
        <v>225</v>
      </c>
      <c r="G161" t="s">
        <v>226</v>
      </c>
      <c r="H161">
        <v>-27.497004</v>
      </c>
      <c r="I161">
        <v>153.01270099999999</v>
      </c>
      <c r="J161">
        <v>20</v>
      </c>
      <c r="K161">
        <v>25</v>
      </c>
      <c r="L161">
        <v>15</v>
      </c>
      <c r="M161">
        <v>10</v>
      </c>
      <c r="N161">
        <v>1190</v>
      </c>
      <c r="O161" t="s">
        <v>114</v>
      </c>
      <c r="P161" t="s">
        <v>41</v>
      </c>
      <c r="Q161" t="s">
        <v>43</v>
      </c>
      <c r="R161">
        <v>21</v>
      </c>
      <c r="S161">
        <v>15</v>
      </c>
      <c r="T161">
        <v>40</v>
      </c>
      <c r="U161">
        <v>52.5</v>
      </c>
      <c r="V161">
        <v>105</v>
      </c>
      <c r="W161" t="s">
        <v>43</v>
      </c>
      <c r="X161" t="s">
        <v>44</v>
      </c>
      <c r="Y161" t="s">
        <v>78</v>
      </c>
      <c r="Z161" t="s">
        <v>227</v>
      </c>
      <c r="AA161">
        <v>39.6</v>
      </c>
      <c r="AB161">
        <v>12.31340733</v>
      </c>
      <c r="AC161">
        <v>42</v>
      </c>
      <c r="AD161">
        <v>35.200000000000003</v>
      </c>
      <c r="AE161">
        <v>6.3190189109999997</v>
      </c>
      <c r="AF161">
        <v>33</v>
      </c>
      <c r="AJ161">
        <v>-0.44017081899999999</v>
      </c>
      <c r="AK161">
        <v>2.3972324E-2</v>
      </c>
      <c r="AL161">
        <v>1.9</v>
      </c>
      <c r="AM161">
        <v>1.1000000000000001</v>
      </c>
      <c r="AN161">
        <f t="shared" si="27"/>
        <v>12.313407326974934</v>
      </c>
      <c r="AO161">
        <f t="shared" si="28"/>
        <v>6.319018911191832</v>
      </c>
    </row>
    <row r="162" spans="1:42" x14ac:dyDescent="0.4">
      <c r="A162" t="s">
        <v>213</v>
      </c>
      <c r="B162">
        <v>116</v>
      </c>
      <c r="C162">
        <v>37</v>
      </c>
      <c r="D162" t="s">
        <v>223</v>
      </c>
      <c r="E162" t="s">
        <v>224</v>
      </c>
      <c r="F162" t="s">
        <v>225</v>
      </c>
      <c r="G162" t="s">
        <v>226</v>
      </c>
      <c r="H162">
        <v>-27.497004</v>
      </c>
      <c r="I162">
        <v>153.01270099999999</v>
      </c>
      <c r="J162">
        <v>20</v>
      </c>
      <c r="K162">
        <v>25</v>
      </c>
      <c r="L162">
        <v>15</v>
      </c>
      <c r="M162">
        <v>10</v>
      </c>
      <c r="N162">
        <v>1190</v>
      </c>
      <c r="O162" t="s">
        <v>114</v>
      </c>
      <c r="P162" t="s">
        <v>41</v>
      </c>
      <c r="Q162" t="s">
        <v>43</v>
      </c>
      <c r="R162">
        <v>21</v>
      </c>
      <c r="S162">
        <v>15</v>
      </c>
      <c r="T162">
        <v>40</v>
      </c>
      <c r="U162">
        <v>52.5</v>
      </c>
      <c r="V162">
        <v>105</v>
      </c>
      <c r="W162" t="s">
        <v>43</v>
      </c>
      <c r="X162" t="s">
        <v>44</v>
      </c>
      <c r="Y162" t="s">
        <v>116</v>
      </c>
      <c r="Z162" t="s">
        <v>227</v>
      </c>
      <c r="AA162" s="1">
        <v>14.16</v>
      </c>
      <c r="AB162">
        <v>1.9516147159999999</v>
      </c>
      <c r="AC162">
        <v>72</v>
      </c>
      <c r="AD162">
        <v>14</v>
      </c>
      <c r="AE162">
        <v>1.9668756949999999</v>
      </c>
      <c r="AF162">
        <v>46</v>
      </c>
      <c r="AJ162">
        <v>-0.31428900799999998</v>
      </c>
      <c r="AK162">
        <v>0.112461651</v>
      </c>
      <c r="AL162">
        <v>0.23</v>
      </c>
      <c r="AM162">
        <v>0.28999999999999998</v>
      </c>
      <c r="AN162">
        <f t="shared" si="27"/>
        <v>1.9516147160748711</v>
      </c>
      <c r="AO162">
        <f t="shared" si="28"/>
        <v>1.9668756951063275</v>
      </c>
    </row>
    <row r="163" spans="1:42" x14ac:dyDescent="0.4">
      <c r="A163" t="s">
        <v>213</v>
      </c>
      <c r="B163">
        <v>116</v>
      </c>
      <c r="C163">
        <v>37</v>
      </c>
      <c r="D163" t="s">
        <v>223</v>
      </c>
      <c r="E163" t="s">
        <v>224</v>
      </c>
      <c r="F163" t="s">
        <v>225</v>
      </c>
      <c r="G163" t="s">
        <v>226</v>
      </c>
      <c r="H163">
        <v>-27.497004</v>
      </c>
      <c r="I163">
        <v>153.01270099999999</v>
      </c>
      <c r="J163">
        <v>20</v>
      </c>
      <c r="K163">
        <v>25</v>
      </c>
      <c r="L163">
        <v>15</v>
      </c>
      <c r="M163">
        <v>10</v>
      </c>
      <c r="N163">
        <v>1190</v>
      </c>
      <c r="O163" t="s">
        <v>114</v>
      </c>
      <c r="P163" t="s">
        <v>41</v>
      </c>
      <c r="Q163" t="s">
        <v>43</v>
      </c>
      <c r="R163">
        <v>-19</v>
      </c>
      <c r="S163">
        <v>15</v>
      </c>
      <c r="T163">
        <v>40</v>
      </c>
      <c r="U163">
        <v>47.5</v>
      </c>
      <c r="V163">
        <v>100</v>
      </c>
      <c r="W163" t="s">
        <v>43</v>
      </c>
      <c r="X163" t="s">
        <v>44</v>
      </c>
      <c r="Y163" t="s">
        <v>218</v>
      </c>
      <c r="Z163" t="s">
        <v>227</v>
      </c>
      <c r="AA163">
        <v>33.29</v>
      </c>
      <c r="AB163">
        <v>3.22</v>
      </c>
      <c r="AC163">
        <v>49</v>
      </c>
      <c r="AD163">
        <v>32.840000000000003</v>
      </c>
      <c r="AE163">
        <v>3.5857495730000002</v>
      </c>
      <c r="AF163">
        <v>41</v>
      </c>
      <c r="AJ163">
        <v>-0.134198067</v>
      </c>
      <c r="AK163">
        <v>2.0155678E-2</v>
      </c>
      <c r="AL163">
        <v>0.46</v>
      </c>
      <c r="AM163">
        <v>0.56000000000000005</v>
      </c>
      <c r="AN163">
        <f t="shared" si="27"/>
        <v>3.22</v>
      </c>
      <c r="AO163">
        <f t="shared" si="28"/>
        <v>3.5857495729623956</v>
      </c>
      <c r="AP163" t="s">
        <v>359</v>
      </c>
    </row>
    <row r="164" spans="1:42" x14ac:dyDescent="0.4">
      <c r="A164" t="s">
        <v>213</v>
      </c>
      <c r="B164">
        <v>116</v>
      </c>
      <c r="C164">
        <v>37</v>
      </c>
      <c r="D164" t="s">
        <v>223</v>
      </c>
      <c r="E164" t="s">
        <v>224</v>
      </c>
      <c r="F164" t="s">
        <v>225</v>
      </c>
      <c r="G164" t="s">
        <v>226</v>
      </c>
      <c r="H164">
        <v>-27.497004</v>
      </c>
      <c r="I164">
        <v>153.01270099999999</v>
      </c>
      <c r="J164">
        <v>20</v>
      </c>
      <c r="K164">
        <v>25</v>
      </c>
      <c r="L164">
        <v>15</v>
      </c>
      <c r="M164">
        <v>10</v>
      </c>
      <c r="N164">
        <v>1190</v>
      </c>
      <c r="O164" t="s">
        <v>114</v>
      </c>
      <c r="P164" t="s">
        <v>41</v>
      </c>
      <c r="Q164" t="s">
        <v>43</v>
      </c>
      <c r="R164">
        <v>-19</v>
      </c>
      <c r="S164">
        <v>15</v>
      </c>
      <c r="T164">
        <v>40</v>
      </c>
      <c r="U164">
        <v>47.5</v>
      </c>
      <c r="V164">
        <v>100</v>
      </c>
      <c r="W164" t="s">
        <v>43</v>
      </c>
      <c r="X164" t="s">
        <v>94</v>
      </c>
      <c r="Y164" t="s">
        <v>78</v>
      </c>
      <c r="Z164" t="s">
        <v>228</v>
      </c>
      <c r="AA164">
        <v>574.70000000000005</v>
      </c>
      <c r="AB164">
        <v>148.19811060000001</v>
      </c>
      <c r="AC164">
        <v>43</v>
      </c>
      <c r="AD164">
        <v>575.79999999999995</v>
      </c>
      <c r="AE164">
        <v>135.1059214</v>
      </c>
      <c r="AF164">
        <v>41</v>
      </c>
      <c r="AJ164">
        <v>7.842445E-3</v>
      </c>
      <c r="AK164">
        <v>2.0512821000000001E-2</v>
      </c>
      <c r="AL164">
        <v>22.6</v>
      </c>
      <c r="AM164">
        <v>21.1</v>
      </c>
      <c r="AN164">
        <f t="shared" si="27"/>
        <v>148.19811064922521</v>
      </c>
      <c r="AO164">
        <f t="shared" si="28"/>
        <v>135.10592140983312</v>
      </c>
    </row>
    <row r="165" spans="1:42" x14ac:dyDescent="0.4">
      <c r="A165" t="s">
        <v>213</v>
      </c>
      <c r="B165">
        <v>116</v>
      </c>
      <c r="C165">
        <v>37</v>
      </c>
      <c r="D165" t="s">
        <v>223</v>
      </c>
      <c r="E165" t="s">
        <v>224</v>
      </c>
      <c r="F165" t="s">
        <v>225</v>
      </c>
      <c r="G165" t="s">
        <v>226</v>
      </c>
      <c r="H165">
        <v>-27.497004</v>
      </c>
      <c r="I165">
        <v>153.01270099999999</v>
      </c>
      <c r="J165">
        <v>20</v>
      </c>
      <c r="K165">
        <v>25</v>
      </c>
      <c r="L165">
        <v>15</v>
      </c>
      <c r="M165">
        <v>10</v>
      </c>
      <c r="N165">
        <v>1190</v>
      </c>
      <c r="O165" t="s">
        <v>114</v>
      </c>
      <c r="P165" t="s">
        <v>41</v>
      </c>
      <c r="Q165" t="s">
        <v>43</v>
      </c>
      <c r="R165">
        <v>21</v>
      </c>
      <c r="S165">
        <v>15</v>
      </c>
      <c r="T165">
        <v>40</v>
      </c>
      <c r="U165">
        <v>52.5</v>
      </c>
      <c r="V165">
        <v>105</v>
      </c>
      <c r="W165" t="s">
        <v>43</v>
      </c>
      <c r="X165" t="s">
        <v>94</v>
      </c>
      <c r="Y165" t="s">
        <v>78</v>
      </c>
      <c r="Z165" t="s">
        <v>228</v>
      </c>
      <c r="AA165">
        <v>574.70000000000005</v>
      </c>
      <c r="AB165">
        <v>148.19811060000001</v>
      </c>
      <c r="AC165">
        <v>43</v>
      </c>
      <c r="AD165">
        <v>591.20000000000005</v>
      </c>
      <c r="AE165">
        <v>132.12494090000001</v>
      </c>
      <c r="AF165">
        <v>33</v>
      </c>
      <c r="AJ165">
        <v>0.11819658199999999</v>
      </c>
      <c r="AK165">
        <v>2.0433450999999998E-2</v>
      </c>
      <c r="AL165">
        <v>22.6</v>
      </c>
      <c r="AM165">
        <v>23</v>
      </c>
      <c r="AN165">
        <f t="shared" si="27"/>
        <v>148.19811064922521</v>
      </c>
      <c r="AO165">
        <f t="shared" si="28"/>
        <v>132.12494087037464</v>
      </c>
    </row>
    <row r="166" spans="1:42" x14ac:dyDescent="0.4">
      <c r="A166" t="s">
        <v>213</v>
      </c>
      <c r="B166">
        <v>117</v>
      </c>
      <c r="C166">
        <v>9</v>
      </c>
      <c r="D166" t="s">
        <v>214</v>
      </c>
      <c r="E166" t="s">
        <v>215</v>
      </c>
      <c r="F166" t="s">
        <v>229</v>
      </c>
      <c r="G166" t="s">
        <v>230</v>
      </c>
      <c r="H166">
        <v>19.288042999999998</v>
      </c>
      <c r="I166">
        <v>-99.156484000000006</v>
      </c>
      <c r="J166">
        <v>16.600000000000001</v>
      </c>
      <c r="K166">
        <v>19.399999999999999</v>
      </c>
      <c r="L166">
        <v>13.1</v>
      </c>
      <c r="M166">
        <v>6.3</v>
      </c>
      <c r="N166">
        <v>621</v>
      </c>
      <c r="O166" t="s">
        <v>114</v>
      </c>
      <c r="P166" t="s">
        <v>41</v>
      </c>
      <c r="Q166" t="s">
        <v>42</v>
      </c>
      <c r="R166">
        <v>1</v>
      </c>
      <c r="S166">
        <v>15</v>
      </c>
      <c r="T166">
        <v>80</v>
      </c>
      <c r="U166">
        <v>1.25</v>
      </c>
      <c r="V166">
        <v>26.25</v>
      </c>
      <c r="W166" t="s">
        <v>231</v>
      </c>
      <c r="X166" t="s">
        <v>44</v>
      </c>
      <c r="Y166" t="s">
        <v>116</v>
      </c>
      <c r="Z166" t="s">
        <v>227</v>
      </c>
      <c r="AA166">
        <v>46.7</v>
      </c>
      <c r="AB166" s="1">
        <v>1.4758048651498614</v>
      </c>
      <c r="AC166" s="1">
        <v>5</v>
      </c>
      <c r="AD166">
        <v>27.6</v>
      </c>
      <c r="AE166" s="1">
        <v>4.2621121524427297</v>
      </c>
      <c r="AF166" s="1">
        <v>6</v>
      </c>
      <c r="AJ166">
        <v>-1.6821001280000001</v>
      </c>
      <c r="AK166">
        <v>5.7583926000000001E-2</v>
      </c>
      <c r="AL166">
        <v>0.66</v>
      </c>
      <c r="AM166">
        <v>1.74</v>
      </c>
      <c r="AN166">
        <f t="shared" si="27"/>
        <v>1.4758048651498614</v>
      </c>
      <c r="AO166">
        <f t="shared" si="28"/>
        <v>4.2621121524427297</v>
      </c>
      <c r="AP166" s="1" t="s">
        <v>363</v>
      </c>
    </row>
    <row r="167" spans="1:42" x14ac:dyDescent="0.4">
      <c r="A167" t="s">
        <v>213</v>
      </c>
      <c r="B167">
        <v>117</v>
      </c>
      <c r="C167">
        <v>9</v>
      </c>
      <c r="D167" t="s">
        <v>214</v>
      </c>
      <c r="E167" t="s">
        <v>215</v>
      </c>
      <c r="F167" t="s">
        <v>229</v>
      </c>
      <c r="G167" t="s">
        <v>230</v>
      </c>
      <c r="H167">
        <v>19.288042999999998</v>
      </c>
      <c r="I167">
        <v>-99.156484000000006</v>
      </c>
      <c r="J167">
        <v>16.600000000000001</v>
      </c>
      <c r="K167">
        <v>19.399999999999999</v>
      </c>
      <c r="L167">
        <v>13.1</v>
      </c>
      <c r="M167">
        <v>6.3</v>
      </c>
      <c r="N167">
        <v>621</v>
      </c>
      <c r="O167" t="s">
        <v>114</v>
      </c>
      <c r="P167" t="s">
        <v>41</v>
      </c>
      <c r="Q167" t="s">
        <v>42</v>
      </c>
      <c r="R167">
        <v>1</v>
      </c>
      <c r="S167">
        <v>15</v>
      </c>
      <c r="T167">
        <v>80</v>
      </c>
      <c r="U167">
        <v>1.25</v>
      </c>
      <c r="V167">
        <v>26.25</v>
      </c>
      <c r="W167" t="s">
        <v>231</v>
      </c>
      <c r="X167" t="s">
        <v>44</v>
      </c>
      <c r="Y167" t="s">
        <v>78</v>
      </c>
      <c r="Z167" t="s">
        <v>232</v>
      </c>
      <c r="AA167">
        <v>481.7</v>
      </c>
      <c r="AB167" s="1">
        <v>27</v>
      </c>
      <c r="AC167" s="1">
        <v>4</v>
      </c>
      <c r="AD167">
        <v>401</v>
      </c>
      <c r="AE167" s="1">
        <v>27.019992598074484</v>
      </c>
      <c r="AF167" s="1">
        <v>3</v>
      </c>
      <c r="AJ167">
        <v>-0.87300071000000001</v>
      </c>
      <c r="AK167">
        <v>0.22900827700000001</v>
      </c>
      <c r="AL167">
        <v>13.5</v>
      </c>
      <c r="AM167">
        <v>15.6</v>
      </c>
      <c r="AN167">
        <f t="shared" si="27"/>
        <v>27</v>
      </c>
      <c r="AO167">
        <f t="shared" si="28"/>
        <v>27.019992598074484</v>
      </c>
      <c r="AP167" s="1" t="s">
        <v>363</v>
      </c>
    </row>
    <row r="168" spans="1:42" x14ac:dyDescent="0.4">
      <c r="A168" t="s">
        <v>213</v>
      </c>
      <c r="B168">
        <v>117</v>
      </c>
      <c r="C168">
        <v>9</v>
      </c>
      <c r="D168" t="s">
        <v>214</v>
      </c>
      <c r="E168" t="s">
        <v>215</v>
      </c>
      <c r="F168" t="s">
        <v>229</v>
      </c>
      <c r="G168" t="s">
        <v>230</v>
      </c>
      <c r="H168">
        <v>19.288042999999998</v>
      </c>
      <c r="I168">
        <v>-99.156484000000006</v>
      </c>
      <c r="J168">
        <v>16.600000000000001</v>
      </c>
      <c r="K168">
        <v>19.399999999999999</v>
      </c>
      <c r="L168">
        <v>13.1</v>
      </c>
      <c r="M168">
        <v>6.3</v>
      </c>
      <c r="N168">
        <v>621</v>
      </c>
      <c r="O168" t="s">
        <v>114</v>
      </c>
      <c r="P168" t="s">
        <v>41</v>
      </c>
      <c r="Q168" t="s">
        <v>42</v>
      </c>
      <c r="R168">
        <v>1</v>
      </c>
      <c r="S168">
        <v>15</v>
      </c>
      <c r="T168">
        <v>80</v>
      </c>
      <c r="U168">
        <v>1.25</v>
      </c>
      <c r="V168">
        <v>26.25</v>
      </c>
      <c r="W168" t="s">
        <v>231</v>
      </c>
      <c r="X168" t="s">
        <v>44</v>
      </c>
      <c r="Y168" t="s">
        <v>116</v>
      </c>
      <c r="Z168" t="s">
        <v>233</v>
      </c>
      <c r="AA168">
        <v>9.1999999999999993</v>
      </c>
      <c r="AB168" s="1">
        <v>1.0733126291998991</v>
      </c>
      <c r="AC168" s="1">
        <v>5</v>
      </c>
      <c r="AD168">
        <v>7</v>
      </c>
      <c r="AE168" s="1">
        <v>0.5633826408401309</v>
      </c>
      <c r="AF168" s="1">
        <v>6</v>
      </c>
      <c r="AJ168">
        <v>-0.76698447999999997</v>
      </c>
      <c r="AK168">
        <v>5.2670422000000001E-2</v>
      </c>
      <c r="AL168">
        <v>0.48</v>
      </c>
      <c r="AM168">
        <v>0.23</v>
      </c>
      <c r="AN168">
        <f t="shared" si="27"/>
        <v>1.0733126291998991</v>
      </c>
      <c r="AO168">
        <f t="shared" si="28"/>
        <v>0.5633826408401309</v>
      </c>
      <c r="AP168" s="1" t="s">
        <v>363</v>
      </c>
    </row>
    <row r="169" spans="1:42" x14ac:dyDescent="0.4">
      <c r="A169" t="s">
        <v>213</v>
      </c>
      <c r="B169">
        <v>117</v>
      </c>
      <c r="C169">
        <v>9</v>
      </c>
      <c r="D169" t="s">
        <v>214</v>
      </c>
      <c r="E169" t="s">
        <v>215</v>
      </c>
      <c r="F169" t="s">
        <v>229</v>
      </c>
      <c r="G169" t="s">
        <v>230</v>
      </c>
      <c r="H169">
        <v>19.288042999999998</v>
      </c>
      <c r="I169">
        <v>-99.156484000000006</v>
      </c>
      <c r="J169">
        <v>16.600000000000001</v>
      </c>
      <c r="K169">
        <v>19.399999999999999</v>
      </c>
      <c r="L169">
        <v>13.1</v>
      </c>
      <c r="M169">
        <v>6.3</v>
      </c>
      <c r="N169">
        <v>621</v>
      </c>
      <c r="O169" t="s">
        <v>114</v>
      </c>
      <c r="P169" t="s">
        <v>41</v>
      </c>
      <c r="Q169" t="s">
        <v>42</v>
      </c>
      <c r="R169">
        <v>1</v>
      </c>
      <c r="S169">
        <v>15</v>
      </c>
      <c r="T169">
        <v>80</v>
      </c>
      <c r="U169">
        <v>1.25</v>
      </c>
      <c r="V169">
        <v>26.25</v>
      </c>
      <c r="W169" t="s">
        <v>231</v>
      </c>
      <c r="X169" t="s">
        <v>44</v>
      </c>
      <c r="Y169" t="s">
        <v>218</v>
      </c>
      <c r="Z169" t="s">
        <v>227</v>
      </c>
      <c r="AA169">
        <v>242</v>
      </c>
      <c r="AB169" s="1">
        <v>19.856283640198136</v>
      </c>
      <c r="AC169" s="1">
        <v>5</v>
      </c>
      <c r="AD169">
        <v>205.9</v>
      </c>
      <c r="AE169" s="1">
        <v>7.535549084174292</v>
      </c>
      <c r="AF169" s="1">
        <v>5</v>
      </c>
      <c r="AJ169">
        <v>-0.724722859</v>
      </c>
      <c r="AK169">
        <v>5.3834992999999998E-2</v>
      </c>
      <c r="AL169">
        <v>8.8800000000000008</v>
      </c>
      <c r="AM169">
        <v>3.37</v>
      </c>
      <c r="AN169">
        <f t="shared" si="27"/>
        <v>19.856283640198136</v>
      </c>
      <c r="AO169">
        <f t="shared" si="28"/>
        <v>7.535549084174292</v>
      </c>
      <c r="AP169" s="1" t="s">
        <v>363</v>
      </c>
    </row>
    <row r="170" spans="1:42" x14ac:dyDescent="0.4">
      <c r="A170" t="s">
        <v>213</v>
      </c>
      <c r="B170">
        <v>117</v>
      </c>
      <c r="C170">
        <v>9</v>
      </c>
      <c r="D170" t="s">
        <v>214</v>
      </c>
      <c r="E170" t="s">
        <v>215</v>
      </c>
      <c r="F170" t="s">
        <v>229</v>
      </c>
      <c r="G170" t="s">
        <v>230</v>
      </c>
      <c r="H170">
        <v>19.288042999999998</v>
      </c>
      <c r="I170">
        <v>-99.156484000000006</v>
      </c>
      <c r="J170">
        <v>16.600000000000001</v>
      </c>
      <c r="K170">
        <v>19.399999999999999</v>
      </c>
      <c r="L170">
        <v>13.1</v>
      </c>
      <c r="M170">
        <v>6.3</v>
      </c>
      <c r="N170">
        <v>621</v>
      </c>
      <c r="O170" t="s">
        <v>114</v>
      </c>
      <c r="P170" t="s">
        <v>41</v>
      </c>
      <c r="Q170" t="s">
        <v>42</v>
      </c>
      <c r="R170">
        <v>1</v>
      </c>
      <c r="S170">
        <v>15</v>
      </c>
      <c r="T170">
        <v>80</v>
      </c>
      <c r="U170">
        <v>1.25</v>
      </c>
      <c r="V170">
        <v>26.25</v>
      </c>
      <c r="W170" t="s">
        <v>231</v>
      </c>
      <c r="X170" t="s">
        <v>44</v>
      </c>
      <c r="Y170" t="s">
        <v>218</v>
      </c>
      <c r="Z170" t="s">
        <v>234</v>
      </c>
      <c r="AA170">
        <v>115.8</v>
      </c>
      <c r="AB170" s="1">
        <v>5.6572519830744676</v>
      </c>
      <c r="AC170" s="1">
        <v>5</v>
      </c>
      <c r="AD170">
        <v>105.3</v>
      </c>
      <c r="AE170" s="1">
        <v>3.2088315630459632</v>
      </c>
      <c r="AF170" s="1">
        <v>6</v>
      </c>
      <c r="AJ170">
        <v>-0.68044185899999998</v>
      </c>
      <c r="AK170">
        <v>0.29180357099999998</v>
      </c>
      <c r="AL170">
        <v>2.5299999999999998</v>
      </c>
      <c r="AM170">
        <v>1.31</v>
      </c>
      <c r="AN170">
        <f t="shared" si="27"/>
        <v>5.6572519830744676</v>
      </c>
      <c r="AO170">
        <f t="shared" si="28"/>
        <v>3.2088315630459632</v>
      </c>
      <c r="AP170" s="1" t="s">
        <v>363</v>
      </c>
    </row>
    <row r="171" spans="1:42" x14ac:dyDescent="0.4">
      <c r="A171" t="s">
        <v>213</v>
      </c>
      <c r="B171">
        <v>117</v>
      </c>
      <c r="C171">
        <v>9</v>
      </c>
      <c r="D171" t="s">
        <v>214</v>
      </c>
      <c r="E171" t="s">
        <v>215</v>
      </c>
      <c r="F171" t="s">
        <v>229</v>
      </c>
      <c r="G171" t="s">
        <v>230</v>
      </c>
      <c r="H171">
        <v>19.288042999999998</v>
      </c>
      <c r="I171">
        <v>-99.156484000000006</v>
      </c>
      <c r="J171">
        <v>16.600000000000001</v>
      </c>
      <c r="K171">
        <v>19.399999999999999</v>
      </c>
      <c r="L171">
        <v>13.1</v>
      </c>
      <c r="M171">
        <v>6.3</v>
      </c>
      <c r="N171">
        <v>621</v>
      </c>
      <c r="O171" t="s">
        <v>114</v>
      </c>
      <c r="P171" t="s">
        <v>41</v>
      </c>
      <c r="Q171" t="s">
        <v>42</v>
      </c>
      <c r="R171">
        <v>1</v>
      </c>
      <c r="S171">
        <v>15</v>
      </c>
      <c r="T171">
        <v>80</v>
      </c>
      <c r="U171">
        <v>1.25</v>
      </c>
      <c r="V171">
        <v>26.25</v>
      </c>
      <c r="W171" t="s">
        <v>231</v>
      </c>
      <c r="X171" t="s">
        <v>44</v>
      </c>
      <c r="Y171" t="s">
        <v>116</v>
      </c>
      <c r="Z171" t="s">
        <v>235</v>
      </c>
      <c r="AA171">
        <v>20.100000000000001</v>
      </c>
      <c r="AB171" s="1">
        <v>2.5714781741247581</v>
      </c>
      <c r="AC171" s="1">
        <v>5</v>
      </c>
      <c r="AD171">
        <v>16</v>
      </c>
      <c r="AE171" s="1">
        <v>1.420704050814243</v>
      </c>
      <c r="AF171" s="1">
        <v>6</v>
      </c>
      <c r="AJ171">
        <v>-0.58875664599999999</v>
      </c>
      <c r="AK171">
        <v>0.193907253</v>
      </c>
      <c r="AL171">
        <v>1.1499999999999999</v>
      </c>
      <c r="AM171">
        <v>0.57999999999999996</v>
      </c>
      <c r="AN171">
        <f t="shared" si="27"/>
        <v>2.5714781741247581</v>
      </c>
      <c r="AO171">
        <f t="shared" si="28"/>
        <v>1.420704050814243</v>
      </c>
      <c r="AP171" s="1" t="s">
        <v>363</v>
      </c>
    </row>
    <row r="172" spans="1:42" x14ac:dyDescent="0.4">
      <c r="A172" t="s">
        <v>213</v>
      </c>
      <c r="B172">
        <v>117</v>
      </c>
      <c r="C172">
        <v>9</v>
      </c>
      <c r="D172" t="s">
        <v>214</v>
      </c>
      <c r="E172" t="s">
        <v>215</v>
      </c>
      <c r="F172" t="s">
        <v>229</v>
      </c>
      <c r="G172" t="s">
        <v>230</v>
      </c>
      <c r="H172">
        <v>19.288042999999998</v>
      </c>
      <c r="I172">
        <v>-99.156484000000006</v>
      </c>
      <c r="J172">
        <v>16.600000000000001</v>
      </c>
      <c r="K172">
        <v>19.399999999999999</v>
      </c>
      <c r="L172">
        <v>13.1</v>
      </c>
      <c r="M172">
        <v>6.3</v>
      </c>
      <c r="N172">
        <v>621</v>
      </c>
      <c r="O172" t="s">
        <v>114</v>
      </c>
      <c r="P172" t="s">
        <v>41</v>
      </c>
      <c r="Q172" t="s">
        <v>42</v>
      </c>
      <c r="R172">
        <v>1</v>
      </c>
      <c r="S172">
        <v>15</v>
      </c>
      <c r="T172">
        <v>80</v>
      </c>
      <c r="U172">
        <v>1.25</v>
      </c>
      <c r="V172">
        <v>26.25</v>
      </c>
      <c r="W172" t="s">
        <v>231</v>
      </c>
      <c r="X172" t="s">
        <v>44</v>
      </c>
      <c r="Y172" t="s">
        <v>218</v>
      </c>
      <c r="Z172" t="s">
        <v>236</v>
      </c>
      <c r="AA172">
        <v>121</v>
      </c>
      <c r="AB172" s="1">
        <v>6.8870893706993526</v>
      </c>
      <c r="AC172" s="1">
        <v>5</v>
      </c>
      <c r="AD172">
        <v>111.2</v>
      </c>
      <c r="AE172" s="1">
        <v>2.7189336144893277</v>
      </c>
      <c r="AF172" s="1">
        <v>6</v>
      </c>
      <c r="AJ172">
        <v>-0.56381101199999994</v>
      </c>
      <c r="AK172">
        <v>5.4612375999999997E-2</v>
      </c>
      <c r="AL172">
        <v>3.08</v>
      </c>
      <c r="AM172">
        <v>1.1100000000000001</v>
      </c>
      <c r="AN172">
        <f t="shared" si="27"/>
        <v>6.8870893706993526</v>
      </c>
      <c r="AO172">
        <f t="shared" si="28"/>
        <v>2.7189336144893277</v>
      </c>
      <c r="AP172" s="1" t="s">
        <v>363</v>
      </c>
    </row>
    <row r="173" spans="1:42" x14ac:dyDescent="0.4">
      <c r="A173" t="s">
        <v>213</v>
      </c>
      <c r="B173">
        <v>117</v>
      </c>
      <c r="C173">
        <v>9</v>
      </c>
      <c r="D173" t="s">
        <v>214</v>
      </c>
      <c r="E173" t="s">
        <v>215</v>
      </c>
      <c r="F173" t="s">
        <v>229</v>
      </c>
      <c r="G173" t="s">
        <v>230</v>
      </c>
      <c r="H173">
        <v>19.288042999999998</v>
      </c>
      <c r="I173">
        <v>-99.156484000000006</v>
      </c>
      <c r="J173">
        <v>16.600000000000001</v>
      </c>
      <c r="K173">
        <v>19.399999999999999</v>
      </c>
      <c r="L173">
        <v>13.1</v>
      </c>
      <c r="M173">
        <v>6.3</v>
      </c>
      <c r="N173">
        <v>621</v>
      </c>
      <c r="O173" t="s">
        <v>114</v>
      </c>
      <c r="P173" t="s">
        <v>41</v>
      </c>
      <c r="Q173" t="s">
        <v>42</v>
      </c>
      <c r="R173">
        <v>1</v>
      </c>
      <c r="S173">
        <v>15</v>
      </c>
      <c r="T173">
        <v>80</v>
      </c>
      <c r="U173">
        <v>1.25</v>
      </c>
      <c r="V173">
        <v>26.25</v>
      </c>
      <c r="W173" t="s">
        <v>231</v>
      </c>
      <c r="X173" t="s">
        <v>44</v>
      </c>
      <c r="Y173" t="s">
        <v>78</v>
      </c>
      <c r="Z173" t="s">
        <v>235</v>
      </c>
      <c r="AA173">
        <v>629.9</v>
      </c>
      <c r="AB173" s="1">
        <v>91.26</v>
      </c>
      <c r="AC173" s="1">
        <v>4</v>
      </c>
      <c r="AD173">
        <v>499.6</v>
      </c>
      <c r="AE173" s="1">
        <v>67.819941757568614</v>
      </c>
      <c r="AF173" s="1">
        <v>5</v>
      </c>
      <c r="AJ173">
        <v>-0.480144562</v>
      </c>
      <c r="AK173">
        <v>0.14039473699999999</v>
      </c>
      <c r="AL173">
        <v>45.63</v>
      </c>
      <c r="AM173">
        <v>30.33</v>
      </c>
      <c r="AN173">
        <f t="shared" si="27"/>
        <v>91.26</v>
      </c>
      <c r="AO173">
        <f t="shared" si="28"/>
        <v>67.819941757568614</v>
      </c>
      <c r="AP173" s="1" t="s">
        <v>363</v>
      </c>
    </row>
    <row r="174" spans="1:42" x14ac:dyDescent="0.4">
      <c r="A174" t="s">
        <v>213</v>
      </c>
      <c r="B174">
        <v>117</v>
      </c>
      <c r="C174">
        <v>9</v>
      </c>
      <c r="D174" t="s">
        <v>214</v>
      </c>
      <c r="E174" t="s">
        <v>215</v>
      </c>
      <c r="F174" t="s">
        <v>229</v>
      </c>
      <c r="G174" t="s">
        <v>230</v>
      </c>
      <c r="H174">
        <v>19.288042999999998</v>
      </c>
      <c r="I174">
        <v>-99.156484000000006</v>
      </c>
      <c r="J174">
        <v>16.600000000000001</v>
      </c>
      <c r="K174">
        <v>19.399999999999999</v>
      </c>
      <c r="L174">
        <v>13.1</v>
      </c>
      <c r="M174">
        <v>6.3</v>
      </c>
      <c r="N174">
        <v>621</v>
      </c>
      <c r="O174" t="s">
        <v>114</v>
      </c>
      <c r="P174" t="s">
        <v>41</v>
      </c>
      <c r="Q174" t="s">
        <v>42</v>
      </c>
      <c r="R174">
        <v>1</v>
      </c>
      <c r="S174">
        <v>15</v>
      </c>
      <c r="T174">
        <v>80</v>
      </c>
      <c r="U174">
        <v>1.25</v>
      </c>
      <c r="V174">
        <v>26.25</v>
      </c>
      <c r="W174" t="s">
        <v>231</v>
      </c>
      <c r="X174" t="s">
        <v>44</v>
      </c>
      <c r="Y174" t="s">
        <v>78</v>
      </c>
      <c r="Z174" t="s">
        <v>237</v>
      </c>
      <c r="AA174">
        <v>383.9</v>
      </c>
      <c r="AB174" s="1">
        <v>8</v>
      </c>
      <c r="AC174" s="1">
        <v>4</v>
      </c>
      <c r="AD174">
        <v>367.1</v>
      </c>
      <c r="AE174" s="1">
        <v>13.640014662748717</v>
      </c>
      <c r="AF174" s="1">
        <v>5</v>
      </c>
      <c r="AJ174">
        <v>-0.42618688100000002</v>
      </c>
      <c r="AK174">
        <v>1.1750884640000001</v>
      </c>
      <c r="AL174">
        <v>4</v>
      </c>
      <c r="AM174">
        <v>6.1</v>
      </c>
      <c r="AN174">
        <f t="shared" si="27"/>
        <v>8</v>
      </c>
      <c r="AO174">
        <f t="shared" si="28"/>
        <v>13.640014662748717</v>
      </c>
      <c r="AP174" s="1" t="s">
        <v>363</v>
      </c>
    </row>
    <row r="175" spans="1:42" x14ac:dyDescent="0.4">
      <c r="A175" t="s">
        <v>213</v>
      </c>
      <c r="B175">
        <v>117</v>
      </c>
      <c r="C175">
        <v>9</v>
      </c>
      <c r="D175" t="s">
        <v>214</v>
      </c>
      <c r="E175" t="s">
        <v>215</v>
      </c>
      <c r="F175" t="s">
        <v>229</v>
      </c>
      <c r="G175" t="s">
        <v>230</v>
      </c>
      <c r="H175">
        <v>19.288042999999998</v>
      </c>
      <c r="I175">
        <v>-99.156484000000006</v>
      </c>
      <c r="J175">
        <v>16.600000000000001</v>
      </c>
      <c r="K175">
        <v>19.399999999999999</v>
      </c>
      <c r="L175">
        <v>13.1</v>
      </c>
      <c r="M175">
        <v>6.3</v>
      </c>
      <c r="N175">
        <v>621</v>
      </c>
      <c r="O175" t="s">
        <v>114</v>
      </c>
      <c r="P175" t="s">
        <v>41</v>
      </c>
      <c r="Q175" t="s">
        <v>42</v>
      </c>
      <c r="R175">
        <v>1</v>
      </c>
      <c r="S175">
        <v>15</v>
      </c>
      <c r="T175">
        <v>80</v>
      </c>
      <c r="U175">
        <v>1.25</v>
      </c>
      <c r="V175">
        <v>26.25</v>
      </c>
      <c r="W175" t="s">
        <v>231</v>
      </c>
      <c r="X175" t="s">
        <v>44</v>
      </c>
      <c r="Y175" t="s">
        <v>218</v>
      </c>
      <c r="Z175" t="s">
        <v>233</v>
      </c>
      <c r="AA175">
        <v>62.1</v>
      </c>
      <c r="AB175" s="1">
        <v>15.227622926773568</v>
      </c>
      <c r="AC175" s="1">
        <v>5</v>
      </c>
      <c r="AD175">
        <v>50</v>
      </c>
      <c r="AE175" s="1">
        <v>5.8808587808244468</v>
      </c>
      <c r="AF175" s="1">
        <v>5</v>
      </c>
      <c r="AJ175">
        <v>-0.31592044200000002</v>
      </c>
      <c r="AK175">
        <v>0.152376764</v>
      </c>
      <c r="AL175">
        <v>6.81</v>
      </c>
      <c r="AM175">
        <v>2.63</v>
      </c>
      <c r="AN175">
        <f t="shared" si="27"/>
        <v>15.227622926773568</v>
      </c>
      <c r="AO175">
        <f t="shared" si="28"/>
        <v>5.8808587808244468</v>
      </c>
      <c r="AP175" s="1" t="s">
        <v>363</v>
      </c>
    </row>
    <row r="176" spans="1:42" x14ac:dyDescent="0.4">
      <c r="A176" t="s">
        <v>213</v>
      </c>
      <c r="B176">
        <v>117</v>
      </c>
      <c r="C176">
        <v>9</v>
      </c>
      <c r="D176" t="s">
        <v>214</v>
      </c>
      <c r="E176" t="s">
        <v>215</v>
      </c>
      <c r="F176" t="s">
        <v>229</v>
      </c>
      <c r="G176" t="s">
        <v>230</v>
      </c>
      <c r="H176">
        <v>19.288042999999998</v>
      </c>
      <c r="I176">
        <v>-99.156484000000006</v>
      </c>
      <c r="J176">
        <v>16.600000000000001</v>
      </c>
      <c r="K176">
        <v>19.399999999999999</v>
      </c>
      <c r="L176">
        <v>13.1</v>
      </c>
      <c r="M176">
        <v>6.3</v>
      </c>
      <c r="N176">
        <v>621</v>
      </c>
      <c r="O176" t="s">
        <v>114</v>
      </c>
      <c r="P176" t="s">
        <v>41</v>
      </c>
      <c r="Q176" t="s">
        <v>42</v>
      </c>
      <c r="R176">
        <v>1</v>
      </c>
      <c r="S176">
        <v>15</v>
      </c>
      <c r="T176">
        <v>80</v>
      </c>
      <c r="U176">
        <v>1.25</v>
      </c>
      <c r="V176">
        <v>26.25</v>
      </c>
      <c r="W176" t="s">
        <v>231</v>
      </c>
      <c r="X176" t="s">
        <v>44</v>
      </c>
      <c r="Y176" t="s">
        <v>78</v>
      </c>
      <c r="Z176" t="s">
        <v>238</v>
      </c>
      <c r="AA176">
        <v>87.4</v>
      </c>
      <c r="AB176" s="1">
        <v>41.8</v>
      </c>
      <c r="AC176" s="1">
        <v>4</v>
      </c>
      <c r="AD176">
        <v>67.3</v>
      </c>
      <c r="AE176" s="1">
        <v>28.925248486400246</v>
      </c>
      <c r="AF176" s="1">
        <v>3</v>
      </c>
      <c r="AJ176">
        <v>-0.15932914000000001</v>
      </c>
      <c r="AK176">
        <v>0.20707964600000001</v>
      </c>
      <c r="AL176">
        <v>20.9</v>
      </c>
      <c r="AM176">
        <v>16.7</v>
      </c>
      <c r="AN176">
        <f t="shared" si="27"/>
        <v>41.8</v>
      </c>
      <c r="AO176">
        <f t="shared" si="28"/>
        <v>28.925248486400246</v>
      </c>
      <c r="AP176" s="1" t="s">
        <v>363</v>
      </c>
    </row>
    <row r="177" spans="1:42" x14ac:dyDescent="0.4">
      <c r="A177" t="s">
        <v>213</v>
      </c>
      <c r="B177">
        <v>117</v>
      </c>
      <c r="C177">
        <v>9</v>
      </c>
      <c r="D177" t="s">
        <v>214</v>
      </c>
      <c r="E177" t="s">
        <v>215</v>
      </c>
      <c r="F177" t="s">
        <v>229</v>
      </c>
      <c r="G177" t="s">
        <v>230</v>
      </c>
      <c r="H177">
        <v>19.288042999999998</v>
      </c>
      <c r="I177">
        <v>-99.156484000000006</v>
      </c>
      <c r="J177">
        <v>16.600000000000001</v>
      </c>
      <c r="K177">
        <v>19.399999999999999</v>
      </c>
      <c r="L177">
        <v>13.1</v>
      </c>
      <c r="M177">
        <v>6.3</v>
      </c>
      <c r="N177">
        <v>621</v>
      </c>
      <c r="O177" t="s">
        <v>114</v>
      </c>
      <c r="P177" t="s">
        <v>41</v>
      </c>
      <c r="Q177" t="s">
        <v>42</v>
      </c>
      <c r="R177">
        <v>1</v>
      </c>
      <c r="S177">
        <v>15</v>
      </c>
      <c r="T177">
        <v>80</v>
      </c>
      <c r="U177">
        <v>1.25</v>
      </c>
      <c r="V177">
        <v>26.25</v>
      </c>
      <c r="W177" t="s">
        <v>231</v>
      </c>
      <c r="X177" t="s">
        <v>44</v>
      </c>
      <c r="Y177" t="s">
        <v>78</v>
      </c>
      <c r="Z177" t="s">
        <v>227</v>
      </c>
      <c r="AA177">
        <v>420.4</v>
      </c>
      <c r="AB177" s="1">
        <v>53.76</v>
      </c>
      <c r="AC177" s="1">
        <v>4</v>
      </c>
      <c r="AD177">
        <v>400.2</v>
      </c>
      <c r="AE177" s="1">
        <v>46.778542089295605</v>
      </c>
      <c r="AF177" s="1">
        <v>5</v>
      </c>
      <c r="AJ177">
        <v>-0.117732697</v>
      </c>
      <c r="AK177">
        <v>0.14012356300000001</v>
      </c>
      <c r="AL177">
        <v>26.88</v>
      </c>
      <c r="AM177">
        <v>20.92</v>
      </c>
      <c r="AN177">
        <f t="shared" si="27"/>
        <v>53.76</v>
      </c>
      <c r="AO177">
        <f t="shared" si="28"/>
        <v>46.778542089295605</v>
      </c>
      <c r="AP177" s="1" t="s">
        <v>363</v>
      </c>
    </row>
    <row r="178" spans="1:42" x14ac:dyDescent="0.4">
      <c r="A178" t="s">
        <v>213</v>
      </c>
      <c r="B178">
        <v>117</v>
      </c>
      <c r="C178">
        <v>9</v>
      </c>
      <c r="D178" t="s">
        <v>214</v>
      </c>
      <c r="E178" t="s">
        <v>215</v>
      </c>
      <c r="F178" t="s">
        <v>229</v>
      </c>
      <c r="G178" t="s">
        <v>230</v>
      </c>
      <c r="H178">
        <v>19.288042999999998</v>
      </c>
      <c r="I178">
        <v>-99.156484000000006</v>
      </c>
      <c r="J178">
        <v>16.600000000000001</v>
      </c>
      <c r="K178">
        <v>19.399999999999999</v>
      </c>
      <c r="L178">
        <v>13.1</v>
      </c>
      <c r="M178">
        <v>6.3</v>
      </c>
      <c r="N178">
        <v>621</v>
      </c>
      <c r="O178" t="s">
        <v>114</v>
      </c>
      <c r="P178" t="s">
        <v>41</v>
      </c>
      <c r="Q178" t="s">
        <v>42</v>
      </c>
      <c r="R178">
        <v>1</v>
      </c>
      <c r="S178">
        <v>15</v>
      </c>
      <c r="T178">
        <v>80</v>
      </c>
      <c r="U178">
        <v>1.25</v>
      </c>
      <c r="V178">
        <v>26.25</v>
      </c>
      <c r="W178" t="s">
        <v>231</v>
      </c>
      <c r="X178" t="s">
        <v>44</v>
      </c>
      <c r="Y178" t="s">
        <v>218</v>
      </c>
      <c r="Z178" t="s">
        <v>239</v>
      </c>
      <c r="AA178">
        <v>286</v>
      </c>
      <c r="AB178" s="1">
        <v>19.453791404248168</v>
      </c>
      <c r="AC178" s="1">
        <v>5</v>
      </c>
      <c r="AD178">
        <v>295.7</v>
      </c>
      <c r="AE178" s="1">
        <v>31.372033724322051</v>
      </c>
      <c r="AF178" s="1">
        <v>5</v>
      </c>
      <c r="AJ178">
        <v>0.10818146300000001</v>
      </c>
      <c r="AK178">
        <v>0.108163088</v>
      </c>
      <c r="AL178">
        <v>8.6999999999999993</v>
      </c>
      <c r="AM178">
        <v>14.03</v>
      </c>
      <c r="AN178">
        <f t="shared" si="27"/>
        <v>19.453791404248168</v>
      </c>
      <c r="AO178">
        <f t="shared" si="28"/>
        <v>31.372033724322051</v>
      </c>
      <c r="AP178" s="1" t="s">
        <v>363</v>
      </c>
    </row>
    <row r="179" spans="1:42" x14ac:dyDescent="0.4">
      <c r="A179" t="s">
        <v>213</v>
      </c>
      <c r="B179">
        <v>117</v>
      </c>
      <c r="C179">
        <v>9</v>
      </c>
      <c r="D179" t="s">
        <v>214</v>
      </c>
      <c r="E179" t="s">
        <v>215</v>
      </c>
      <c r="F179" t="s">
        <v>229</v>
      </c>
      <c r="G179" t="s">
        <v>230</v>
      </c>
      <c r="H179">
        <v>19.288042999999998</v>
      </c>
      <c r="I179">
        <v>-99.156484000000006</v>
      </c>
      <c r="J179">
        <v>16.600000000000001</v>
      </c>
      <c r="K179">
        <v>19.399999999999999</v>
      </c>
      <c r="L179">
        <v>13.1</v>
      </c>
      <c r="M179">
        <v>6.3</v>
      </c>
      <c r="N179">
        <v>621</v>
      </c>
      <c r="O179" t="s">
        <v>114</v>
      </c>
      <c r="P179" t="s">
        <v>41</v>
      </c>
      <c r="Q179" t="s">
        <v>42</v>
      </c>
      <c r="R179">
        <v>1</v>
      </c>
      <c r="S179">
        <v>15</v>
      </c>
      <c r="T179">
        <v>80</v>
      </c>
      <c r="U179">
        <v>1.25</v>
      </c>
      <c r="V179">
        <v>26.25</v>
      </c>
      <c r="W179" t="s">
        <v>231</v>
      </c>
      <c r="X179" t="s">
        <v>44</v>
      </c>
      <c r="Y179" t="s">
        <v>78</v>
      </c>
      <c r="Z179" t="s">
        <v>240</v>
      </c>
      <c r="AA179">
        <v>56.2</v>
      </c>
      <c r="AB179" s="1">
        <v>5.9</v>
      </c>
      <c r="AC179" s="1">
        <v>4</v>
      </c>
      <c r="AD179">
        <v>66.7</v>
      </c>
      <c r="AE179" s="1">
        <v>16.613985072823439</v>
      </c>
      <c r="AF179" s="1">
        <v>5</v>
      </c>
      <c r="AJ179">
        <v>0.23530068300000001</v>
      </c>
      <c r="AK179">
        <v>0.14112965799999999</v>
      </c>
      <c r="AL179">
        <v>2.95</v>
      </c>
      <c r="AM179">
        <v>7.43</v>
      </c>
      <c r="AN179">
        <f t="shared" si="27"/>
        <v>5.9</v>
      </c>
      <c r="AO179">
        <f t="shared" si="28"/>
        <v>16.613985072823439</v>
      </c>
      <c r="AP179" s="1" t="s">
        <v>363</v>
      </c>
    </row>
    <row r="180" spans="1:42" x14ac:dyDescent="0.4">
      <c r="A180" t="s">
        <v>213</v>
      </c>
      <c r="B180">
        <v>117</v>
      </c>
      <c r="C180">
        <v>9</v>
      </c>
      <c r="D180" t="s">
        <v>214</v>
      </c>
      <c r="E180" t="s">
        <v>215</v>
      </c>
      <c r="F180" t="s">
        <v>229</v>
      </c>
      <c r="G180" t="s">
        <v>230</v>
      </c>
      <c r="H180">
        <v>19.288042999999998</v>
      </c>
      <c r="I180">
        <v>-99.156484000000006</v>
      </c>
      <c r="J180">
        <v>16.600000000000001</v>
      </c>
      <c r="K180">
        <v>19.399999999999999</v>
      </c>
      <c r="L180">
        <v>13.1</v>
      </c>
      <c r="M180">
        <v>6.3</v>
      </c>
      <c r="N180">
        <v>621</v>
      </c>
      <c r="O180" t="s">
        <v>114</v>
      </c>
      <c r="P180" t="s">
        <v>41</v>
      </c>
      <c r="Q180" t="s">
        <v>42</v>
      </c>
      <c r="R180">
        <v>1</v>
      </c>
      <c r="S180">
        <v>15</v>
      </c>
      <c r="T180">
        <v>80</v>
      </c>
      <c r="U180">
        <v>1.25</v>
      </c>
      <c r="V180">
        <v>26.25</v>
      </c>
      <c r="W180" t="s">
        <v>231</v>
      </c>
      <c r="X180" t="s">
        <v>44</v>
      </c>
      <c r="Y180" t="s">
        <v>78</v>
      </c>
      <c r="Z180" t="s">
        <v>241</v>
      </c>
      <c r="AA180">
        <v>90.9</v>
      </c>
      <c r="AB180" s="1">
        <v>2.6</v>
      </c>
      <c r="AC180" s="1">
        <v>4</v>
      </c>
      <c r="AD180">
        <v>109.1</v>
      </c>
      <c r="AE180" s="1">
        <v>5</v>
      </c>
      <c r="AF180" s="1">
        <v>4</v>
      </c>
      <c r="AJ180">
        <v>1.1744053919999999</v>
      </c>
      <c r="AK180">
        <v>2.5401709430000001</v>
      </c>
      <c r="AL180">
        <v>1.3</v>
      </c>
      <c r="AM180">
        <v>2.5</v>
      </c>
      <c r="AN180">
        <f t="shared" si="27"/>
        <v>2.6</v>
      </c>
      <c r="AO180">
        <f t="shared" si="28"/>
        <v>5</v>
      </c>
      <c r="AP180" s="1" t="s">
        <v>363</v>
      </c>
    </row>
    <row r="181" spans="1:42" x14ac:dyDescent="0.4">
      <c r="A181" t="s">
        <v>213</v>
      </c>
      <c r="B181">
        <v>117</v>
      </c>
      <c r="C181">
        <v>9</v>
      </c>
      <c r="D181" t="s">
        <v>214</v>
      </c>
      <c r="E181" t="s">
        <v>215</v>
      </c>
      <c r="F181" t="s">
        <v>229</v>
      </c>
      <c r="G181" t="s">
        <v>230</v>
      </c>
      <c r="H181">
        <v>19.288042999999998</v>
      </c>
      <c r="I181">
        <v>-99.156484000000006</v>
      </c>
      <c r="J181">
        <v>16.600000000000001</v>
      </c>
      <c r="K181">
        <v>19.399999999999999</v>
      </c>
      <c r="L181">
        <v>13.1</v>
      </c>
      <c r="M181">
        <v>6.3</v>
      </c>
      <c r="N181">
        <v>621</v>
      </c>
      <c r="O181" t="s">
        <v>114</v>
      </c>
      <c r="P181" t="s">
        <v>41</v>
      </c>
      <c r="Q181" t="s">
        <v>42</v>
      </c>
      <c r="R181">
        <v>1</v>
      </c>
      <c r="S181">
        <v>15</v>
      </c>
      <c r="T181">
        <v>80</v>
      </c>
      <c r="U181">
        <v>1.25</v>
      </c>
      <c r="V181">
        <v>26.25</v>
      </c>
      <c r="W181" t="s">
        <v>231</v>
      </c>
      <c r="X181" t="s">
        <v>94</v>
      </c>
      <c r="Y181" t="s">
        <v>78</v>
      </c>
      <c r="Z181" t="s">
        <v>242</v>
      </c>
      <c r="AA181" s="1">
        <v>14.1</v>
      </c>
      <c r="AB181" s="1">
        <v>1.8</v>
      </c>
      <c r="AC181" s="1">
        <v>4</v>
      </c>
      <c r="AD181">
        <v>12.2</v>
      </c>
      <c r="AE181" s="1">
        <v>1.2</v>
      </c>
      <c r="AF181" s="1">
        <v>4</v>
      </c>
      <c r="AJ181">
        <v>-0.37319668499999997</v>
      </c>
      <c r="AK181">
        <v>0.39033779099999999</v>
      </c>
      <c r="AL181">
        <v>0.9</v>
      </c>
      <c r="AM181">
        <v>0.6</v>
      </c>
      <c r="AN181">
        <f t="shared" si="27"/>
        <v>1.8</v>
      </c>
      <c r="AO181">
        <f t="shared" si="28"/>
        <v>1.2</v>
      </c>
      <c r="AP181" s="1" t="s">
        <v>363</v>
      </c>
    </row>
    <row r="182" spans="1:42" x14ac:dyDescent="0.4">
      <c r="A182" t="s">
        <v>213</v>
      </c>
      <c r="B182">
        <v>117</v>
      </c>
      <c r="C182">
        <v>9</v>
      </c>
      <c r="D182" t="s">
        <v>214</v>
      </c>
      <c r="E182" t="s">
        <v>215</v>
      </c>
      <c r="F182" t="s">
        <v>229</v>
      </c>
      <c r="G182" t="s">
        <v>230</v>
      </c>
      <c r="H182">
        <v>19.288042999999998</v>
      </c>
      <c r="I182">
        <v>-99.156484000000006</v>
      </c>
      <c r="J182">
        <v>16.600000000000001</v>
      </c>
      <c r="K182">
        <v>19.399999999999999</v>
      </c>
      <c r="L182">
        <v>13.1</v>
      </c>
      <c r="M182">
        <v>6.3</v>
      </c>
      <c r="N182">
        <v>621</v>
      </c>
      <c r="O182" t="s">
        <v>114</v>
      </c>
      <c r="P182" t="s">
        <v>41</v>
      </c>
      <c r="Q182" t="s">
        <v>42</v>
      </c>
      <c r="R182">
        <v>1</v>
      </c>
      <c r="S182">
        <v>15</v>
      </c>
      <c r="T182">
        <v>80</v>
      </c>
      <c r="U182">
        <v>1.25</v>
      </c>
      <c r="V182">
        <v>26.25</v>
      </c>
      <c r="W182" t="s">
        <v>231</v>
      </c>
      <c r="X182" t="s">
        <v>94</v>
      </c>
      <c r="Y182" t="s">
        <v>78</v>
      </c>
      <c r="Z182" t="s">
        <v>243</v>
      </c>
      <c r="AA182">
        <v>5.5</v>
      </c>
      <c r="AB182" s="1">
        <v>2.6</v>
      </c>
      <c r="AC182" s="1">
        <v>4</v>
      </c>
      <c r="AD182">
        <v>4.5</v>
      </c>
      <c r="AE182" s="1">
        <v>1.9052558883257651</v>
      </c>
      <c r="AF182" s="1">
        <v>3</v>
      </c>
      <c r="AJ182">
        <v>-0.125453065</v>
      </c>
      <c r="AK182">
        <v>0.22555555599999999</v>
      </c>
      <c r="AL182">
        <v>1.3</v>
      </c>
      <c r="AM182">
        <v>1.1000000000000001</v>
      </c>
      <c r="AN182">
        <f t="shared" si="27"/>
        <v>2.6</v>
      </c>
      <c r="AO182">
        <f t="shared" si="28"/>
        <v>1.9052558883257651</v>
      </c>
      <c r="AP182" s="1" t="s">
        <v>363</v>
      </c>
    </row>
    <row r="183" spans="1:42" x14ac:dyDescent="0.4">
      <c r="A183" t="s">
        <v>213</v>
      </c>
      <c r="B183">
        <v>117</v>
      </c>
      <c r="C183">
        <v>9</v>
      </c>
      <c r="D183" t="s">
        <v>214</v>
      </c>
      <c r="E183" t="s">
        <v>215</v>
      </c>
      <c r="F183" t="s">
        <v>229</v>
      </c>
      <c r="G183" t="s">
        <v>230</v>
      </c>
      <c r="H183">
        <v>19.288042999999998</v>
      </c>
      <c r="I183">
        <v>-99.156484000000006</v>
      </c>
      <c r="J183">
        <v>16.600000000000001</v>
      </c>
      <c r="K183">
        <v>19.399999999999999</v>
      </c>
      <c r="L183">
        <v>13.1</v>
      </c>
      <c r="M183">
        <v>6.3</v>
      </c>
      <c r="N183">
        <v>621</v>
      </c>
      <c r="O183" t="s">
        <v>114</v>
      </c>
      <c r="P183" t="s">
        <v>41</v>
      </c>
      <c r="Q183" t="s">
        <v>42</v>
      </c>
      <c r="R183">
        <v>1</v>
      </c>
      <c r="S183">
        <v>15</v>
      </c>
      <c r="T183">
        <v>80</v>
      </c>
      <c r="U183">
        <v>1.25</v>
      </c>
      <c r="V183">
        <v>26.25</v>
      </c>
      <c r="W183" t="s">
        <v>231</v>
      </c>
      <c r="X183" t="s">
        <v>94</v>
      </c>
      <c r="Y183" t="s">
        <v>78</v>
      </c>
      <c r="Z183" t="s">
        <v>244</v>
      </c>
      <c r="AA183">
        <v>6.7</v>
      </c>
      <c r="AB183" s="1">
        <v>2.0348218595248087</v>
      </c>
      <c r="AC183" s="1">
        <v>5</v>
      </c>
      <c r="AD183">
        <v>7.5</v>
      </c>
      <c r="AE183" s="1">
        <v>1.5428869044748548</v>
      </c>
      <c r="AF183" s="1">
        <v>5</v>
      </c>
      <c r="AJ183">
        <v>0.12897539899999999</v>
      </c>
      <c r="AK183">
        <v>0.35309653899999999</v>
      </c>
      <c r="AL183">
        <v>0.91</v>
      </c>
      <c r="AM183">
        <v>0.69</v>
      </c>
      <c r="AN183">
        <f t="shared" si="27"/>
        <v>2.0348218595248087</v>
      </c>
      <c r="AO183">
        <f t="shared" si="28"/>
        <v>1.5428869044748548</v>
      </c>
      <c r="AP183" s="1" t="s">
        <v>363</v>
      </c>
    </row>
    <row r="184" spans="1:42" x14ac:dyDescent="0.4">
      <c r="A184" t="s">
        <v>213</v>
      </c>
      <c r="B184">
        <v>117</v>
      </c>
      <c r="C184">
        <v>9</v>
      </c>
      <c r="D184" t="s">
        <v>214</v>
      </c>
      <c r="E184" t="s">
        <v>215</v>
      </c>
      <c r="F184" t="s">
        <v>229</v>
      </c>
      <c r="G184" t="s">
        <v>230</v>
      </c>
      <c r="H184">
        <v>19.288042999999998</v>
      </c>
      <c r="I184">
        <v>-99.156484000000006</v>
      </c>
      <c r="J184">
        <v>16.600000000000001</v>
      </c>
      <c r="K184">
        <v>19.399999999999999</v>
      </c>
      <c r="L184">
        <v>13.1</v>
      </c>
      <c r="M184">
        <v>6.3</v>
      </c>
      <c r="N184">
        <v>621</v>
      </c>
      <c r="O184" t="s">
        <v>114</v>
      </c>
      <c r="P184" t="s">
        <v>41</v>
      </c>
      <c r="Q184" t="s">
        <v>42</v>
      </c>
      <c r="R184">
        <v>1</v>
      </c>
      <c r="S184">
        <v>15</v>
      </c>
      <c r="T184">
        <v>80</v>
      </c>
      <c r="U184">
        <v>1.25</v>
      </c>
      <c r="V184">
        <v>26.25</v>
      </c>
      <c r="W184" t="s">
        <v>231</v>
      </c>
      <c r="X184" t="s">
        <v>94</v>
      </c>
      <c r="Y184" t="s">
        <v>78</v>
      </c>
      <c r="Z184" t="s">
        <v>245</v>
      </c>
      <c r="AA184">
        <v>4.5999999999999996</v>
      </c>
      <c r="AB184" s="1">
        <v>0.35777087639996635</v>
      </c>
      <c r="AC184" s="1">
        <v>5</v>
      </c>
      <c r="AD184">
        <v>4.9000000000000004</v>
      </c>
      <c r="AE184" s="1">
        <v>0.73790243257493071</v>
      </c>
      <c r="AF184" s="1">
        <v>5</v>
      </c>
      <c r="AJ184">
        <v>0.15060836899999999</v>
      </c>
      <c r="AK184">
        <v>0.44690483199999997</v>
      </c>
      <c r="AL184">
        <v>0.16</v>
      </c>
      <c r="AM184">
        <v>0.33</v>
      </c>
      <c r="AN184">
        <f t="shared" si="27"/>
        <v>0.35777087639996635</v>
      </c>
      <c r="AO184">
        <f t="shared" si="28"/>
        <v>0.73790243257493071</v>
      </c>
      <c r="AP184" s="1" t="s">
        <v>363</v>
      </c>
    </row>
    <row r="185" spans="1:42" x14ac:dyDescent="0.4">
      <c r="A185" t="s">
        <v>213</v>
      </c>
      <c r="B185">
        <v>117</v>
      </c>
      <c r="C185">
        <v>9</v>
      </c>
      <c r="D185" t="s">
        <v>214</v>
      </c>
      <c r="E185" t="s">
        <v>215</v>
      </c>
      <c r="F185" t="s">
        <v>229</v>
      </c>
      <c r="G185" t="s">
        <v>230</v>
      </c>
      <c r="H185">
        <v>19.288042999999998</v>
      </c>
      <c r="I185">
        <v>-99.156484000000006</v>
      </c>
      <c r="J185">
        <v>16.600000000000001</v>
      </c>
      <c r="K185">
        <v>19.399999999999999</v>
      </c>
      <c r="L185">
        <v>13.1</v>
      </c>
      <c r="M185">
        <v>6.3</v>
      </c>
      <c r="N185">
        <v>621</v>
      </c>
      <c r="O185" t="s">
        <v>114</v>
      </c>
      <c r="P185" t="s">
        <v>41</v>
      </c>
      <c r="Q185" t="s">
        <v>42</v>
      </c>
      <c r="R185">
        <v>1</v>
      </c>
      <c r="S185">
        <v>15</v>
      </c>
      <c r="T185">
        <v>80</v>
      </c>
      <c r="U185">
        <v>1.25</v>
      </c>
      <c r="V185">
        <v>26.25</v>
      </c>
      <c r="W185" t="s">
        <v>231</v>
      </c>
      <c r="X185" t="s">
        <v>94</v>
      </c>
      <c r="Y185" t="s">
        <v>218</v>
      </c>
      <c r="Z185" t="s">
        <v>246</v>
      </c>
      <c r="AA185">
        <v>37.9</v>
      </c>
      <c r="AB185" s="1">
        <v>1.0509519494249011</v>
      </c>
      <c r="AC185" s="1">
        <v>5</v>
      </c>
      <c r="AD185">
        <v>39.6</v>
      </c>
      <c r="AE185" s="1">
        <v>0.80833161511844875</v>
      </c>
      <c r="AF185" s="1">
        <v>6</v>
      </c>
      <c r="AJ185">
        <v>0.53382270899999995</v>
      </c>
      <c r="AK185">
        <v>0.29480000000000001</v>
      </c>
      <c r="AL185">
        <v>0.47</v>
      </c>
      <c r="AM185">
        <v>0.33</v>
      </c>
      <c r="AN185">
        <f t="shared" si="27"/>
        <v>1.0509519494249011</v>
      </c>
      <c r="AO185">
        <f t="shared" si="28"/>
        <v>0.80833161511844875</v>
      </c>
      <c r="AP185" s="1" t="s">
        <v>363</v>
      </c>
    </row>
    <row r="186" spans="1:42" x14ac:dyDescent="0.4">
      <c r="A186" t="s">
        <v>213</v>
      </c>
      <c r="B186">
        <v>117</v>
      </c>
      <c r="C186">
        <v>9</v>
      </c>
      <c r="D186" t="s">
        <v>214</v>
      </c>
      <c r="E186" t="s">
        <v>215</v>
      </c>
      <c r="F186" t="s">
        <v>229</v>
      </c>
      <c r="G186" t="s">
        <v>230</v>
      </c>
      <c r="H186">
        <v>19.288042999999998</v>
      </c>
      <c r="I186">
        <v>-99.156484000000006</v>
      </c>
      <c r="J186">
        <v>16.600000000000001</v>
      </c>
      <c r="K186">
        <v>19.399999999999999</v>
      </c>
      <c r="L186">
        <v>13.1</v>
      </c>
      <c r="M186">
        <v>6.3</v>
      </c>
      <c r="N186">
        <v>621</v>
      </c>
      <c r="O186" t="s">
        <v>114</v>
      </c>
      <c r="P186" t="s">
        <v>41</v>
      </c>
      <c r="Q186" t="s">
        <v>42</v>
      </c>
      <c r="R186">
        <v>1</v>
      </c>
      <c r="S186">
        <v>15</v>
      </c>
      <c r="T186">
        <v>80</v>
      </c>
      <c r="U186">
        <v>1.25</v>
      </c>
      <c r="V186">
        <v>26.25</v>
      </c>
      <c r="W186" t="s">
        <v>231</v>
      </c>
      <c r="X186" t="s">
        <v>94</v>
      </c>
      <c r="Y186" t="s">
        <v>218</v>
      </c>
      <c r="Z186" t="s">
        <v>247</v>
      </c>
      <c r="AA186">
        <v>37</v>
      </c>
      <c r="AB186" s="1">
        <v>0.93914855054991164</v>
      </c>
      <c r="AC186" s="1">
        <v>5</v>
      </c>
      <c r="AD186">
        <v>38.799999999999997</v>
      </c>
      <c r="AE186" s="1">
        <v>0.61237243569579447</v>
      </c>
      <c r="AF186" s="1">
        <v>6</v>
      </c>
      <c r="AJ186">
        <v>0.67310620600000004</v>
      </c>
      <c r="AK186">
        <v>0.25098214299999999</v>
      </c>
      <c r="AL186">
        <v>0.42</v>
      </c>
      <c r="AM186">
        <v>0.25</v>
      </c>
      <c r="AN186">
        <f t="shared" si="27"/>
        <v>0.93914855054991164</v>
      </c>
      <c r="AO186">
        <f t="shared" si="28"/>
        <v>0.61237243569579447</v>
      </c>
      <c r="AP186" s="1" t="s">
        <v>363</v>
      </c>
    </row>
    <row r="187" spans="1:42" x14ac:dyDescent="0.4">
      <c r="A187" t="s">
        <v>213</v>
      </c>
      <c r="B187">
        <v>16</v>
      </c>
      <c r="C187">
        <v>9</v>
      </c>
      <c r="D187" t="s">
        <v>248</v>
      </c>
      <c r="E187" t="s">
        <v>215</v>
      </c>
      <c r="F187" t="s">
        <v>249</v>
      </c>
      <c r="G187" t="s">
        <v>250</v>
      </c>
      <c r="H187">
        <v>51.522641</v>
      </c>
      <c r="I187">
        <v>-0.13156599999999999</v>
      </c>
      <c r="J187">
        <v>10.3</v>
      </c>
      <c r="K187">
        <v>22.9</v>
      </c>
      <c r="L187">
        <v>1</v>
      </c>
      <c r="M187">
        <v>21.9</v>
      </c>
      <c r="N187">
        <v>750</v>
      </c>
      <c r="O187" t="s">
        <v>94</v>
      </c>
      <c r="P187" t="s">
        <v>251</v>
      </c>
      <c r="Q187" t="s">
        <v>42</v>
      </c>
      <c r="R187">
        <v>2</v>
      </c>
      <c r="S187">
        <v>15</v>
      </c>
      <c r="T187">
        <v>80</v>
      </c>
      <c r="U187">
        <v>2.5</v>
      </c>
      <c r="V187">
        <v>17.5</v>
      </c>
      <c r="W187" t="s">
        <v>43</v>
      </c>
      <c r="X187" t="s">
        <v>94</v>
      </c>
      <c r="Y187" t="s">
        <v>252</v>
      </c>
      <c r="Z187" t="s">
        <v>253</v>
      </c>
      <c r="AA187">
        <v>3.5</v>
      </c>
      <c r="AB187" s="1">
        <v>1.66</v>
      </c>
      <c r="AC187" s="1">
        <v>8</v>
      </c>
      <c r="AD187">
        <v>6.75</v>
      </c>
      <c r="AE187" s="1">
        <v>2.59</v>
      </c>
      <c r="AF187" s="1">
        <v>8</v>
      </c>
      <c r="AJ187">
        <v>-1.494059442</v>
      </c>
      <c r="AK187">
        <v>0.11194736800000001</v>
      </c>
      <c r="AP187" s="1" t="s">
        <v>366</v>
      </c>
    </row>
    <row r="188" spans="1:42" x14ac:dyDescent="0.4">
      <c r="A188" t="s">
        <v>213</v>
      </c>
      <c r="B188">
        <v>16</v>
      </c>
      <c r="C188">
        <v>9</v>
      </c>
      <c r="D188" t="s">
        <v>248</v>
      </c>
      <c r="E188" t="s">
        <v>215</v>
      </c>
      <c r="F188" t="s">
        <v>249</v>
      </c>
      <c r="G188" t="s">
        <v>250</v>
      </c>
      <c r="H188">
        <v>51.522641</v>
      </c>
      <c r="I188">
        <v>-0.13156599999999999</v>
      </c>
      <c r="J188">
        <v>10.3</v>
      </c>
      <c r="K188">
        <v>22.9</v>
      </c>
      <c r="L188">
        <v>1</v>
      </c>
      <c r="M188">
        <v>21.9</v>
      </c>
      <c r="N188">
        <v>750</v>
      </c>
      <c r="O188" t="s">
        <v>94</v>
      </c>
      <c r="P188" t="s">
        <v>251</v>
      </c>
      <c r="Q188" t="s">
        <v>42</v>
      </c>
      <c r="R188">
        <v>2</v>
      </c>
      <c r="S188">
        <v>15</v>
      </c>
      <c r="T188">
        <v>80</v>
      </c>
      <c r="U188">
        <v>2.5</v>
      </c>
      <c r="V188">
        <v>17.5</v>
      </c>
      <c r="W188" t="s">
        <v>43</v>
      </c>
      <c r="X188" t="s">
        <v>94</v>
      </c>
      <c r="Y188" t="s">
        <v>252</v>
      </c>
      <c r="Z188" t="s">
        <v>253</v>
      </c>
      <c r="AA188">
        <v>3.5</v>
      </c>
      <c r="AB188" s="1">
        <v>1.66</v>
      </c>
      <c r="AC188" s="1">
        <v>8</v>
      </c>
      <c r="AD188">
        <v>4</v>
      </c>
      <c r="AE188" s="1">
        <v>0.71</v>
      </c>
      <c r="AF188" s="1">
        <v>8</v>
      </c>
      <c r="AJ188">
        <v>-0.39164824599999998</v>
      </c>
      <c r="AK188">
        <v>0.112578947</v>
      </c>
      <c r="AP188" s="1" t="s">
        <v>366</v>
      </c>
    </row>
    <row r="189" spans="1:42" x14ac:dyDescent="0.4">
      <c r="A189" t="s">
        <v>254</v>
      </c>
      <c r="B189">
        <v>91</v>
      </c>
      <c r="C189">
        <v>52</v>
      </c>
      <c r="D189" t="s">
        <v>255</v>
      </c>
      <c r="E189" t="s">
        <v>256</v>
      </c>
      <c r="F189" t="s">
        <v>257</v>
      </c>
      <c r="H189">
        <v>-35.361485999999999</v>
      </c>
      <c r="I189">
        <v>148.806434</v>
      </c>
      <c r="J189">
        <v>12</v>
      </c>
      <c r="K189">
        <v>20</v>
      </c>
      <c r="L189">
        <v>5</v>
      </c>
      <c r="M189">
        <v>15</v>
      </c>
      <c r="N189">
        <v>620</v>
      </c>
      <c r="O189" t="s">
        <v>40</v>
      </c>
      <c r="P189" t="s">
        <v>41</v>
      </c>
      <c r="Q189" t="s">
        <v>149</v>
      </c>
      <c r="R189">
        <v>-56</v>
      </c>
      <c r="S189">
        <v>15</v>
      </c>
      <c r="T189">
        <v>730</v>
      </c>
      <c r="U189">
        <v>-7.6712328769999996</v>
      </c>
      <c r="V189">
        <v>7.6712328769999996</v>
      </c>
      <c r="W189" t="s">
        <v>43</v>
      </c>
      <c r="X189" t="s">
        <v>44</v>
      </c>
      <c r="Y189" t="s">
        <v>116</v>
      </c>
      <c r="Z189" t="s">
        <v>117</v>
      </c>
      <c r="AA189">
        <v>0.88</v>
      </c>
      <c r="AB189" s="1">
        <v>0.15</v>
      </c>
      <c r="AC189">
        <v>16</v>
      </c>
      <c r="AD189">
        <v>0.81</v>
      </c>
      <c r="AE189" s="1">
        <v>0.13</v>
      </c>
      <c r="AF189">
        <v>8</v>
      </c>
      <c r="AJ189">
        <v>-0.13612564199999999</v>
      </c>
      <c r="AK189">
        <v>8.9026183999999994E-2</v>
      </c>
      <c r="AP189" s="1" t="s">
        <v>349</v>
      </c>
    </row>
    <row r="190" spans="1:42" x14ac:dyDescent="0.4">
      <c r="A190" t="s">
        <v>254</v>
      </c>
      <c r="B190">
        <v>91</v>
      </c>
      <c r="C190">
        <v>52</v>
      </c>
      <c r="D190" t="s">
        <v>255</v>
      </c>
      <c r="E190" t="s">
        <v>256</v>
      </c>
      <c r="F190" t="s">
        <v>257</v>
      </c>
      <c r="H190">
        <v>-35.361485999999999</v>
      </c>
      <c r="I190">
        <v>148.806434</v>
      </c>
      <c r="J190">
        <v>12</v>
      </c>
      <c r="K190">
        <v>20</v>
      </c>
      <c r="L190">
        <v>5</v>
      </c>
      <c r="M190">
        <v>15</v>
      </c>
      <c r="N190">
        <v>620</v>
      </c>
      <c r="O190" t="s">
        <v>40</v>
      </c>
      <c r="P190" t="s">
        <v>41</v>
      </c>
      <c r="Q190" t="s">
        <v>149</v>
      </c>
      <c r="R190">
        <v>-56</v>
      </c>
      <c r="S190">
        <v>15</v>
      </c>
      <c r="T190">
        <v>730</v>
      </c>
      <c r="U190">
        <v>-7.6712328769999996</v>
      </c>
      <c r="V190">
        <v>7.6712328769999996</v>
      </c>
      <c r="W190" t="s">
        <v>43</v>
      </c>
      <c r="X190" t="s">
        <v>44</v>
      </c>
      <c r="Y190" t="s">
        <v>116</v>
      </c>
      <c r="Z190" t="s">
        <v>258</v>
      </c>
      <c r="AA190">
        <v>34.94</v>
      </c>
      <c r="AB190" s="1">
        <v>2.29</v>
      </c>
      <c r="AC190">
        <v>24</v>
      </c>
      <c r="AD190">
        <v>34.56</v>
      </c>
      <c r="AE190" s="1">
        <v>1.88</v>
      </c>
      <c r="AF190">
        <v>8</v>
      </c>
      <c r="AJ190">
        <v>-3.8653766999999999E-2</v>
      </c>
      <c r="AK190">
        <v>8.9480982000000001E-2</v>
      </c>
      <c r="AP190" s="1" t="s">
        <v>349</v>
      </c>
    </row>
    <row r="191" spans="1:42" x14ac:dyDescent="0.4">
      <c r="A191" t="s">
        <v>254</v>
      </c>
      <c r="B191">
        <v>91</v>
      </c>
      <c r="C191">
        <v>52</v>
      </c>
      <c r="D191" t="s">
        <v>255</v>
      </c>
      <c r="E191" t="s">
        <v>256</v>
      </c>
      <c r="F191" t="s">
        <v>257</v>
      </c>
      <c r="H191">
        <v>-35.361485999999999</v>
      </c>
      <c r="I191">
        <v>148.806434</v>
      </c>
      <c r="J191">
        <v>12</v>
      </c>
      <c r="K191">
        <v>20</v>
      </c>
      <c r="L191">
        <v>5</v>
      </c>
      <c r="M191">
        <v>15</v>
      </c>
      <c r="N191">
        <v>620</v>
      </c>
      <c r="O191" t="s">
        <v>40</v>
      </c>
      <c r="P191" t="s">
        <v>41</v>
      </c>
      <c r="Q191" t="s">
        <v>149</v>
      </c>
      <c r="R191">
        <v>-56</v>
      </c>
      <c r="S191">
        <v>15</v>
      </c>
      <c r="T191">
        <v>730</v>
      </c>
      <c r="U191">
        <v>-7.6712328769999996</v>
      </c>
      <c r="V191">
        <v>7.6712328769999996</v>
      </c>
      <c r="W191" t="s">
        <v>43</v>
      </c>
      <c r="X191" t="s">
        <v>44</v>
      </c>
      <c r="Y191" t="s">
        <v>116</v>
      </c>
      <c r="Z191" t="s">
        <v>259</v>
      </c>
      <c r="AA191">
        <v>45.1</v>
      </c>
      <c r="AB191" s="1">
        <v>4.42</v>
      </c>
      <c r="AC191">
        <v>16</v>
      </c>
      <c r="AD191">
        <v>44.56</v>
      </c>
      <c r="AE191" s="1">
        <v>4.34</v>
      </c>
      <c r="AF191">
        <v>8</v>
      </c>
      <c r="AJ191">
        <v>-3.4906792999999998E-2</v>
      </c>
      <c r="AK191">
        <v>0.16443833699999999</v>
      </c>
      <c r="AP191" s="1" t="s">
        <v>349</v>
      </c>
    </row>
    <row r="192" spans="1:42" x14ac:dyDescent="0.4">
      <c r="A192" t="s">
        <v>254</v>
      </c>
      <c r="B192">
        <v>90</v>
      </c>
      <c r="C192">
        <v>51</v>
      </c>
      <c r="D192" t="s">
        <v>260</v>
      </c>
      <c r="E192" t="s">
        <v>261</v>
      </c>
      <c r="F192" t="s">
        <v>262</v>
      </c>
      <c r="G192" t="s">
        <v>263</v>
      </c>
      <c r="H192">
        <v>-31.640155</v>
      </c>
      <c r="I192">
        <v>-60.673862</v>
      </c>
      <c r="J192">
        <v>17.3</v>
      </c>
      <c r="K192">
        <v>24.8</v>
      </c>
      <c r="L192">
        <v>10</v>
      </c>
      <c r="M192">
        <v>14.8</v>
      </c>
      <c r="N192">
        <v>970</v>
      </c>
      <c r="O192" t="s">
        <v>40</v>
      </c>
      <c r="P192" t="s">
        <v>41</v>
      </c>
      <c r="Q192" t="s">
        <v>149</v>
      </c>
      <c r="R192">
        <v>-54</v>
      </c>
      <c r="S192">
        <v>15</v>
      </c>
      <c r="T192">
        <v>1825</v>
      </c>
      <c r="U192">
        <v>-2.9589041100000002</v>
      </c>
      <c r="V192">
        <v>2.9589041100000002</v>
      </c>
      <c r="W192" t="s">
        <v>43</v>
      </c>
      <c r="X192" t="s">
        <v>44</v>
      </c>
      <c r="Y192" t="s">
        <v>116</v>
      </c>
      <c r="Z192" t="s">
        <v>264</v>
      </c>
      <c r="AA192">
        <v>21.1</v>
      </c>
      <c r="AB192">
        <v>8.1332650270000002</v>
      </c>
      <c r="AC192">
        <v>15</v>
      </c>
      <c r="AD192">
        <v>14.5</v>
      </c>
      <c r="AE192">
        <v>5.8094750189999997</v>
      </c>
      <c r="AF192">
        <v>15</v>
      </c>
      <c r="AJ192">
        <v>-0.96662450499999997</v>
      </c>
      <c r="AK192">
        <v>4.1896263000000003E-2</v>
      </c>
      <c r="AL192">
        <v>2.1</v>
      </c>
      <c r="AM192">
        <v>1.5</v>
      </c>
      <c r="AN192">
        <f t="shared" ref="AN192" si="29">AL192*(SQRT(AC192))</f>
        <v>8.1332650270355753</v>
      </c>
      <c r="AO192">
        <f t="shared" ref="AO192" si="30">AM192*(SQRT(AF192))</f>
        <v>5.809475019311126</v>
      </c>
    </row>
    <row r="193" spans="1:41" x14ac:dyDescent="0.4">
      <c r="A193" t="s">
        <v>254</v>
      </c>
      <c r="B193">
        <v>90</v>
      </c>
      <c r="C193">
        <v>51</v>
      </c>
      <c r="D193" t="s">
        <v>260</v>
      </c>
      <c r="E193" t="s">
        <v>261</v>
      </c>
      <c r="F193" t="s">
        <v>262</v>
      </c>
      <c r="G193" t="s">
        <v>263</v>
      </c>
      <c r="H193">
        <v>-31.640155</v>
      </c>
      <c r="I193">
        <v>-60.673862</v>
      </c>
      <c r="J193">
        <v>17.3</v>
      </c>
      <c r="K193">
        <v>24.8</v>
      </c>
      <c r="L193">
        <v>10</v>
      </c>
      <c r="M193">
        <v>14.8</v>
      </c>
      <c r="N193">
        <v>970</v>
      </c>
      <c r="O193" t="s">
        <v>40</v>
      </c>
      <c r="P193" t="s">
        <v>41</v>
      </c>
      <c r="Q193" t="s">
        <v>149</v>
      </c>
      <c r="R193">
        <v>-54</v>
      </c>
      <c r="S193">
        <v>15</v>
      </c>
      <c r="T193">
        <v>1825</v>
      </c>
      <c r="U193">
        <v>-2.9589041100000002</v>
      </c>
      <c r="V193">
        <v>2.9589041100000002</v>
      </c>
      <c r="W193" t="s">
        <v>43</v>
      </c>
      <c r="X193" t="s">
        <v>44</v>
      </c>
      <c r="Y193" t="s">
        <v>265</v>
      </c>
      <c r="Z193" t="s">
        <v>117</v>
      </c>
      <c r="AA193">
        <v>44.2</v>
      </c>
      <c r="AB193">
        <v>3.4856850119999998</v>
      </c>
      <c r="AC193">
        <v>15</v>
      </c>
      <c r="AD193">
        <v>40.200000000000003</v>
      </c>
      <c r="AE193">
        <v>6.0083275540000001</v>
      </c>
      <c r="AF193">
        <v>10</v>
      </c>
      <c r="AJ193">
        <v>-0.89893314999999996</v>
      </c>
      <c r="AK193">
        <v>5.2889024E-2</v>
      </c>
      <c r="AL193">
        <v>0.9</v>
      </c>
      <c r="AM193">
        <v>1.9</v>
      </c>
      <c r="AN193">
        <f t="shared" ref="AN193:AN226" si="31">AL193*(SQRT(AC193))</f>
        <v>3.4856850115866753</v>
      </c>
      <c r="AO193">
        <f t="shared" ref="AO193:AO260" si="32">AM193*(SQRT(AF193))</f>
        <v>6.008327554319921</v>
      </c>
    </row>
    <row r="194" spans="1:41" x14ac:dyDescent="0.4">
      <c r="A194" t="s">
        <v>254</v>
      </c>
      <c r="B194">
        <v>90</v>
      </c>
      <c r="C194">
        <v>51</v>
      </c>
      <c r="D194" t="s">
        <v>260</v>
      </c>
      <c r="E194" t="s">
        <v>261</v>
      </c>
      <c r="F194" t="s">
        <v>262</v>
      </c>
      <c r="G194" t="s">
        <v>263</v>
      </c>
      <c r="H194">
        <v>-31.640155</v>
      </c>
      <c r="I194">
        <v>-60.673862</v>
      </c>
      <c r="J194">
        <v>17.3</v>
      </c>
      <c r="K194">
        <v>24.8</v>
      </c>
      <c r="L194">
        <v>10</v>
      </c>
      <c r="M194">
        <v>14.8</v>
      </c>
      <c r="N194">
        <v>970</v>
      </c>
      <c r="O194" t="s">
        <v>40</v>
      </c>
      <c r="P194" t="s">
        <v>41</v>
      </c>
      <c r="Q194" t="s">
        <v>149</v>
      </c>
      <c r="R194">
        <v>-54</v>
      </c>
      <c r="S194">
        <v>15</v>
      </c>
      <c r="T194">
        <v>1825</v>
      </c>
      <c r="U194">
        <v>-2.9589041100000002</v>
      </c>
      <c r="V194">
        <v>2.9589041100000002</v>
      </c>
      <c r="W194" t="s">
        <v>43</v>
      </c>
      <c r="X194" t="s">
        <v>44</v>
      </c>
      <c r="Y194" t="s">
        <v>265</v>
      </c>
      <c r="Z194" t="s">
        <v>259</v>
      </c>
      <c r="AA194">
        <v>23.9</v>
      </c>
      <c r="AB194">
        <v>0.77459666900000002</v>
      </c>
      <c r="AC194">
        <v>15</v>
      </c>
      <c r="AD194">
        <v>23.3</v>
      </c>
      <c r="AE194">
        <v>0.94868329799999995</v>
      </c>
      <c r="AF194">
        <v>10</v>
      </c>
      <c r="AJ194">
        <v>-0.73854894599999998</v>
      </c>
      <c r="AK194">
        <v>0.46338383799999999</v>
      </c>
      <c r="AL194">
        <v>0.2</v>
      </c>
      <c r="AM194">
        <v>0.3</v>
      </c>
      <c r="AN194">
        <f t="shared" si="31"/>
        <v>0.7745966692414834</v>
      </c>
      <c r="AO194">
        <f t="shared" si="32"/>
        <v>0.94868329805051377</v>
      </c>
    </row>
    <row r="195" spans="1:41" x14ac:dyDescent="0.4">
      <c r="A195" t="s">
        <v>254</v>
      </c>
      <c r="B195">
        <v>90</v>
      </c>
      <c r="C195">
        <v>51</v>
      </c>
      <c r="D195" t="s">
        <v>260</v>
      </c>
      <c r="E195" t="s">
        <v>261</v>
      </c>
      <c r="F195" t="s">
        <v>262</v>
      </c>
      <c r="G195" t="s">
        <v>263</v>
      </c>
      <c r="H195">
        <v>-31.640155</v>
      </c>
      <c r="I195">
        <v>-60.673862</v>
      </c>
      <c r="J195">
        <v>17.3</v>
      </c>
      <c r="K195">
        <v>24.8</v>
      </c>
      <c r="L195">
        <v>10</v>
      </c>
      <c r="M195">
        <v>14.8</v>
      </c>
      <c r="N195">
        <v>970</v>
      </c>
      <c r="O195" t="s">
        <v>40</v>
      </c>
      <c r="P195" t="s">
        <v>41</v>
      </c>
      <c r="Q195" t="s">
        <v>149</v>
      </c>
      <c r="R195">
        <v>-54</v>
      </c>
      <c r="S195">
        <v>15</v>
      </c>
      <c r="T195">
        <v>1825</v>
      </c>
      <c r="U195">
        <v>-2.9589041100000002</v>
      </c>
      <c r="V195">
        <v>2.9589041100000002</v>
      </c>
      <c r="W195" t="s">
        <v>43</v>
      </c>
      <c r="X195" t="s">
        <v>44</v>
      </c>
      <c r="Y195" t="s">
        <v>265</v>
      </c>
      <c r="Z195" t="s">
        <v>259</v>
      </c>
      <c r="AA195">
        <v>23.9</v>
      </c>
      <c r="AB195">
        <v>0.77459666900000002</v>
      </c>
      <c r="AC195">
        <v>15</v>
      </c>
      <c r="AD195">
        <v>23.4</v>
      </c>
      <c r="AE195">
        <v>0.77459666900000002</v>
      </c>
      <c r="AF195">
        <v>15</v>
      </c>
      <c r="AJ195">
        <v>-0.66815310500000002</v>
      </c>
      <c r="AK195">
        <v>0.31373456799999999</v>
      </c>
      <c r="AL195">
        <v>0.2</v>
      </c>
      <c r="AM195">
        <v>0.2</v>
      </c>
      <c r="AN195">
        <f t="shared" si="31"/>
        <v>0.7745966692414834</v>
      </c>
      <c r="AO195">
        <f t="shared" si="32"/>
        <v>0.7745966692414834</v>
      </c>
    </row>
    <row r="196" spans="1:41" x14ac:dyDescent="0.4">
      <c r="A196" t="s">
        <v>254</v>
      </c>
      <c r="B196">
        <v>90</v>
      </c>
      <c r="C196">
        <v>51</v>
      </c>
      <c r="D196" t="s">
        <v>260</v>
      </c>
      <c r="E196" t="s">
        <v>261</v>
      </c>
      <c r="F196" t="s">
        <v>262</v>
      </c>
      <c r="G196" t="s">
        <v>263</v>
      </c>
      <c r="H196">
        <v>-31.640155</v>
      </c>
      <c r="I196">
        <v>-60.673862</v>
      </c>
      <c r="J196">
        <v>17.3</v>
      </c>
      <c r="K196">
        <v>24.8</v>
      </c>
      <c r="L196">
        <v>10</v>
      </c>
      <c r="M196">
        <v>14.8</v>
      </c>
      <c r="N196">
        <v>970</v>
      </c>
      <c r="O196" t="s">
        <v>40</v>
      </c>
      <c r="P196" t="s">
        <v>41</v>
      </c>
      <c r="Q196" t="s">
        <v>149</v>
      </c>
      <c r="R196">
        <v>-54</v>
      </c>
      <c r="S196">
        <v>15</v>
      </c>
      <c r="T196">
        <v>1825</v>
      </c>
      <c r="U196">
        <v>-2.9589041100000002</v>
      </c>
      <c r="V196">
        <v>2.9589041100000002</v>
      </c>
      <c r="W196" t="s">
        <v>43</v>
      </c>
      <c r="X196" t="s">
        <v>44</v>
      </c>
      <c r="Y196" t="s">
        <v>265</v>
      </c>
      <c r="Z196" t="s">
        <v>117</v>
      </c>
      <c r="AA196">
        <v>44.2</v>
      </c>
      <c r="AB196">
        <v>3.4856850119999998</v>
      </c>
      <c r="AC196">
        <v>15</v>
      </c>
      <c r="AD196">
        <v>42</v>
      </c>
      <c r="AE196">
        <v>5.0348783499999996</v>
      </c>
      <c r="AF196">
        <v>15</v>
      </c>
      <c r="AJ196">
        <v>-0.55120708699999998</v>
      </c>
      <c r="AK196">
        <v>5.2851887E-2</v>
      </c>
      <c r="AL196">
        <v>0.9</v>
      </c>
      <c r="AM196">
        <v>1.3</v>
      </c>
      <c r="AN196">
        <f t="shared" si="31"/>
        <v>3.4856850115866753</v>
      </c>
      <c r="AO196">
        <f t="shared" si="32"/>
        <v>5.0348783500696426</v>
      </c>
    </row>
    <row r="197" spans="1:41" x14ac:dyDescent="0.4">
      <c r="A197" t="s">
        <v>254</v>
      </c>
      <c r="B197">
        <v>90</v>
      </c>
      <c r="C197">
        <v>51</v>
      </c>
      <c r="D197" t="s">
        <v>260</v>
      </c>
      <c r="E197" t="s">
        <v>261</v>
      </c>
      <c r="F197" t="s">
        <v>262</v>
      </c>
      <c r="G197" t="s">
        <v>263</v>
      </c>
      <c r="H197">
        <v>-31.640155</v>
      </c>
      <c r="I197">
        <v>-60.673862</v>
      </c>
      <c r="J197">
        <v>17.3</v>
      </c>
      <c r="K197">
        <v>24.8</v>
      </c>
      <c r="L197">
        <v>10</v>
      </c>
      <c r="M197">
        <v>14.8</v>
      </c>
      <c r="N197">
        <v>970</v>
      </c>
      <c r="O197" t="s">
        <v>40</v>
      </c>
      <c r="P197" t="s">
        <v>41</v>
      </c>
      <c r="Q197" t="s">
        <v>149</v>
      </c>
      <c r="R197">
        <v>-54</v>
      </c>
      <c r="S197">
        <v>15</v>
      </c>
      <c r="T197">
        <v>1825</v>
      </c>
      <c r="U197">
        <v>-2.9589041100000002</v>
      </c>
      <c r="V197">
        <v>2.9589041100000002</v>
      </c>
      <c r="W197" t="s">
        <v>43</v>
      </c>
      <c r="X197" t="s">
        <v>44</v>
      </c>
      <c r="Y197" t="s">
        <v>116</v>
      </c>
      <c r="Z197" t="s">
        <v>264</v>
      </c>
      <c r="AA197">
        <v>21.1</v>
      </c>
      <c r="AB197">
        <v>8.1332650270000002</v>
      </c>
      <c r="AC197">
        <v>15</v>
      </c>
      <c r="AD197">
        <v>23.1</v>
      </c>
      <c r="AE197">
        <v>9.803060747</v>
      </c>
      <c r="AF197">
        <v>10</v>
      </c>
      <c r="AJ197">
        <v>0.236293735</v>
      </c>
      <c r="AK197">
        <v>3.6210451999999997E-2</v>
      </c>
      <c r="AL197">
        <v>2.1</v>
      </c>
      <c r="AM197">
        <v>3.1</v>
      </c>
      <c r="AN197">
        <f t="shared" si="31"/>
        <v>8.1332650270355753</v>
      </c>
      <c r="AO197">
        <f t="shared" si="32"/>
        <v>9.803060746521977</v>
      </c>
    </row>
    <row r="198" spans="1:41" x14ac:dyDescent="0.4">
      <c r="A198" t="s">
        <v>254</v>
      </c>
      <c r="B198">
        <v>94</v>
      </c>
      <c r="C198">
        <v>55</v>
      </c>
      <c r="D198" t="s">
        <v>266</v>
      </c>
      <c r="E198" t="s">
        <v>267</v>
      </c>
      <c r="F198" t="s">
        <v>268</v>
      </c>
      <c r="G198" t="s">
        <v>269</v>
      </c>
      <c r="H198">
        <v>30.285882000000001</v>
      </c>
      <c r="I198">
        <v>-97.738294999999994</v>
      </c>
      <c r="J198">
        <v>20.3</v>
      </c>
      <c r="K198">
        <v>29.4</v>
      </c>
      <c r="L198">
        <v>10.1</v>
      </c>
      <c r="M198">
        <v>19.3</v>
      </c>
      <c r="N198">
        <v>847</v>
      </c>
      <c r="O198" t="s">
        <v>40</v>
      </c>
      <c r="P198" t="s">
        <v>41</v>
      </c>
      <c r="Q198" t="s">
        <v>149</v>
      </c>
      <c r="R198">
        <v>-54</v>
      </c>
      <c r="S198">
        <v>15</v>
      </c>
      <c r="T198">
        <v>315</v>
      </c>
      <c r="U198">
        <v>-17.14285714</v>
      </c>
      <c r="V198">
        <v>17.460317459999999</v>
      </c>
      <c r="W198" t="s">
        <v>139</v>
      </c>
      <c r="X198" t="s">
        <v>44</v>
      </c>
      <c r="Y198" t="s">
        <v>78</v>
      </c>
      <c r="Z198" t="s">
        <v>270</v>
      </c>
      <c r="AA198">
        <v>1.45</v>
      </c>
      <c r="AB198">
        <v>0.09</v>
      </c>
      <c r="AC198">
        <v>9</v>
      </c>
      <c r="AD198">
        <v>1.1299999999999999</v>
      </c>
      <c r="AE198">
        <v>0.06</v>
      </c>
      <c r="AF198">
        <v>4</v>
      </c>
      <c r="AJ198">
        <v>-4.1962442270000002</v>
      </c>
      <c r="AK198">
        <v>0.100595238</v>
      </c>
      <c r="AL198">
        <v>0.03</v>
      </c>
      <c r="AM198">
        <v>0.03</v>
      </c>
      <c r="AN198">
        <f t="shared" si="31"/>
        <v>0.09</v>
      </c>
      <c r="AO198">
        <f t="shared" si="32"/>
        <v>0.06</v>
      </c>
    </row>
    <row r="199" spans="1:41" x14ac:dyDescent="0.4">
      <c r="A199" t="s">
        <v>254</v>
      </c>
      <c r="B199">
        <v>94</v>
      </c>
      <c r="C199">
        <v>55</v>
      </c>
      <c r="D199" t="s">
        <v>266</v>
      </c>
      <c r="E199" t="s">
        <v>267</v>
      </c>
      <c r="F199" t="s">
        <v>268</v>
      </c>
      <c r="G199" t="s">
        <v>269</v>
      </c>
      <c r="H199">
        <v>30.285882000000001</v>
      </c>
      <c r="I199">
        <v>-97.738294999999994</v>
      </c>
      <c r="J199">
        <v>20.3</v>
      </c>
      <c r="K199">
        <v>29.4</v>
      </c>
      <c r="L199">
        <v>10.1</v>
      </c>
      <c r="M199">
        <v>19.3</v>
      </c>
      <c r="N199">
        <v>847</v>
      </c>
      <c r="O199" t="s">
        <v>40</v>
      </c>
      <c r="P199" t="s">
        <v>41</v>
      </c>
      <c r="Q199" t="s">
        <v>149</v>
      </c>
      <c r="R199">
        <v>-54</v>
      </c>
      <c r="S199">
        <v>15</v>
      </c>
      <c r="T199">
        <v>315</v>
      </c>
      <c r="U199">
        <v>-17.14285714</v>
      </c>
      <c r="V199">
        <v>17.460317459999999</v>
      </c>
      <c r="W199" t="s">
        <v>137</v>
      </c>
      <c r="X199" t="s">
        <v>44</v>
      </c>
      <c r="Y199" t="s">
        <v>78</v>
      </c>
      <c r="Z199" t="s">
        <v>271</v>
      </c>
      <c r="AA199">
        <v>13.92</v>
      </c>
      <c r="AB199">
        <v>3.028663071</v>
      </c>
      <c r="AC199">
        <v>13</v>
      </c>
      <c r="AD199">
        <v>13.87</v>
      </c>
      <c r="AE199">
        <v>2.323790008</v>
      </c>
      <c r="AF199">
        <v>15</v>
      </c>
      <c r="AJ199">
        <v>-3.9776381110000001</v>
      </c>
      <c r="AK199">
        <v>0.14404761899999999</v>
      </c>
      <c r="AL199">
        <v>0.84</v>
      </c>
      <c r="AM199">
        <v>0.6</v>
      </c>
      <c r="AN199">
        <f t="shared" si="31"/>
        <v>3.0286630713897509</v>
      </c>
      <c r="AO199">
        <f t="shared" si="32"/>
        <v>2.3237900077244502</v>
      </c>
    </row>
    <row r="200" spans="1:41" x14ac:dyDescent="0.4">
      <c r="A200" t="s">
        <v>254</v>
      </c>
      <c r="B200">
        <v>94</v>
      </c>
      <c r="C200">
        <v>55</v>
      </c>
      <c r="D200" t="s">
        <v>266</v>
      </c>
      <c r="E200" t="s">
        <v>267</v>
      </c>
      <c r="F200" t="s">
        <v>268</v>
      </c>
      <c r="G200" t="s">
        <v>269</v>
      </c>
      <c r="H200">
        <v>30.285882000000001</v>
      </c>
      <c r="I200">
        <v>-97.738294999999994</v>
      </c>
      <c r="J200">
        <v>20.3</v>
      </c>
      <c r="K200">
        <v>29.4</v>
      </c>
      <c r="L200">
        <v>10.1</v>
      </c>
      <c r="M200">
        <v>19.3</v>
      </c>
      <c r="N200">
        <v>847</v>
      </c>
      <c r="O200" t="s">
        <v>40</v>
      </c>
      <c r="P200" t="s">
        <v>41</v>
      </c>
      <c r="Q200" t="s">
        <v>149</v>
      </c>
      <c r="R200">
        <v>-54</v>
      </c>
      <c r="S200">
        <v>15</v>
      </c>
      <c r="T200">
        <v>315</v>
      </c>
      <c r="U200">
        <v>-17.14285714</v>
      </c>
      <c r="V200">
        <v>17.460317459999999</v>
      </c>
      <c r="W200" t="s">
        <v>139</v>
      </c>
      <c r="X200" t="s">
        <v>44</v>
      </c>
      <c r="Y200" t="s">
        <v>78</v>
      </c>
      <c r="Z200" t="s">
        <v>270</v>
      </c>
      <c r="AA200">
        <v>1.45</v>
      </c>
      <c r="AB200">
        <v>0.09</v>
      </c>
      <c r="AC200">
        <v>9</v>
      </c>
      <c r="AD200">
        <v>1.05</v>
      </c>
      <c r="AE200">
        <v>0.14422205099999999</v>
      </c>
      <c r="AF200">
        <v>13</v>
      </c>
      <c r="AJ200">
        <v>-3.3460317919999998</v>
      </c>
      <c r="AK200">
        <v>8.7586253000000003E-2</v>
      </c>
      <c r="AL200">
        <v>0.03</v>
      </c>
      <c r="AM200">
        <v>0.04</v>
      </c>
      <c r="AN200">
        <f t="shared" si="31"/>
        <v>0.09</v>
      </c>
      <c r="AO200">
        <f t="shared" si="32"/>
        <v>0.14422205101855956</v>
      </c>
    </row>
    <row r="201" spans="1:41" x14ac:dyDescent="0.4">
      <c r="A201" t="s">
        <v>254</v>
      </c>
      <c r="B201">
        <v>94</v>
      </c>
      <c r="C201">
        <v>55</v>
      </c>
      <c r="D201" t="s">
        <v>266</v>
      </c>
      <c r="E201" t="s">
        <v>267</v>
      </c>
      <c r="F201" t="s">
        <v>268</v>
      </c>
      <c r="G201" t="s">
        <v>269</v>
      </c>
      <c r="H201">
        <v>30.285882000000001</v>
      </c>
      <c r="I201">
        <v>-97.738294999999994</v>
      </c>
      <c r="J201">
        <v>20.3</v>
      </c>
      <c r="K201">
        <v>29.4</v>
      </c>
      <c r="L201">
        <v>10.1</v>
      </c>
      <c r="M201">
        <v>19.3</v>
      </c>
      <c r="N201">
        <v>847</v>
      </c>
      <c r="O201" t="s">
        <v>40</v>
      </c>
      <c r="P201" t="s">
        <v>41</v>
      </c>
      <c r="Q201" t="s">
        <v>149</v>
      </c>
      <c r="R201">
        <v>-54</v>
      </c>
      <c r="S201">
        <v>15</v>
      </c>
      <c r="T201">
        <v>315</v>
      </c>
      <c r="U201">
        <v>-17.14285714</v>
      </c>
      <c r="V201">
        <v>17.460317459999999</v>
      </c>
      <c r="W201" t="s">
        <v>137</v>
      </c>
      <c r="X201" t="s">
        <v>44</v>
      </c>
      <c r="Y201" t="s">
        <v>78</v>
      </c>
      <c r="Z201" t="s">
        <v>270</v>
      </c>
      <c r="AA201">
        <v>0.94</v>
      </c>
      <c r="AB201">
        <v>0.10816653800000001</v>
      </c>
      <c r="AC201">
        <v>13</v>
      </c>
      <c r="AD201">
        <v>0.86</v>
      </c>
      <c r="AE201">
        <v>0.1161895</v>
      </c>
      <c r="AF201">
        <v>15</v>
      </c>
      <c r="AJ201">
        <v>-0.73757672799999996</v>
      </c>
      <c r="AK201">
        <v>5.8536585000000002E-2</v>
      </c>
      <c r="AL201">
        <v>0.03</v>
      </c>
      <c r="AM201">
        <v>0.03</v>
      </c>
      <c r="AN201">
        <f t="shared" si="31"/>
        <v>0.10816653826391967</v>
      </c>
      <c r="AO201">
        <f t="shared" si="32"/>
        <v>0.1161895003862225</v>
      </c>
    </row>
    <row r="202" spans="1:41" x14ac:dyDescent="0.4">
      <c r="A202" t="s">
        <v>254</v>
      </c>
      <c r="B202">
        <v>94</v>
      </c>
      <c r="C202">
        <v>55</v>
      </c>
      <c r="D202" t="s">
        <v>266</v>
      </c>
      <c r="E202" t="s">
        <v>267</v>
      </c>
      <c r="F202" t="s">
        <v>268</v>
      </c>
      <c r="G202" t="s">
        <v>269</v>
      </c>
      <c r="H202">
        <v>30.285882000000001</v>
      </c>
      <c r="I202">
        <v>-97.738294999999994</v>
      </c>
      <c r="J202">
        <v>20.3</v>
      </c>
      <c r="K202">
        <v>29.4</v>
      </c>
      <c r="L202">
        <v>10.1</v>
      </c>
      <c r="M202">
        <v>19.3</v>
      </c>
      <c r="N202">
        <v>847</v>
      </c>
      <c r="O202" t="s">
        <v>40</v>
      </c>
      <c r="P202" t="s">
        <v>41</v>
      </c>
      <c r="Q202" t="s">
        <v>149</v>
      </c>
      <c r="R202">
        <v>-54</v>
      </c>
      <c r="S202">
        <v>15</v>
      </c>
      <c r="T202">
        <v>315</v>
      </c>
      <c r="U202">
        <v>-17.14285714</v>
      </c>
      <c r="V202">
        <v>17.460317459999999</v>
      </c>
      <c r="W202" t="s">
        <v>137</v>
      </c>
      <c r="X202" t="s">
        <v>44</v>
      </c>
      <c r="Y202" t="s">
        <v>78</v>
      </c>
      <c r="Z202" t="s">
        <v>274</v>
      </c>
      <c r="AA202">
        <v>0.86</v>
      </c>
      <c r="AB202">
        <v>0.10816653800000001</v>
      </c>
      <c r="AC202">
        <v>13</v>
      </c>
      <c r="AD202">
        <v>0.8</v>
      </c>
      <c r="AE202">
        <v>0.10816653800000001</v>
      </c>
      <c r="AF202">
        <v>13</v>
      </c>
      <c r="AJ202">
        <v>-0.57563959799999997</v>
      </c>
      <c r="AK202">
        <v>6.4695139999999998E-2</v>
      </c>
      <c r="AL202">
        <v>0.03</v>
      </c>
      <c r="AM202">
        <v>0.03</v>
      </c>
      <c r="AN202">
        <f t="shared" si="31"/>
        <v>0.10816653826391967</v>
      </c>
      <c r="AO202">
        <f t="shared" si="32"/>
        <v>0.10816653826391967</v>
      </c>
    </row>
    <row r="203" spans="1:41" x14ac:dyDescent="0.4">
      <c r="A203" t="s">
        <v>254</v>
      </c>
      <c r="B203">
        <v>94</v>
      </c>
      <c r="C203">
        <v>55</v>
      </c>
      <c r="D203" t="s">
        <v>266</v>
      </c>
      <c r="E203" t="s">
        <v>267</v>
      </c>
      <c r="F203" t="s">
        <v>268</v>
      </c>
      <c r="G203" t="s">
        <v>269</v>
      </c>
      <c r="H203">
        <v>30.285882000000001</v>
      </c>
      <c r="I203">
        <v>-97.738294999999994</v>
      </c>
      <c r="J203">
        <v>20.3</v>
      </c>
      <c r="K203">
        <v>29.4</v>
      </c>
      <c r="L203">
        <v>10.1</v>
      </c>
      <c r="M203">
        <v>19.3</v>
      </c>
      <c r="N203">
        <v>847</v>
      </c>
      <c r="O203" t="s">
        <v>40</v>
      </c>
      <c r="P203" t="s">
        <v>41</v>
      </c>
      <c r="Q203" t="s">
        <v>149</v>
      </c>
      <c r="R203">
        <v>-54</v>
      </c>
      <c r="S203">
        <v>15</v>
      </c>
      <c r="T203">
        <v>315</v>
      </c>
      <c r="U203">
        <v>-17.14285714</v>
      </c>
      <c r="V203">
        <v>17.460317459999999</v>
      </c>
      <c r="W203" t="s">
        <v>139</v>
      </c>
      <c r="X203" t="s">
        <v>44</v>
      </c>
      <c r="Y203" t="s">
        <v>78</v>
      </c>
      <c r="Z203" t="s">
        <v>275</v>
      </c>
      <c r="AA203">
        <v>0.28000000000000003</v>
      </c>
      <c r="AB203">
        <v>0.09</v>
      </c>
      <c r="AC203">
        <v>9</v>
      </c>
      <c r="AD203">
        <v>0.25</v>
      </c>
      <c r="AE203">
        <v>0.12</v>
      </c>
      <c r="AF203">
        <v>4</v>
      </c>
      <c r="AJ203">
        <v>-0.329140294</v>
      </c>
      <c r="AK203">
        <v>6.7744914000000003E-2</v>
      </c>
      <c r="AL203">
        <v>0.03</v>
      </c>
      <c r="AM203">
        <v>0.06</v>
      </c>
      <c r="AN203">
        <f t="shared" si="31"/>
        <v>0.09</v>
      </c>
      <c r="AO203">
        <f t="shared" si="32"/>
        <v>0.12</v>
      </c>
    </row>
    <row r="204" spans="1:41" x14ac:dyDescent="0.4">
      <c r="A204" t="s">
        <v>254</v>
      </c>
      <c r="B204">
        <v>94</v>
      </c>
      <c r="C204">
        <v>55</v>
      </c>
      <c r="D204" t="s">
        <v>266</v>
      </c>
      <c r="E204" t="s">
        <v>267</v>
      </c>
      <c r="F204" t="s">
        <v>268</v>
      </c>
      <c r="G204" t="s">
        <v>269</v>
      </c>
      <c r="H204">
        <v>30.285882000000001</v>
      </c>
      <c r="I204">
        <v>-97.738294999999994</v>
      </c>
      <c r="J204">
        <v>20.3</v>
      </c>
      <c r="K204">
        <v>29.4</v>
      </c>
      <c r="L204">
        <v>10.1</v>
      </c>
      <c r="M204">
        <v>19.3</v>
      </c>
      <c r="N204">
        <v>847</v>
      </c>
      <c r="O204" t="s">
        <v>40</v>
      </c>
      <c r="P204" t="s">
        <v>41</v>
      </c>
      <c r="Q204" t="s">
        <v>149</v>
      </c>
      <c r="R204">
        <v>-54</v>
      </c>
      <c r="S204">
        <v>15</v>
      </c>
      <c r="T204">
        <v>315</v>
      </c>
      <c r="U204">
        <v>-17.14285714</v>
      </c>
      <c r="V204">
        <v>17.460317459999999</v>
      </c>
      <c r="W204" t="s">
        <v>139</v>
      </c>
      <c r="X204" t="s">
        <v>44</v>
      </c>
      <c r="Y204" t="s">
        <v>78</v>
      </c>
      <c r="Z204" t="s">
        <v>275</v>
      </c>
      <c r="AA204">
        <v>0.28000000000000003</v>
      </c>
      <c r="AB204">
        <v>0.09</v>
      </c>
      <c r="AC204">
        <v>9</v>
      </c>
      <c r="AD204">
        <v>0.25</v>
      </c>
      <c r="AE204">
        <v>0.10816653800000001</v>
      </c>
      <c r="AF204">
        <v>13</v>
      </c>
      <c r="AJ204">
        <v>-0.31063037199999999</v>
      </c>
      <c r="AK204">
        <v>6.5733261000000001E-2</v>
      </c>
      <c r="AL204">
        <v>0.03</v>
      </c>
      <c r="AM204">
        <v>0.03</v>
      </c>
      <c r="AN204">
        <f t="shared" si="31"/>
        <v>0.09</v>
      </c>
      <c r="AO204">
        <f t="shared" si="32"/>
        <v>0.10816653826391967</v>
      </c>
    </row>
    <row r="205" spans="1:41" x14ac:dyDescent="0.4">
      <c r="A205" t="s">
        <v>254</v>
      </c>
      <c r="B205">
        <v>94</v>
      </c>
      <c r="C205">
        <v>55</v>
      </c>
      <c r="D205" t="s">
        <v>266</v>
      </c>
      <c r="E205" t="s">
        <v>267</v>
      </c>
      <c r="F205" t="s">
        <v>268</v>
      </c>
      <c r="G205" t="s">
        <v>269</v>
      </c>
      <c r="H205">
        <v>30.285882000000001</v>
      </c>
      <c r="I205">
        <v>-97.738294999999994</v>
      </c>
      <c r="J205">
        <v>20.3</v>
      </c>
      <c r="K205">
        <v>29.4</v>
      </c>
      <c r="L205">
        <v>10.1</v>
      </c>
      <c r="M205">
        <v>19.3</v>
      </c>
      <c r="N205">
        <v>847</v>
      </c>
      <c r="O205" t="s">
        <v>40</v>
      </c>
      <c r="P205" t="s">
        <v>41</v>
      </c>
      <c r="Q205" t="s">
        <v>149</v>
      </c>
      <c r="R205">
        <v>-54</v>
      </c>
      <c r="S205">
        <v>15</v>
      </c>
      <c r="T205">
        <v>315</v>
      </c>
      <c r="U205">
        <v>-17.14285714</v>
      </c>
      <c r="V205">
        <v>17.460317459999999</v>
      </c>
      <c r="W205" t="s">
        <v>139</v>
      </c>
      <c r="X205" t="s">
        <v>44</v>
      </c>
      <c r="Y205" t="s">
        <v>78</v>
      </c>
      <c r="Z205" t="s">
        <v>271</v>
      </c>
      <c r="AA205">
        <v>14.06</v>
      </c>
      <c r="AB205">
        <v>2.7</v>
      </c>
      <c r="AC205">
        <v>9</v>
      </c>
      <c r="AD205">
        <v>13.48</v>
      </c>
      <c r="AE205">
        <v>2.4</v>
      </c>
      <c r="AF205">
        <v>4</v>
      </c>
      <c r="AJ205">
        <v>-0.24051312</v>
      </c>
      <c r="AK205">
        <v>9.9269343999999995E-2</v>
      </c>
      <c r="AL205">
        <v>0.9</v>
      </c>
      <c r="AM205">
        <v>1.2</v>
      </c>
      <c r="AN205">
        <f t="shared" si="31"/>
        <v>2.7</v>
      </c>
      <c r="AO205">
        <f t="shared" si="32"/>
        <v>2.4</v>
      </c>
    </row>
    <row r="206" spans="1:41" x14ac:dyDescent="0.4">
      <c r="A206" t="s">
        <v>254</v>
      </c>
      <c r="B206">
        <v>94</v>
      </c>
      <c r="C206">
        <v>55</v>
      </c>
      <c r="D206" t="s">
        <v>266</v>
      </c>
      <c r="E206" t="s">
        <v>267</v>
      </c>
      <c r="F206" t="s">
        <v>268</v>
      </c>
      <c r="G206" t="s">
        <v>269</v>
      </c>
      <c r="H206">
        <v>30.285882000000001</v>
      </c>
      <c r="I206">
        <v>-97.738294999999994</v>
      </c>
      <c r="J206">
        <v>20.3</v>
      </c>
      <c r="K206">
        <v>29.4</v>
      </c>
      <c r="L206">
        <v>10.1</v>
      </c>
      <c r="M206">
        <v>19.3</v>
      </c>
      <c r="N206">
        <v>847</v>
      </c>
      <c r="O206" t="s">
        <v>40</v>
      </c>
      <c r="P206" t="s">
        <v>41</v>
      </c>
      <c r="Q206" t="s">
        <v>149</v>
      </c>
      <c r="R206">
        <v>-54</v>
      </c>
      <c r="S206">
        <v>15</v>
      </c>
      <c r="T206">
        <v>315</v>
      </c>
      <c r="U206">
        <v>-17.14285714</v>
      </c>
      <c r="V206">
        <v>17.460317459999999</v>
      </c>
      <c r="W206" t="s">
        <v>137</v>
      </c>
      <c r="X206" t="s">
        <v>44</v>
      </c>
      <c r="Y206" t="s">
        <v>78</v>
      </c>
      <c r="Z206" t="s">
        <v>271</v>
      </c>
      <c r="AA206">
        <v>13.92</v>
      </c>
      <c r="AB206">
        <v>3.028663071</v>
      </c>
      <c r="AC206">
        <v>13</v>
      </c>
      <c r="AD206">
        <v>12.79</v>
      </c>
      <c r="AE206">
        <v>6.2015481939999999</v>
      </c>
      <c r="AF206">
        <v>13</v>
      </c>
      <c r="AJ206">
        <v>-0.23480193199999999</v>
      </c>
      <c r="AK206">
        <v>4.9329268000000003E-2</v>
      </c>
      <c r="AL206">
        <v>0.84</v>
      </c>
      <c r="AM206">
        <v>1.72</v>
      </c>
      <c r="AN206">
        <f t="shared" si="31"/>
        <v>3.0286630713897509</v>
      </c>
      <c r="AO206">
        <f t="shared" si="32"/>
        <v>6.201548193798061</v>
      </c>
    </row>
    <row r="207" spans="1:41" x14ac:dyDescent="0.4">
      <c r="A207" t="s">
        <v>254</v>
      </c>
      <c r="B207">
        <v>94</v>
      </c>
      <c r="C207">
        <v>55</v>
      </c>
      <c r="D207" t="s">
        <v>266</v>
      </c>
      <c r="E207" t="s">
        <v>267</v>
      </c>
      <c r="F207" t="s">
        <v>268</v>
      </c>
      <c r="G207" t="s">
        <v>269</v>
      </c>
      <c r="H207">
        <v>30.285882000000001</v>
      </c>
      <c r="I207">
        <v>-97.738294999999994</v>
      </c>
      <c r="J207">
        <v>20.3</v>
      </c>
      <c r="K207">
        <v>29.4</v>
      </c>
      <c r="L207">
        <v>10.1</v>
      </c>
      <c r="M207">
        <v>19.3</v>
      </c>
      <c r="N207">
        <v>847</v>
      </c>
      <c r="O207" t="s">
        <v>40</v>
      </c>
      <c r="P207" t="s">
        <v>41</v>
      </c>
      <c r="Q207" t="s">
        <v>149</v>
      </c>
      <c r="R207">
        <v>-54</v>
      </c>
      <c r="S207">
        <v>15</v>
      </c>
      <c r="T207">
        <v>315</v>
      </c>
      <c r="U207">
        <v>-17.14285714</v>
      </c>
      <c r="V207">
        <v>17.460317459999999</v>
      </c>
      <c r="W207" t="s">
        <v>137</v>
      </c>
      <c r="X207" t="s">
        <v>44</v>
      </c>
      <c r="Y207" t="s">
        <v>78</v>
      </c>
      <c r="Z207" t="s">
        <v>275</v>
      </c>
      <c r="AA207">
        <v>0.28999999999999998</v>
      </c>
      <c r="AB207">
        <v>0.14422205099999999</v>
      </c>
      <c r="AC207">
        <v>13</v>
      </c>
      <c r="AD207">
        <v>0.27</v>
      </c>
      <c r="AE207">
        <v>7.7459666999999996E-2</v>
      </c>
      <c r="AF207">
        <v>15</v>
      </c>
      <c r="AJ207">
        <v>-0.183229751</v>
      </c>
      <c r="AK207">
        <v>0.39300994900000003</v>
      </c>
      <c r="AL207">
        <v>0.04</v>
      </c>
      <c r="AM207">
        <v>0.02</v>
      </c>
      <c r="AN207">
        <f t="shared" si="31"/>
        <v>0.14422205101855956</v>
      </c>
      <c r="AO207">
        <f t="shared" si="32"/>
        <v>7.7459666924148338E-2</v>
      </c>
    </row>
    <row r="208" spans="1:41" x14ac:dyDescent="0.4">
      <c r="A208" t="s">
        <v>254</v>
      </c>
      <c r="B208">
        <v>94</v>
      </c>
      <c r="C208">
        <v>55</v>
      </c>
      <c r="D208" t="s">
        <v>266</v>
      </c>
      <c r="E208" t="s">
        <v>267</v>
      </c>
      <c r="F208" t="s">
        <v>268</v>
      </c>
      <c r="G208" t="s">
        <v>269</v>
      </c>
      <c r="H208">
        <v>30.285882000000001</v>
      </c>
      <c r="I208">
        <v>-97.738294999999994</v>
      </c>
      <c r="J208">
        <v>20.3</v>
      </c>
      <c r="K208">
        <v>29.4</v>
      </c>
      <c r="L208">
        <v>10.1</v>
      </c>
      <c r="M208">
        <v>19.3</v>
      </c>
      <c r="N208">
        <v>847</v>
      </c>
      <c r="O208" t="s">
        <v>40</v>
      </c>
      <c r="P208" t="s">
        <v>41</v>
      </c>
      <c r="Q208" t="s">
        <v>149</v>
      </c>
      <c r="R208">
        <v>-54</v>
      </c>
      <c r="S208">
        <v>15</v>
      </c>
      <c r="T208">
        <v>315</v>
      </c>
      <c r="U208">
        <v>-17.14285714</v>
      </c>
      <c r="V208">
        <v>17.460317459999999</v>
      </c>
      <c r="W208" t="s">
        <v>137</v>
      </c>
      <c r="X208" t="s">
        <v>44</v>
      </c>
      <c r="Y208" t="s">
        <v>78</v>
      </c>
      <c r="Z208" t="s">
        <v>271</v>
      </c>
      <c r="AA208">
        <v>13.92</v>
      </c>
      <c r="AB208">
        <v>3.028663071</v>
      </c>
      <c r="AC208">
        <v>13</v>
      </c>
      <c r="AD208">
        <v>13.42</v>
      </c>
      <c r="AE208">
        <v>2.805922308</v>
      </c>
      <c r="AF208">
        <v>12</v>
      </c>
      <c r="AJ208">
        <v>-0.178263009</v>
      </c>
      <c r="AK208">
        <v>6.8123141999999998E-2</v>
      </c>
      <c r="AL208">
        <v>0.84</v>
      </c>
      <c r="AM208">
        <v>0.81</v>
      </c>
      <c r="AN208">
        <f t="shared" si="31"/>
        <v>3.0286630713897509</v>
      </c>
      <c r="AO208">
        <f t="shared" si="32"/>
        <v>2.8059223082615814</v>
      </c>
    </row>
    <row r="209" spans="1:42" x14ac:dyDescent="0.4">
      <c r="A209" t="s">
        <v>254</v>
      </c>
      <c r="B209">
        <v>94</v>
      </c>
      <c r="C209">
        <v>55</v>
      </c>
      <c r="D209" t="s">
        <v>266</v>
      </c>
      <c r="E209" t="s">
        <v>267</v>
      </c>
      <c r="F209" t="s">
        <v>268</v>
      </c>
      <c r="G209" t="s">
        <v>269</v>
      </c>
      <c r="H209">
        <v>30.285882000000001</v>
      </c>
      <c r="I209">
        <v>-97.738294999999994</v>
      </c>
      <c r="J209">
        <v>20.3</v>
      </c>
      <c r="K209">
        <v>29.4</v>
      </c>
      <c r="L209">
        <v>10.1</v>
      </c>
      <c r="M209">
        <v>19.3</v>
      </c>
      <c r="N209">
        <v>847</v>
      </c>
      <c r="O209" t="s">
        <v>40</v>
      </c>
      <c r="P209" t="s">
        <v>41</v>
      </c>
      <c r="Q209" t="s">
        <v>149</v>
      </c>
      <c r="R209">
        <v>-54</v>
      </c>
      <c r="S209">
        <v>15</v>
      </c>
      <c r="T209">
        <v>315</v>
      </c>
      <c r="U209">
        <v>-17.14285714</v>
      </c>
      <c r="V209">
        <v>17.460317459999999</v>
      </c>
      <c r="W209" t="s">
        <v>137</v>
      </c>
      <c r="X209" t="s">
        <v>44</v>
      </c>
      <c r="Y209" t="s">
        <v>78</v>
      </c>
      <c r="Z209" t="s">
        <v>276</v>
      </c>
      <c r="AA209">
        <v>0.43</v>
      </c>
      <c r="AB209">
        <v>0.180277564</v>
      </c>
      <c r="AC209">
        <v>13</v>
      </c>
      <c r="AD209">
        <v>0.42</v>
      </c>
      <c r="AE209">
        <v>0.1161895</v>
      </c>
      <c r="AF209">
        <v>15</v>
      </c>
      <c r="AJ209">
        <v>-6.9540807999999996E-2</v>
      </c>
      <c r="AK209">
        <v>4.9085365999999998E-2</v>
      </c>
      <c r="AL209">
        <v>0.05</v>
      </c>
      <c r="AM209">
        <v>0.04</v>
      </c>
      <c r="AN209">
        <f t="shared" si="31"/>
        <v>0.18027756377319948</v>
      </c>
      <c r="AO209">
        <f t="shared" si="32"/>
        <v>0.15491933384829668</v>
      </c>
    </row>
    <row r="210" spans="1:42" x14ac:dyDescent="0.4">
      <c r="A210" t="s">
        <v>254</v>
      </c>
      <c r="B210">
        <v>94</v>
      </c>
      <c r="C210">
        <v>55</v>
      </c>
      <c r="D210" t="s">
        <v>266</v>
      </c>
      <c r="E210" t="s">
        <v>267</v>
      </c>
      <c r="F210" t="s">
        <v>268</v>
      </c>
      <c r="G210" t="s">
        <v>269</v>
      </c>
      <c r="H210">
        <v>30.285882000000001</v>
      </c>
      <c r="I210">
        <v>-97.738294999999994</v>
      </c>
      <c r="J210">
        <v>20.3</v>
      </c>
      <c r="K210">
        <v>29.4</v>
      </c>
      <c r="L210">
        <v>10.1</v>
      </c>
      <c r="M210">
        <v>19.3</v>
      </c>
      <c r="N210">
        <v>847</v>
      </c>
      <c r="O210" t="s">
        <v>40</v>
      </c>
      <c r="P210" t="s">
        <v>41</v>
      </c>
      <c r="Q210" t="s">
        <v>149</v>
      </c>
      <c r="R210">
        <v>-54</v>
      </c>
      <c r="S210">
        <v>15</v>
      </c>
      <c r="T210">
        <v>315</v>
      </c>
      <c r="U210">
        <v>-17.14285714</v>
      </c>
      <c r="V210">
        <v>17.460317459999999</v>
      </c>
      <c r="W210" t="s">
        <v>139</v>
      </c>
      <c r="X210" t="s">
        <v>44</v>
      </c>
      <c r="Y210" t="s">
        <v>78</v>
      </c>
      <c r="Z210" t="s">
        <v>276</v>
      </c>
      <c r="AA210">
        <v>0.42</v>
      </c>
      <c r="AB210">
        <v>0.12</v>
      </c>
      <c r="AC210">
        <v>9</v>
      </c>
      <c r="AD210">
        <v>0.42</v>
      </c>
      <c r="AE210">
        <v>0.14422205099999999</v>
      </c>
      <c r="AF210">
        <v>13</v>
      </c>
      <c r="AJ210">
        <v>0</v>
      </c>
      <c r="AK210">
        <v>6.5371148000000004E-2</v>
      </c>
      <c r="AL210">
        <v>0.04</v>
      </c>
      <c r="AM210">
        <v>0.04</v>
      </c>
      <c r="AN210">
        <f t="shared" si="31"/>
        <v>0.12</v>
      </c>
      <c r="AO210">
        <f t="shared" si="32"/>
        <v>0.14422205101855956</v>
      </c>
    </row>
    <row r="211" spans="1:42" x14ac:dyDescent="0.4">
      <c r="A211" t="s">
        <v>254</v>
      </c>
      <c r="B211">
        <v>94</v>
      </c>
      <c r="C211">
        <v>55</v>
      </c>
      <c r="D211" t="s">
        <v>266</v>
      </c>
      <c r="E211" t="s">
        <v>267</v>
      </c>
      <c r="F211" t="s">
        <v>268</v>
      </c>
      <c r="G211" t="s">
        <v>269</v>
      </c>
      <c r="H211">
        <v>30.285882000000001</v>
      </c>
      <c r="I211">
        <v>-97.738294999999994</v>
      </c>
      <c r="J211">
        <v>20.3</v>
      </c>
      <c r="K211">
        <v>29.4</v>
      </c>
      <c r="L211">
        <v>10.1</v>
      </c>
      <c r="M211">
        <v>19.3</v>
      </c>
      <c r="N211">
        <v>847</v>
      </c>
      <c r="O211" t="s">
        <v>40</v>
      </c>
      <c r="P211" t="s">
        <v>41</v>
      </c>
      <c r="Q211" t="s">
        <v>149</v>
      </c>
      <c r="R211">
        <v>-54</v>
      </c>
      <c r="S211">
        <v>15</v>
      </c>
      <c r="T211">
        <v>315</v>
      </c>
      <c r="U211">
        <v>-17.14285714</v>
      </c>
      <c r="V211">
        <v>17.460317459999999</v>
      </c>
      <c r="W211" t="s">
        <v>137</v>
      </c>
      <c r="X211" t="s">
        <v>44</v>
      </c>
      <c r="Y211" t="s">
        <v>78</v>
      </c>
      <c r="Z211" t="s">
        <v>276</v>
      </c>
      <c r="AA211">
        <v>0.43</v>
      </c>
      <c r="AB211">
        <v>0.180277564</v>
      </c>
      <c r="AC211">
        <v>13</v>
      </c>
      <c r="AD211">
        <v>0.43</v>
      </c>
      <c r="AE211">
        <v>0.13856406499999999</v>
      </c>
      <c r="AF211">
        <v>12</v>
      </c>
      <c r="AJ211">
        <v>0</v>
      </c>
      <c r="AK211">
        <v>6.9699739999999996E-2</v>
      </c>
      <c r="AL211">
        <v>0.05</v>
      </c>
      <c r="AM211">
        <v>0.04</v>
      </c>
      <c r="AN211">
        <f t="shared" si="31"/>
        <v>0.18027756377319948</v>
      </c>
      <c r="AO211">
        <f t="shared" si="32"/>
        <v>0.13856406460551018</v>
      </c>
    </row>
    <row r="212" spans="1:42" x14ac:dyDescent="0.4">
      <c r="A212" t="s">
        <v>254</v>
      </c>
      <c r="B212">
        <v>94</v>
      </c>
      <c r="C212">
        <v>55</v>
      </c>
      <c r="D212" t="s">
        <v>266</v>
      </c>
      <c r="E212" t="s">
        <v>267</v>
      </c>
      <c r="F212" t="s">
        <v>268</v>
      </c>
      <c r="G212" t="s">
        <v>269</v>
      </c>
      <c r="H212">
        <v>30.285882000000001</v>
      </c>
      <c r="I212">
        <v>-97.738294999999994</v>
      </c>
      <c r="J212">
        <v>20.3</v>
      </c>
      <c r="K212">
        <v>29.4</v>
      </c>
      <c r="L212">
        <v>10.1</v>
      </c>
      <c r="M212">
        <v>19.3</v>
      </c>
      <c r="N212">
        <v>847</v>
      </c>
      <c r="O212" t="s">
        <v>40</v>
      </c>
      <c r="P212" t="s">
        <v>41</v>
      </c>
      <c r="Q212" t="s">
        <v>149</v>
      </c>
      <c r="R212">
        <v>-54</v>
      </c>
      <c r="S212">
        <v>15</v>
      </c>
      <c r="T212">
        <v>315</v>
      </c>
      <c r="U212">
        <v>-17.14285714</v>
      </c>
      <c r="V212">
        <v>17.460317459999999</v>
      </c>
      <c r="W212" t="s">
        <v>139</v>
      </c>
      <c r="X212" t="s">
        <v>44</v>
      </c>
      <c r="Y212" t="s">
        <v>78</v>
      </c>
      <c r="Z212" t="s">
        <v>271</v>
      </c>
      <c r="AA212">
        <v>14.06</v>
      </c>
      <c r="AB212">
        <v>2.7</v>
      </c>
      <c r="AC212">
        <v>9</v>
      </c>
      <c r="AD212">
        <v>14.13</v>
      </c>
      <c r="AE212">
        <v>2.1272752530000001</v>
      </c>
      <c r="AF212">
        <v>13</v>
      </c>
      <c r="AJ212">
        <v>3.0938173999999999E-2</v>
      </c>
      <c r="AK212">
        <v>0.30903573200000001</v>
      </c>
      <c r="AL212">
        <v>0.9</v>
      </c>
      <c r="AM212">
        <v>0.59</v>
      </c>
      <c r="AN212">
        <f t="shared" si="31"/>
        <v>2.7</v>
      </c>
      <c r="AO212">
        <f t="shared" si="32"/>
        <v>2.1272752525237535</v>
      </c>
    </row>
    <row r="213" spans="1:42" x14ac:dyDescent="0.4">
      <c r="A213" t="s">
        <v>254</v>
      </c>
      <c r="B213">
        <v>94</v>
      </c>
      <c r="C213">
        <v>55</v>
      </c>
      <c r="D213" t="s">
        <v>266</v>
      </c>
      <c r="E213" t="s">
        <v>267</v>
      </c>
      <c r="F213" t="s">
        <v>268</v>
      </c>
      <c r="G213" t="s">
        <v>269</v>
      </c>
      <c r="H213">
        <v>30.285882000000001</v>
      </c>
      <c r="I213">
        <v>-97.738294999999994</v>
      </c>
      <c r="J213">
        <v>20.3</v>
      </c>
      <c r="K213">
        <v>29.4</v>
      </c>
      <c r="L213">
        <v>10.1</v>
      </c>
      <c r="M213">
        <v>19.3</v>
      </c>
      <c r="N213">
        <v>847</v>
      </c>
      <c r="O213" t="s">
        <v>40</v>
      </c>
      <c r="P213" t="s">
        <v>41</v>
      </c>
      <c r="Q213" t="s">
        <v>149</v>
      </c>
      <c r="R213">
        <v>-54</v>
      </c>
      <c r="S213">
        <v>15</v>
      </c>
      <c r="T213">
        <v>315</v>
      </c>
      <c r="U213">
        <v>-17.14285714</v>
      </c>
      <c r="V213">
        <v>17.460317459999999</v>
      </c>
      <c r="W213" t="s">
        <v>137</v>
      </c>
      <c r="X213" t="s">
        <v>44</v>
      </c>
      <c r="Y213" t="s">
        <v>78</v>
      </c>
      <c r="Z213" t="s">
        <v>276</v>
      </c>
      <c r="AA213">
        <v>0.43</v>
      </c>
      <c r="AB213">
        <v>0.180277564</v>
      </c>
      <c r="AC213">
        <v>13</v>
      </c>
      <c r="AD213">
        <v>0.44</v>
      </c>
      <c r="AE213">
        <v>0.180277564</v>
      </c>
      <c r="AF213">
        <v>13</v>
      </c>
      <c r="AJ213">
        <v>5.7563959999999997E-2</v>
      </c>
      <c r="AK213">
        <v>5.1249999999999997E-2</v>
      </c>
      <c r="AL213">
        <v>0.05</v>
      </c>
      <c r="AM213">
        <v>0.05</v>
      </c>
      <c r="AN213">
        <f t="shared" si="31"/>
        <v>0.18027756377319948</v>
      </c>
      <c r="AO213">
        <f t="shared" si="32"/>
        <v>0.18027756377319948</v>
      </c>
    </row>
    <row r="214" spans="1:42" x14ac:dyDescent="0.4">
      <c r="A214" t="s">
        <v>254</v>
      </c>
      <c r="B214">
        <v>94</v>
      </c>
      <c r="C214">
        <v>55</v>
      </c>
      <c r="D214" t="s">
        <v>266</v>
      </c>
      <c r="E214" t="s">
        <v>267</v>
      </c>
      <c r="F214" t="s">
        <v>268</v>
      </c>
      <c r="G214" t="s">
        <v>269</v>
      </c>
      <c r="H214">
        <v>30.285882000000001</v>
      </c>
      <c r="I214">
        <v>-97.738294999999994</v>
      </c>
      <c r="J214">
        <v>20.3</v>
      </c>
      <c r="K214">
        <v>29.4</v>
      </c>
      <c r="L214">
        <v>10.1</v>
      </c>
      <c r="M214">
        <v>19.3</v>
      </c>
      <c r="N214">
        <v>847</v>
      </c>
      <c r="O214" t="s">
        <v>40</v>
      </c>
      <c r="P214" t="s">
        <v>41</v>
      </c>
      <c r="Q214" t="s">
        <v>149</v>
      </c>
      <c r="R214">
        <v>-54</v>
      </c>
      <c r="S214">
        <v>15</v>
      </c>
      <c r="T214">
        <v>315</v>
      </c>
      <c r="U214">
        <v>-17.14285714</v>
      </c>
      <c r="V214">
        <v>17.460317459999999</v>
      </c>
      <c r="W214" t="s">
        <v>137</v>
      </c>
      <c r="X214" t="s">
        <v>44</v>
      </c>
      <c r="Y214" t="s">
        <v>78</v>
      </c>
      <c r="Z214" t="s">
        <v>275</v>
      </c>
      <c r="AA214">
        <v>0.28999999999999998</v>
      </c>
      <c r="AB214">
        <v>0.14422205099999999</v>
      </c>
      <c r="AC214">
        <v>13</v>
      </c>
      <c r="AD214">
        <v>0.3</v>
      </c>
      <c r="AE214">
        <v>0.17320508100000001</v>
      </c>
      <c r="AF214">
        <v>12</v>
      </c>
      <c r="AJ214">
        <v>6.5675866999999999E-2</v>
      </c>
      <c r="AK214">
        <v>7.1262796000000003E-2</v>
      </c>
      <c r="AL214">
        <v>0.04</v>
      </c>
      <c r="AM214">
        <v>0.05</v>
      </c>
      <c r="AN214">
        <f t="shared" si="31"/>
        <v>0.14422205101855956</v>
      </c>
      <c r="AO214">
        <f t="shared" si="32"/>
        <v>0.17320508075688773</v>
      </c>
    </row>
    <row r="215" spans="1:42" x14ac:dyDescent="0.4">
      <c r="A215" t="s">
        <v>254</v>
      </c>
      <c r="B215">
        <v>94</v>
      </c>
      <c r="C215">
        <v>55</v>
      </c>
      <c r="D215" t="s">
        <v>266</v>
      </c>
      <c r="E215" t="s">
        <v>267</v>
      </c>
      <c r="F215" t="s">
        <v>268</v>
      </c>
      <c r="G215" t="s">
        <v>269</v>
      </c>
      <c r="H215">
        <v>30.285882000000001</v>
      </c>
      <c r="I215">
        <v>-97.738294999999994</v>
      </c>
      <c r="J215">
        <v>20.3</v>
      </c>
      <c r="K215">
        <v>29.4</v>
      </c>
      <c r="L215">
        <v>10.1</v>
      </c>
      <c r="M215">
        <v>19.3</v>
      </c>
      <c r="N215">
        <v>847</v>
      </c>
      <c r="O215" t="s">
        <v>40</v>
      </c>
      <c r="P215" t="s">
        <v>41</v>
      </c>
      <c r="Q215" t="s">
        <v>149</v>
      </c>
      <c r="R215">
        <v>-54</v>
      </c>
      <c r="S215">
        <v>15</v>
      </c>
      <c r="T215">
        <v>315</v>
      </c>
      <c r="U215">
        <v>-17.14285714</v>
      </c>
      <c r="V215">
        <v>17.460317459999999</v>
      </c>
      <c r="W215" t="s">
        <v>137</v>
      </c>
      <c r="X215" t="s">
        <v>44</v>
      </c>
      <c r="Y215" t="s">
        <v>78</v>
      </c>
      <c r="Z215" t="s">
        <v>275</v>
      </c>
      <c r="AA215">
        <v>0.28999999999999998</v>
      </c>
      <c r="AB215">
        <v>0.14422205099999999</v>
      </c>
      <c r="AC215">
        <v>13</v>
      </c>
      <c r="AD215">
        <v>0.33</v>
      </c>
      <c r="AE215">
        <v>0.21633307700000001</v>
      </c>
      <c r="AF215">
        <v>13</v>
      </c>
      <c r="AJ215">
        <v>0.22251675100000001</v>
      </c>
      <c r="AK215">
        <v>4.9426112000000001E-2</v>
      </c>
      <c r="AL215">
        <v>0.04</v>
      </c>
      <c r="AM215">
        <v>0.06</v>
      </c>
      <c r="AN215">
        <f t="shared" si="31"/>
        <v>0.14422205101855956</v>
      </c>
      <c r="AO215">
        <f t="shared" si="32"/>
        <v>0.21633307652783934</v>
      </c>
    </row>
    <row r="216" spans="1:42" x14ac:dyDescent="0.4">
      <c r="A216" t="s">
        <v>254</v>
      </c>
      <c r="B216">
        <v>94</v>
      </c>
      <c r="C216">
        <v>55</v>
      </c>
      <c r="D216" t="s">
        <v>266</v>
      </c>
      <c r="E216" t="s">
        <v>267</v>
      </c>
      <c r="F216" t="s">
        <v>268</v>
      </c>
      <c r="G216" t="s">
        <v>269</v>
      </c>
      <c r="H216">
        <v>30.285882000000001</v>
      </c>
      <c r="I216">
        <v>-97.738294999999994</v>
      </c>
      <c r="J216">
        <v>20.3</v>
      </c>
      <c r="K216">
        <v>29.4</v>
      </c>
      <c r="L216">
        <v>10.1</v>
      </c>
      <c r="M216">
        <v>19.3</v>
      </c>
      <c r="N216">
        <v>847</v>
      </c>
      <c r="O216" t="s">
        <v>40</v>
      </c>
      <c r="P216" t="s">
        <v>41</v>
      </c>
      <c r="Q216" t="s">
        <v>149</v>
      </c>
      <c r="R216">
        <v>-54</v>
      </c>
      <c r="S216">
        <v>15</v>
      </c>
      <c r="T216">
        <v>315</v>
      </c>
      <c r="U216">
        <v>-17.14285714</v>
      </c>
      <c r="V216">
        <v>17.460317459999999</v>
      </c>
      <c r="W216" t="s">
        <v>139</v>
      </c>
      <c r="X216" t="s">
        <v>44</v>
      </c>
      <c r="Y216" t="s">
        <v>78</v>
      </c>
      <c r="Z216" t="s">
        <v>276</v>
      </c>
      <c r="AA216">
        <v>0.42</v>
      </c>
      <c r="AB216">
        <v>0.12</v>
      </c>
      <c r="AC216">
        <v>9</v>
      </c>
      <c r="AD216">
        <v>0.45</v>
      </c>
      <c r="AE216">
        <v>0.12</v>
      </c>
      <c r="AF216">
        <v>4</v>
      </c>
      <c r="AJ216">
        <v>0.27177865299999998</v>
      </c>
      <c r="AK216">
        <v>9.5238094999999995E-2</v>
      </c>
      <c r="AL216">
        <v>0.04</v>
      </c>
      <c r="AM216">
        <v>0.06</v>
      </c>
      <c r="AN216">
        <f t="shared" si="31"/>
        <v>0.12</v>
      </c>
      <c r="AO216">
        <f t="shared" si="32"/>
        <v>0.12</v>
      </c>
    </row>
    <row r="217" spans="1:42" x14ac:dyDescent="0.4">
      <c r="A217" t="s">
        <v>254</v>
      </c>
      <c r="B217">
        <v>94</v>
      </c>
      <c r="C217">
        <v>55</v>
      </c>
      <c r="D217" t="s">
        <v>266</v>
      </c>
      <c r="E217" t="s">
        <v>267</v>
      </c>
      <c r="F217" t="s">
        <v>268</v>
      </c>
      <c r="G217" t="s">
        <v>269</v>
      </c>
      <c r="H217">
        <v>30.285882000000001</v>
      </c>
      <c r="I217">
        <v>-97.738294999999994</v>
      </c>
      <c r="J217">
        <v>20.3</v>
      </c>
      <c r="K217">
        <v>29.4</v>
      </c>
      <c r="L217">
        <v>10.1</v>
      </c>
      <c r="M217">
        <v>19.3</v>
      </c>
      <c r="N217">
        <v>847</v>
      </c>
      <c r="O217" t="s">
        <v>40</v>
      </c>
      <c r="P217" t="s">
        <v>41</v>
      </c>
      <c r="Q217" t="s">
        <v>149</v>
      </c>
      <c r="R217">
        <v>-54</v>
      </c>
      <c r="S217">
        <v>15</v>
      </c>
      <c r="T217">
        <v>315</v>
      </c>
      <c r="U217">
        <v>-17.14285714</v>
      </c>
      <c r="V217">
        <v>17.460317459999999</v>
      </c>
      <c r="W217" t="s">
        <v>139</v>
      </c>
      <c r="X217" t="s">
        <v>44</v>
      </c>
      <c r="Y217" t="s">
        <v>78</v>
      </c>
      <c r="Z217" t="s">
        <v>274</v>
      </c>
      <c r="AA217">
        <v>0.8</v>
      </c>
      <c r="AB217">
        <v>0.06</v>
      </c>
      <c r="AC217">
        <v>9</v>
      </c>
      <c r="AD217">
        <v>0.83</v>
      </c>
      <c r="AE217">
        <v>7.2111025999999995E-2</v>
      </c>
      <c r="AF217">
        <v>13</v>
      </c>
      <c r="AJ217">
        <v>0.46594555799999998</v>
      </c>
      <c r="AK217">
        <v>7.2661804999999996E-2</v>
      </c>
      <c r="AL217">
        <v>0.02</v>
      </c>
      <c r="AM217">
        <v>0.02</v>
      </c>
      <c r="AN217">
        <f t="shared" si="31"/>
        <v>0.06</v>
      </c>
      <c r="AO217">
        <f t="shared" si="32"/>
        <v>7.211102550927978E-2</v>
      </c>
    </row>
    <row r="218" spans="1:42" x14ac:dyDescent="0.4">
      <c r="A218" t="s">
        <v>254</v>
      </c>
      <c r="B218">
        <v>94</v>
      </c>
      <c r="C218">
        <v>55</v>
      </c>
      <c r="D218" t="s">
        <v>266</v>
      </c>
      <c r="E218" t="s">
        <v>267</v>
      </c>
      <c r="F218" t="s">
        <v>268</v>
      </c>
      <c r="G218" t="s">
        <v>269</v>
      </c>
      <c r="H218">
        <v>30.285882000000001</v>
      </c>
      <c r="I218">
        <v>-97.738294999999994</v>
      </c>
      <c r="J218">
        <v>20.3</v>
      </c>
      <c r="K218">
        <v>29.4</v>
      </c>
      <c r="L218">
        <v>10.1</v>
      </c>
      <c r="M218">
        <v>19.3</v>
      </c>
      <c r="N218">
        <v>847</v>
      </c>
      <c r="O218" t="s">
        <v>40</v>
      </c>
      <c r="P218" t="s">
        <v>41</v>
      </c>
      <c r="Q218" t="s">
        <v>149</v>
      </c>
      <c r="R218">
        <v>-54</v>
      </c>
      <c r="S218">
        <v>15</v>
      </c>
      <c r="T218">
        <v>315</v>
      </c>
      <c r="U218">
        <v>-17.14285714</v>
      </c>
      <c r="V218">
        <v>17.460317459999999</v>
      </c>
      <c r="W218" t="s">
        <v>137</v>
      </c>
      <c r="X218" t="s">
        <v>44</v>
      </c>
      <c r="Y218" t="s">
        <v>78</v>
      </c>
      <c r="Z218" t="s">
        <v>274</v>
      </c>
      <c r="AA218">
        <v>0.86</v>
      </c>
      <c r="AB218">
        <v>0.10816653800000001</v>
      </c>
      <c r="AC218">
        <v>13</v>
      </c>
      <c r="AD218">
        <v>0.91</v>
      </c>
      <c r="AE218">
        <v>7.7459666999999996E-2</v>
      </c>
      <c r="AF218">
        <v>15</v>
      </c>
      <c r="AJ218">
        <v>0.55851854000000001</v>
      </c>
      <c r="AK218">
        <v>5.0647866E-2</v>
      </c>
      <c r="AL218">
        <v>0.03</v>
      </c>
      <c r="AM218">
        <v>0.02</v>
      </c>
      <c r="AN218">
        <f t="shared" si="31"/>
        <v>0.10816653826391967</v>
      </c>
      <c r="AO218">
        <f t="shared" si="32"/>
        <v>7.7459666924148338E-2</v>
      </c>
    </row>
    <row r="219" spans="1:42" x14ac:dyDescent="0.4">
      <c r="A219" t="s">
        <v>254</v>
      </c>
      <c r="B219">
        <v>94</v>
      </c>
      <c r="C219">
        <v>55</v>
      </c>
      <c r="D219" t="s">
        <v>266</v>
      </c>
      <c r="E219" t="s">
        <v>267</v>
      </c>
      <c r="F219" t="s">
        <v>268</v>
      </c>
      <c r="G219" t="s">
        <v>269</v>
      </c>
      <c r="H219">
        <v>30.285882000000001</v>
      </c>
      <c r="I219">
        <v>-97.738294999999994</v>
      </c>
      <c r="J219">
        <v>20.3</v>
      </c>
      <c r="K219">
        <v>29.4</v>
      </c>
      <c r="L219">
        <v>10.1</v>
      </c>
      <c r="M219">
        <v>19.3</v>
      </c>
      <c r="N219">
        <v>847</v>
      </c>
      <c r="O219" t="s">
        <v>40</v>
      </c>
      <c r="P219" t="s">
        <v>41</v>
      </c>
      <c r="Q219" t="s">
        <v>149</v>
      </c>
      <c r="R219">
        <v>-54</v>
      </c>
      <c r="S219">
        <v>15</v>
      </c>
      <c r="T219">
        <v>315</v>
      </c>
      <c r="U219">
        <v>-17.14285714</v>
      </c>
      <c r="V219">
        <v>17.460317459999999</v>
      </c>
      <c r="W219" t="s">
        <v>137</v>
      </c>
      <c r="X219" t="s">
        <v>44</v>
      </c>
      <c r="Y219" t="s">
        <v>78</v>
      </c>
      <c r="Z219" t="s">
        <v>274</v>
      </c>
      <c r="AA219">
        <v>0.86</v>
      </c>
      <c r="AB219">
        <v>0.10816653800000001</v>
      </c>
      <c r="AC219">
        <v>13</v>
      </c>
      <c r="AD219">
        <v>0.93</v>
      </c>
      <c r="AE219">
        <v>0.103923048</v>
      </c>
      <c r="AF219">
        <v>12</v>
      </c>
      <c r="AJ219">
        <v>0.68746492599999998</v>
      </c>
      <c r="AK219">
        <v>6.7295656999999995E-2</v>
      </c>
      <c r="AL219">
        <v>0.03</v>
      </c>
      <c r="AM219">
        <v>0.03</v>
      </c>
      <c r="AN219">
        <f t="shared" si="31"/>
        <v>0.10816653826391967</v>
      </c>
      <c r="AO219">
        <f t="shared" si="32"/>
        <v>0.10392304845413262</v>
      </c>
    </row>
    <row r="220" spans="1:42" x14ac:dyDescent="0.4">
      <c r="A220" t="s">
        <v>254</v>
      </c>
      <c r="B220">
        <v>94</v>
      </c>
      <c r="C220">
        <v>55</v>
      </c>
      <c r="D220" t="s">
        <v>266</v>
      </c>
      <c r="E220" t="s">
        <v>267</v>
      </c>
      <c r="F220" t="s">
        <v>268</v>
      </c>
      <c r="G220" t="s">
        <v>269</v>
      </c>
      <c r="H220">
        <v>30.285882000000001</v>
      </c>
      <c r="I220">
        <v>-97.738294999999994</v>
      </c>
      <c r="J220">
        <v>20.3</v>
      </c>
      <c r="K220">
        <v>29.4</v>
      </c>
      <c r="L220">
        <v>10.1</v>
      </c>
      <c r="M220">
        <v>19.3</v>
      </c>
      <c r="N220">
        <v>847</v>
      </c>
      <c r="O220" t="s">
        <v>40</v>
      </c>
      <c r="P220" t="s">
        <v>41</v>
      </c>
      <c r="Q220" t="s">
        <v>149</v>
      </c>
      <c r="R220">
        <v>-54</v>
      </c>
      <c r="S220">
        <v>15</v>
      </c>
      <c r="T220">
        <v>315</v>
      </c>
      <c r="U220">
        <v>-17.14285714</v>
      </c>
      <c r="V220">
        <v>17.460317459999999</v>
      </c>
      <c r="W220" t="s">
        <v>139</v>
      </c>
      <c r="X220" t="s">
        <v>44</v>
      </c>
      <c r="Y220" t="s">
        <v>78</v>
      </c>
      <c r="Z220" t="s">
        <v>274</v>
      </c>
      <c r="AA220">
        <v>0.8</v>
      </c>
      <c r="AB220">
        <v>0.06</v>
      </c>
      <c r="AC220">
        <v>9</v>
      </c>
      <c r="AD220">
        <v>0.89</v>
      </c>
      <c r="AE220">
        <v>0.06</v>
      </c>
      <c r="AF220">
        <v>4</v>
      </c>
      <c r="AJ220">
        <v>1.6306719199999999</v>
      </c>
      <c r="AK220">
        <v>0.108477377</v>
      </c>
      <c r="AL220">
        <v>0.02</v>
      </c>
      <c r="AM220">
        <v>0.03</v>
      </c>
      <c r="AN220">
        <f t="shared" si="31"/>
        <v>0.06</v>
      </c>
      <c r="AO220">
        <f t="shared" si="32"/>
        <v>0.06</v>
      </c>
    </row>
    <row r="221" spans="1:42" x14ac:dyDescent="0.4">
      <c r="A221" t="s">
        <v>254</v>
      </c>
      <c r="B221">
        <v>94</v>
      </c>
      <c r="C221">
        <v>55</v>
      </c>
      <c r="D221" t="s">
        <v>266</v>
      </c>
      <c r="E221" t="s">
        <v>267</v>
      </c>
      <c r="F221" t="s">
        <v>268</v>
      </c>
      <c r="G221" t="s">
        <v>269</v>
      </c>
      <c r="H221">
        <v>30.285882000000001</v>
      </c>
      <c r="I221">
        <v>-97.738294999999994</v>
      </c>
      <c r="J221">
        <v>20.3</v>
      </c>
      <c r="K221">
        <v>29.4</v>
      </c>
      <c r="L221">
        <v>10.1</v>
      </c>
      <c r="M221">
        <v>19.3</v>
      </c>
      <c r="N221">
        <v>847</v>
      </c>
      <c r="O221" t="s">
        <v>40</v>
      </c>
      <c r="P221" t="s">
        <v>41</v>
      </c>
      <c r="Q221" t="s">
        <v>149</v>
      </c>
      <c r="R221">
        <v>-54</v>
      </c>
      <c r="S221">
        <v>15</v>
      </c>
      <c r="T221">
        <v>315</v>
      </c>
      <c r="U221">
        <v>-17.14285714</v>
      </c>
      <c r="V221">
        <v>17.460317459999999</v>
      </c>
      <c r="W221" t="s">
        <v>137</v>
      </c>
      <c r="X221" t="s">
        <v>44</v>
      </c>
      <c r="Y221" t="s">
        <v>78</v>
      </c>
      <c r="Z221" t="s">
        <v>270</v>
      </c>
      <c r="AA221">
        <v>0.94</v>
      </c>
      <c r="AB221">
        <v>0.10816653800000001</v>
      </c>
      <c r="AC221">
        <v>13</v>
      </c>
      <c r="AD221">
        <v>1.25</v>
      </c>
      <c r="AE221">
        <v>0.103923048</v>
      </c>
      <c r="AF221">
        <v>12</v>
      </c>
      <c r="AJ221">
        <v>3.0444875300000001</v>
      </c>
      <c r="AK221">
        <v>6.6557865999999993E-2</v>
      </c>
      <c r="AL221">
        <v>0.03</v>
      </c>
      <c r="AM221">
        <v>0.03</v>
      </c>
      <c r="AN221">
        <f t="shared" si="31"/>
        <v>0.10816653826391967</v>
      </c>
      <c r="AO221">
        <f t="shared" si="32"/>
        <v>0.10392304845413262</v>
      </c>
    </row>
    <row r="222" spans="1:42" x14ac:dyDescent="0.4">
      <c r="A222" t="s">
        <v>254</v>
      </c>
      <c r="B222">
        <v>94</v>
      </c>
      <c r="C222">
        <v>55</v>
      </c>
      <c r="D222" t="s">
        <v>266</v>
      </c>
      <c r="E222" t="s">
        <v>267</v>
      </c>
      <c r="F222" t="s">
        <v>268</v>
      </c>
      <c r="G222" t="s">
        <v>269</v>
      </c>
      <c r="H222">
        <v>30.285882000000001</v>
      </c>
      <c r="I222">
        <v>-97.738294999999994</v>
      </c>
      <c r="J222">
        <v>20.3</v>
      </c>
      <c r="K222">
        <v>29.4</v>
      </c>
      <c r="L222">
        <v>10.1</v>
      </c>
      <c r="M222">
        <v>19.3</v>
      </c>
      <c r="N222">
        <v>847</v>
      </c>
      <c r="O222" t="s">
        <v>40</v>
      </c>
      <c r="P222" t="s">
        <v>41</v>
      </c>
      <c r="Q222" t="s">
        <v>149</v>
      </c>
      <c r="R222">
        <v>-54</v>
      </c>
      <c r="S222">
        <v>15</v>
      </c>
      <c r="T222">
        <v>315</v>
      </c>
      <c r="U222">
        <v>-17.14285714</v>
      </c>
      <c r="V222">
        <v>17.460317459999999</v>
      </c>
      <c r="W222" t="s">
        <v>137</v>
      </c>
      <c r="X222" t="s">
        <v>44</v>
      </c>
      <c r="Y222" t="s">
        <v>78</v>
      </c>
      <c r="Z222" t="s">
        <v>270</v>
      </c>
      <c r="AA222">
        <v>0.94</v>
      </c>
      <c r="AB222">
        <v>0.10816653800000001</v>
      </c>
      <c r="AC222">
        <v>13</v>
      </c>
      <c r="AD222">
        <v>1.35</v>
      </c>
      <c r="AE222">
        <v>0.10816653800000001</v>
      </c>
      <c r="AF222">
        <v>13</v>
      </c>
      <c r="AJ222">
        <v>3.9335372529999999</v>
      </c>
      <c r="AK222">
        <v>0.16011932400000001</v>
      </c>
      <c r="AL222">
        <v>0.03</v>
      </c>
      <c r="AM222">
        <v>0.03</v>
      </c>
      <c r="AN222">
        <f t="shared" si="31"/>
        <v>0.10816653826391967</v>
      </c>
      <c r="AO222">
        <f t="shared" si="32"/>
        <v>0.10816653826391967</v>
      </c>
    </row>
    <row r="223" spans="1:42" x14ac:dyDescent="0.4">
      <c r="A223" t="s">
        <v>254</v>
      </c>
      <c r="B223">
        <v>99</v>
      </c>
      <c r="C223">
        <v>55</v>
      </c>
      <c r="D223" t="s">
        <v>266</v>
      </c>
      <c r="E223" t="s">
        <v>267</v>
      </c>
      <c r="F223" t="s">
        <v>272</v>
      </c>
      <c r="G223" t="s">
        <v>269</v>
      </c>
      <c r="H223">
        <v>30.285882000000001</v>
      </c>
      <c r="I223">
        <v>-97.738294999999994</v>
      </c>
      <c r="J223">
        <v>20.3</v>
      </c>
      <c r="K223">
        <v>29.4</v>
      </c>
      <c r="L223">
        <v>10.1</v>
      </c>
      <c r="M223">
        <v>19.3</v>
      </c>
      <c r="N223">
        <v>847</v>
      </c>
      <c r="O223" t="s">
        <v>40</v>
      </c>
      <c r="P223" t="s">
        <v>41</v>
      </c>
      <c r="Q223" t="s">
        <v>149</v>
      </c>
      <c r="R223">
        <v>-54</v>
      </c>
      <c r="S223">
        <v>15</v>
      </c>
      <c r="T223">
        <v>315</v>
      </c>
      <c r="U223">
        <v>-17.14285714</v>
      </c>
      <c r="V223">
        <v>17.460317459999999</v>
      </c>
      <c r="W223" t="s">
        <v>137</v>
      </c>
      <c r="X223" t="s">
        <v>44</v>
      </c>
      <c r="Y223" t="s">
        <v>78</v>
      </c>
      <c r="Z223" t="s">
        <v>273</v>
      </c>
      <c r="AA223">
        <v>10.029999999999999</v>
      </c>
      <c r="AB223">
        <v>1.514331536</v>
      </c>
      <c r="AC223">
        <v>13</v>
      </c>
      <c r="AD223">
        <v>8.5399999999999991</v>
      </c>
      <c r="AE223">
        <v>1.355544171</v>
      </c>
      <c r="AF223">
        <v>15</v>
      </c>
      <c r="AJ223">
        <v>-1.080518965</v>
      </c>
      <c r="AK223">
        <v>9.6577381000000004E-2</v>
      </c>
      <c r="AL223">
        <v>0.42</v>
      </c>
      <c r="AM223">
        <v>0.35</v>
      </c>
      <c r="AN223">
        <f t="shared" si="31"/>
        <v>1.5143315356948754</v>
      </c>
      <c r="AO223">
        <f t="shared" si="32"/>
        <v>1.355544171172596</v>
      </c>
      <c r="AP223" s="2" t="s">
        <v>372</v>
      </c>
    </row>
    <row r="224" spans="1:42" x14ac:dyDescent="0.4">
      <c r="A224" t="s">
        <v>254</v>
      </c>
      <c r="B224">
        <v>99</v>
      </c>
      <c r="C224">
        <v>55</v>
      </c>
      <c r="D224" t="s">
        <v>266</v>
      </c>
      <c r="E224" t="s">
        <v>267</v>
      </c>
      <c r="F224" t="s">
        <v>272</v>
      </c>
      <c r="G224" t="s">
        <v>269</v>
      </c>
      <c r="H224">
        <v>30.285882000000001</v>
      </c>
      <c r="I224">
        <v>-97.738294999999994</v>
      </c>
      <c r="J224">
        <v>20.3</v>
      </c>
      <c r="K224">
        <v>29.4</v>
      </c>
      <c r="L224">
        <v>10.1</v>
      </c>
      <c r="M224">
        <v>19.3</v>
      </c>
      <c r="N224">
        <v>847</v>
      </c>
      <c r="O224" t="s">
        <v>40</v>
      </c>
      <c r="P224" t="s">
        <v>41</v>
      </c>
      <c r="Q224" t="s">
        <v>149</v>
      </c>
      <c r="R224">
        <v>-54</v>
      </c>
      <c r="S224">
        <v>15</v>
      </c>
      <c r="T224">
        <v>315</v>
      </c>
      <c r="U224">
        <v>-17.14285714</v>
      </c>
      <c r="V224">
        <v>17.460317459999999</v>
      </c>
      <c r="W224" t="s">
        <v>137</v>
      </c>
      <c r="X224" t="s">
        <v>44</v>
      </c>
      <c r="Y224" t="s">
        <v>78</v>
      </c>
      <c r="Z224" t="s">
        <v>273</v>
      </c>
      <c r="AA224">
        <v>10.029999999999999</v>
      </c>
      <c r="AB224">
        <v>1.514331536</v>
      </c>
      <c r="AC224">
        <v>13</v>
      </c>
      <c r="AD224">
        <v>9.84</v>
      </c>
      <c r="AE224">
        <v>1.946997689</v>
      </c>
      <c r="AF224">
        <v>13</v>
      </c>
      <c r="AJ224">
        <v>-0.11338485500000001</v>
      </c>
      <c r="AK224">
        <v>9.5238094999999995E-2</v>
      </c>
      <c r="AL224">
        <v>0.42</v>
      </c>
      <c r="AM224">
        <v>0.54</v>
      </c>
      <c r="AN224">
        <f t="shared" si="31"/>
        <v>1.5143315356948754</v>
      </c>
      <c r="AO224">
        <f t="shared" si="32"/>
        <v>1.9469976887505542</v>
      </c>
      <c r="AP224" s="2" t="s">
        <v>372</v>
      </c>
    </row>
    <row r="225" spans="1:42" x14ac:dyDescent="0.4">
      <c r="A225" t="s">
        <v>254</v>
      </c>
      <c r="B225">
        <v>99</v>
      </c>
      <c r="C225">
        <v>55</v>
      </c>
      <c r="D225" t="s">
        <v>266</v>
      </c>
      <c r="E225" t="s">
        <v>267</v>
      </c>
      <c r="F225" t="s">
        <v>272</v>
      </c>
      <c r="G225" t="s">
        <v>269</v>
      </c>
      <c r="H225">
        <v>30.285882000000001</v>
      </c>
      <c r="I225">
        <v>-97.738294999999994</v>
      </c>
      <c r="J225">
        <v>20.3</v>
      </c>
      <c r="K225">
        <v>29.4</v>
      </c>
      <c r="L225">
        <v>10.1</v>
      </c>
      <c r="M225">
        <v>19.3</v>
      </c>
      <c r="N225">
        <v>847</v>
      </c>
      <c r="O225" t="s">
        <v>40</v>
      </c>
      <c r="P225" t="s">
        <v>41</v>
      </c>
      <c r="Q225" t="s">
        <v>149</v>
      </c>
      <c r="R225">
        <v>-54</v>
      </c>
      <c r="S225">
        <v>15</v>
      </c>
      <c r="T225">
        <v>315</v>
      </c>
      <c r="U225">
        <v>-17.14285714</v>
      </c>
      <c r="V225">
        <v>17.460317459999999</v>
      </c>
      <c r="W225" t="s">
        <v>137</v>
      </c>
      <c r="X225" t="s">
        <v>44</v>
      </c>
      <c r="Y225" t="s">
        <v>78</v>
      </c>
      <c r="Z225" t="s">
        <v>273</v>
      </c>
      <c r="AA225">
        <v>10.029999999999999</v>
      </c>
      <c r="AB225">
        <v>1.514331536</v>
      </c>
      <c r="AC225">
        <v>13</v>
      </c>
      <c r="AD225">
        <v>9.9</v>
      </c>
      <c r="AE225">
        <v>1.7909773870000001</v>
      </c>
      <c r="AF225">
        <v>11</v>
      </c>
      <c r="AJ225">
        <v>-8.2498536999999997E-2</v>
      </c>
      <c r="AK225">
        <v>9.6117665000000005E-2</v>
      </c>
      <c r="AL225">
        <v>0.42</v>
      </c>
      <c r="AM225">
        <v>0.54</v>
      </c>
      <c r="AN225">
        <f t="shared" si="31"/>
        <v>1.5143315356948754</v>
      </c>
      <c r="AO225">
        <f t="shared" si="32"/>
        <v>1.7909773867919161</v>
      </c>
      <c r="AP225" s="2" t="s">
        <v>372</v>
      </c>
    </row>
    <row r="226" spans="1:42" x14ac:dyDescent="0.4">
      <c r="A226" t="s">
        <v>254</v>
      </c>
      <c r="B226">
        <v>100</v>
      </c>
      <c r="C226">
        <v>65</v>
      </c>
      <c r="D226" t="s">
        <v>277</v>
      </c>
      <c r="E226" t="s">
        <v>278</v>
      </c>
      <c r="F226" t="s">
        <v>279</v>
      </c>
      <c r="G226" t="s">
        <v>280</v>
      </c>
      <c r="H226">
        <v>37.216667000000001</v>
      </c>
      <c r="I226">
        <v>104.083333</v>
      </c>
      <c r="J226">
        <v>7.9</v>
      </c>
      <c r="K226">
        <v>20.5</v>
      </c>
      <c r="L226">
        <v>-6.7</v>
      </c>
      <c r="M226">
        <v>27.2</v>
      </c>
      <c r="N226">
        <v>241.4</v>
      </c>
      <c r="O226" t="s">
        <v>40</v>
      </c>
      <c r="P226" t="s">
        <v>41</v>
      </c>
      <c r="Q226" t="s">
        <v>149</v>
      </c>
      <c r="R226">
        <v>-40</v>
      </c>
      <c r="S226">
        <v>15</v>
      </c>
      <c r="T226">
        <v>300</v>
      </c>
      <c r="U226">
        <v>-13.33333333</v>
      </c>
      <c r="V226">
        <v>13.33333333</v>
      </c>
      <c r="W226" t="s">
        <v>43</v>
      </c>
      <c r="X226" t="s">
        <v>44</v>
      </c>
      <c r="Y226" t="s">
        <v>116</v>
      </c>
      <c r="Z226" t="s">
        <v>281</v>
      </c>
      <c r="AA226">
        <v>8.23</v>
      </c>
      <c r="AB226">
        <v>0.26153393699999999</v>
      </c>
      <c r="AC226">
        <v>19</v>
      </c>
      <c r="AD226">
        <v>7.84</v>
      </c>
      <c r="AE226">
        <v>0.371079506</v>
      </c>
      <c r="AF226">
        <v>17</v>
      </c>
      <c r="AJ226">
        <v>-1.262671621</v>
      </c>
      <c r="AK226">
        <v>0.16500224899999999</v>
      </c>
      <c r="AL226">
        <v>0.06</v>
      </c>
      <c r="AM226">
        <v>0.09</v>
      </c>
      <c r="AN226">
        <f t="shared" si="31"/>
        <v>0.26153393661244045</v>
      </c>
      <c r="AO226">
        <f t="shared" si="32"/>
        <v>0.37107950630558945</v>
      </c>
    </row>
    <row r="227" spans="1:42" x14ac:dyDescent="0.4">
      <c r="A227" t="s">
        <v>254</v>
      </c>
      <c r="B227">
        <v>100</v>
      </c>
      <c r="C227">
        <v>65</v>
      </c>
      <c r="D227" t="s">
        <v>277</v>
      </c>
      <c r="E227" t="s">
        <v>278</v>
      </c>
      <c r="F227" t="s">
        <v>279</v>
      </c>
      <c r="G227" t="s">
        <v>280</v>
      </c>
      <c r="H227">
        <v>37.216667000000001</v>
      </c>
      <c r="I227">
        <v>104.083333</v>
      </c>
      <c r="J227">
        <v>7.9</v>
      </c>
      <c r="K227">
        <v>20.5</v>
      </c>
      <c r="L227">
        <v>-6.7</v>
      </c>
      <c r="M227">
        <v>27.2</v>
      </c>
      <c r="N227">
        <v>241.4</v>
      </c>
      <c r="O227" t="s">
        <v>40</v>
      </c>
      <c r="P227" t="s">
        <v>41</v>
      </c>
      <c r="Q227" t="s">
        <v>149</v>
      </c>
      <c r="R227">
        <v>-40</v>
      </c>
      <c r="S227">
        <v>15</v>
      </c>
      <c r="T227">
        <v>300</v>
      </c>
      <c r="U227">
        <v>-13.33333333</v>
      </c>
      <c r="V227">
        <v>13.33333333</v>
      </c>
      <c r="W227" t="s">
        <v>43</v>
      </c>
      <c r="X227" t="s">
        <v>44</v>
      </c>
      <c r="Y227" t="s">
        <v>116</v>
      </c>
      <c r="Z227" t="s">
        <v>206</v>
      </c>
      <c r="AA227">
        <v>7.12</v>
      </c>
      <c r="AB227">
        <v>0.30512292600000002</v>
      </c>
      <c r="AC227">
        <v>19</v>
      </c>
      <c r="AD227">
        <v>6.68</v>
      </c>
      <c r="AE227">
        <v>0.494772675</v>
      </c>
      <c r="AF227">
        <v>17</v>
      </c>
      <c r="AJ227">
        <v>-1.116341443</v>
      </c>
      <c r="AK227">
        <v>5.0383909999999997E-3</v>
      </c>
      <c r="AL227">
        <v>7.0000000000000007E-2</v>
      </c>
      <c r="AM227">
        <v>0.12</v>
      </c>
      <c r="AN227">
        <f t="shared" ref="AN227:AN260" si="33">AL227*(SQRT(AC227))</f>
        <v>0.30512292604784719</v>
      </c>
      <c r="AO227">
        <f t="shared" si="32"/>
        <v>0.49477267507411926</v>
      </c>
    </row>
    <row r="228" spans="1:42" x14ac:dyDescent="0.4">
      <c r="A228" t="s">
        <v>254</v>
      </c>
      <c r="B228">
        <v>100</v>
      </c>
      <c r="C228">
        <v>65</v>
      </c>
      <c r="D228" t="s">
        <v>277</v>
      </c>
      <c r="E228" t="s">
        <v>278</v>
      </c>
      <c r="F228" t="s">
        <v>279</v>
      </c>
      <c r="G228" t="s">
        <v>280</v>
      </c>
      <c r="H228">
        <v>37.216667000000001</v>
      </c>
      <c r="I228">
        <v>104.083333</v>
      </c>
      <c r="J228">
        <v>7.9</v>
      </c>
      <c r="K228">
        <v>20.5</v>
      </c>
      <c r="L228">
        <v>-6.7</v>
      </c>
      <c r="M228">
        <v>27.2</v>
      </c>
      <c r="N228">
        <v>241.4</v>
      </c>
      <c r="O228" t="s">
        <v>40</v>
      </c>
      <c r="P228" t="s">
        <v>41</v>
      </c>
      <c r="Q228" t="s">
        <v>149</v>
      </c>
      <c r="R228">
        <v>-40</v>
      </c>
      <c r="S228">
        <v>15</v>
      </c>
      <c r="T228">
        <v>300</v>
      </c>
      <c r="U228">
        <v>-13.33333333</v>
      </c>
      <c r="V228">
        <v>13.33333333</v>
      </c>
      <c r="W228" t="s">
        <v>43</v>
      </c>
      <c r="X228" t="s">
        <v>44</v>
      </c>
      <c r="Y228" t="s">
        <v>116</v>
      </c>
      <c r="Z228" t="s">
        <v>55</v>
      </c>
      <c r="AA228">
        <v>7.12</v>
      </c>
      <c r="AB228">
        <v>0.30512292600000002</v>
      </c>
      <c r="AC228">
        <v>19</v>
      </c>
      <c r="AD228">
        <v>6.99</v>
      </c>
      <c r="AE228">
        <v>0.4</v>
      </c>
      <c r="AF228">
        <v>16</v>
      </c>
      <c r="AJ228">
        <v>-0.38095259999999997</v>
      </c>
      <c r="AK228">
        <v>0.18690000000000001</v>
      </c>
      <c r="AL228">
        <v>7.0000000000000007E-2</v>
      </c>
      <c r="AM228">
        <v>0.1</v>
      </c>
      <c r="AN228">
        <f t="shared" si="33"/>
        <v>0.30512292604784719</v>
      </c>
      <c r="AO228">
        <f t="shared" si="32"/>
        <v>0.4</v>
      </c>
    </row>
    <row r="229" spans="1:42" x14ac:dyDescent="0.4">
      <c r="A229" t="s">
        <v>254</v>
      </c>
      <c r="B229">
        <v>100</v>
      </c>
      <c r="C229">
        <v>65</v>
      </c>
      <c r="D229" t="s">
        <v>277</v>
      </c>
      <c r="E229" t="s">
        <v>278</v>
      </c>
      <c r="F229" t="s">
        <v>279</v>
      </c>
      <c r="G229" t="s">
        <v>280</v>
      </c>
      <c r="H229">
        <v>37.216667000000001</v>
      </c>
      <c r="I229">
        <v>104.083333</v>
      </c>
      <c r="J229">
        <v>7.9</v>
      </c>
      <c r="K229">
        <v>20.5</v>
      </c>
      <c r="L229">
        <v>-6.7</v>
      </c>
      <c r="M229">
        <v>27.2</v>
      </c>
      <c r="N229">
        <v>241.4</v>
      </c>
      <c r="O229" t="s">
        <v>40</v>
      </c>
      <c r="P229" t="s">
        <v>41</v>
      </c>
      <c r="Q229" t="s">
        <v>149</v>
      </c>
      <c r="R229">
        <v>-40</v>
      </c>
      <c r="S229">
        <v>15</v>
      </c>
      <c r="T229">
        <v>300</v>
      </c>
      <c r="U229">
        <v>-13.33333333</v>
      </c>
      <c r="V229">
        <v>13.33333333</v>
      </c>
      <c r="W229" t="s">
        <v>43</v>
      </c>
      <c r="X229" t="s">
        <v>44</v>
      </c>
      <c r="Y229" t="s">
        <v>116</v>
      </c>
      <c r="Z229" t="s">
        <v>53</v>
      </c>
      <c r="AA229">
        <v>8.23</v>
      </c>
      <c r="AB229">
        <v>0.26153393699999999</v>
      </c>
      <c r="AC229">
        <v>19</v>
      </c>
      <c r="AD229">
        <v>8.34</v>
      </c>
      <c r="AE229">
        <v>0.24</v>
      </c>
      <c r="AF229">
        <v>16</v>
      </c>
      <c r="AJ229">
        <v>0.44958722699999998</v>
      </c>
      <c r="AK229">
        <v>0.16405758000000001</v>
      </c>
      <c r="AL229">
        <v>0.06</v>
      </c>
      <c r="AM229">
        <v>0.06</v>
      </c>
      <c r="AN229">
        <f t="shared" si="33"/>
        <v>0.26153393661244045</v>
      </c>
      <c r="AO229">
        <f t="shared" si="32"/>
        <v>0.24</v>
      </c>
    </row>
    <row r="230" spans="1:42" x14ac:dyDescent="0.4">
      <c r="A230" t="s">
        <v>254</v>
      </c>
      <c r="B230">
        <v>100</v>
      </c>
      <c r="C230">
        <v>65</v>
      </c>
      <c r="D230" t="s">
        <v>277</v>
      </c>
      <c r="E230" t="s">
        <v>278</v>
      </c>
      <c r="F230" t="s">
        <v>279</v>
      </c>
      <c r="G230" t="s">
        <v>280</v>
      </c>
      <c r="H230">
        <v>37.216667000000001</v>
      </c>
      <c r="I230">
        <v>104.083333</v>
      </c>
      <c r="J230">
        <v>7.9</v>
      </c>
      <c r="K230">
        <v>20.5</v>
      </c>
      <c r="L230">
        <v>-6.7</v>
      </c>
      <c r="M230">
        <v>27.2</v>
      </c>
      <c r="N230">
        <v>241.4</v>
      </c>
      <c r="O230" t="s">
        <v>40</v>
      </c>
      <c r="P230" t="s">
        <v>41</v>
      </c>
      <c r="Q230" t="s">
        <v>149</v>
      </c>
      <c r="R230">
        <v>-40</v>
      </c>
      <c r="S230">
        <v>15</v>
      </c>
      <c r="T230">
        <v>300</v>
      </c>
      <c r="U230">
        <v>-13.33333333</v>
      </c>
      <c r="V230">
        <v>13.33333333</v>
      </c>
      <c r="W230" t="s">
        <v>43</v>
      </c>
      <c r="X230" t="s">
        <v>94</v>
      </c>
      <c r="Y230" t="s">
        <v>116</v>
      </c>
      <c r="Z230" t="s">
        <v>282</v>
      </c>
      <c r="AA230">
        <v>1.23</v>
      </c>
      <c r="AB230">
        <v>0.180277564</v>
      </c>
      <c r="AC230">
        <v>13</v>
      </c>
      <c r="AD230">
        <v>1.02</v>
      </c>
      <c r="AE230">
        <v>0.22135943599999999</v>
      </c>
      <c r="AF230">
        <v>10</v>
      </c>
      <c r="AJ230">
        <v>-1.1047975459999999</v>
      </c>
      <c r="AK230">
        <v>8.9288279999999998E-3</v>
      </c>
      <c r="AL230">
        <v>0.05</v>
      </c>
      <c r="AM230">
        <v>7.0000000000000007E-2</v>
      </c>
      <c r="AN230">
        <f t="shared" si="33"/>
        <v>0.18027756377319948</v>
      </c>
      <c r="AO230">
        <f t="shared" si="32"/>
        <v>0.22135943621178658</v>
      </c>
    </row>
    <row r="231" spans="1:42" x14ac:dyDescent="0.4">
      <c r="A231" t="s">
        <v>254</v>
      </c>
      <c r="B231">
        <v>100</v>
      </c>
      <c r="C231">
        <v>65</v>
      </c>
      <c r="D231" t="s">
        <v>277</v>
      </c>
      <c r="E231" t="s">
        <v>278</v>
      </c>
      <c r="F231" t="s">
        <v>279</v>
      </c>
      <c r="G231" t="s">
        <v>280</v>
      </c>
      <c r="H231">
        <v>37.216667000000001</v>
      </c>
      <c r="I231">
        <v>104.083333</v>
      </c>
      <c r="J231">
        <v>7.9</v>
      </c>
      <c r="K231">
        <v>20.5</v>
      </c>
      <c r="L231">
        <v>-6.7</v>
      </c>
      <c r="M231">
        <v>27.2</v>
      </c>
      <c r="N231">
        <v>241.4</v>
      </c>
      <c r="O231" t="s">
        <v>40</v>
      </c>
      <c r="P231" t="s">
        <v>41</v>
      </c>
      <c r="Q231" t="s">
        <v>149</v>
      </c>
      <c r="R231">
        <v>-40</v>
      </c>
      <c r="S231">
        <v>15</v>
      </c>
      <c r="T231">
        <v>300</v>
      </c>
      <c r="U231">
        <v>-13.33333333</v>
      </c>
      <c r="V231">
        <v>13.33333333</v>
      </c>
      <c r="W231" t="s">
        <v>43</v>
      </c>
      <c r="X231" t="s">
        <v>94</v>
      </c>
      <c r="Y231" t="s">
        <v>116</v>
      </c>
      <c r="Z231" t="s">
        <v>283</v>
      </c>
      <c r="AA231">
        <v>0.67</v>
      </c>
      <c r="AB231">
        <v>0.14422205099999999</v>
      </c>
      <c r="AC231">
        <v>13</v>
      </c>
      <c r="AD231">
        <v>0.56000000000000005</v>
      </c>
      <c r="AE231">
        <v>0.15811388300000001</v>
      </c>
      <c r="AF231">
        <v>10</v>
      </c>
      <c r="AJ231">
        <v>-0.76576010500000002</v>
      </c>
      <c r="AK231">
        <v>8.9908839999999993E-3</v>
      </c>
      <c r="AL231">
        <v>0.04</v>
      </c>
      <c r="AM231">
        <v>0.05</v>
      </c>
      <c r="AN231">
        <f t="shared" si="33"/>
        <v>0.14422205101855956</v>
      </c>
      <c r="AO231">
        <f t="shared" si="32"/>
        <v>0.158113883008419</v>
      </c>
    </row>
    <row r="232" spans="1:42" x14ac:dyDescent="0.4">
      <c r="A232" t="s">
        <v>254</v>
      </c>
      <c r="B232">
        <v>100</v>
      </c>
      <c r="C232">
        <v>65</v>
      </c>
      <c r="D232" t="s">
        <v>277</v>
      </c>
      <c r="E232" t="s">
        <v>278</v>
      </c>
      <c r="F232" t="s">
        <v>279</v>
      </c>
      <c r="G232" t="s">
        <v>280</v>
      </c>
      <c r="H232">
        <v>37.216667000000001</v>
      </c>
      <c r="I232">
        <v>104.083333</v>
      </c>
      <c r="J232">
        <v>7.9</v>
      </c>
      <c r="K232">
        <v>20.5</v>
      </c>
      <c r="L232">
        <v>-6.7</v>
      </c>
      <c r="M232">
        <v>27.2</v>
      </c>
      <c r="N232">
        <v>241.4</v>
      </c>
      <c r="O232" t="s">
        <v>40</v>
      </c>
      <c r="P232" t="s">
        <v>41</v>
      </c>
      <c r="Q232" t="s">
        <v>149</v>
      </c>
      <c r="R232">
        <v>-40</v>
      </c>
      <c r="S232">
        <v>15</v>
      </c>
      <c r="T232">
        <v>300</v>
      </c>
      <c r="U232">
        <v>-13.33333333</v>
      </c>
      <c r="V232">
        <v>13.33333333</v>
      </c>
      <c r="W232" t="s">
        <v>43</v>
      </c>
      <c r="X232" t="s">
        <v>94</v>
      </c>
      <c r="Y232" t="s">
        <v>116</v>
      </c>
      <c r="Z232" t="s">
        <v>284</v>
      </c>
      <c r="AA232">
        <v>1.23</v>
      </c>
      <c r="AB232">
        <v>0.180277564</v>
      </c>
      <c r="AC232">
        <v>13</v>
      </c>
      <c r="AD232">
        <v>1.26</v>
      </c>
      <c r="AE232">
        <v>0.25298221300000001</v>
      </c>
      <c r="AF232">
        <v>10</v>
      </c>
      <c r="AJ232">
        <v>0.14638501100000001</v>
      </c>
      <c r="AK232">
        <v>5.0245819999999997E-3</v>
      </c>
      <c r="AL232">
        <v>0.05</v>
      </c>
      <c r="AM232">
        <v>0.08</v>
      </c>
      <c r="AN232">
        <f t="shared" si="33"/>
        <v>0.18027756377319948</v>
      </c>
      <c r="AO232">
        <f t="shared" si="32"/>
        <v>0.25298221281347039</v>
      </c>
    </row>
    <row r="233" spans="1:42" x14ac:dyDescent="0.4">
      <c r="A233" t="s">
        <v>254</v>
      </c>
      <c r="B233">
        <v>100</v>
      </c>
      <c r="C233">
        <v>65</v>
      </c>
      <c r="D233" t="s">
        <v>277</v>
      </c>
      <c r="E233" t="s">
        <v>278</v>
      </c>
      <c r="F233" t="s">
        <v>279</v>
      </c>
      <c r="G233" t="s">
        <v>280</v>
      </c>
      <c r="H233">
        <v>37.216667000000001</v>
      </c>
      <c r="I233">
        <v>104.083333</v>
      </c>
      <c r="J233">
        <v>7.9</v>
      </c>
      <c r="K233">
        <v>20.5</v>
      </c>
      <c r="L233">
        <v>-6.7</v>
      </c>
      <c r="M233">
        <v>27.2</v>
      </c>
      <c r="N233">
        <v>241.4</v>
      </c>
      <c r="O233" t="s">
        <v>40</v>
      </c>
      <c r="P233" t="s">
        <v>41</v>
      </c>
      <c r="Q233" t="s">
        <v>149</v>
      </c>
      <c r="R233">
        <v>-40</v>
      </c>
      <c r="S233">
        <v>15</v>
      </c>
      <c r="T233">
        <v>300</v>
      </c>
      <c r="U233">
        <v>-13.33333333</v>
      </c>
      <c r="V233">
        <v>13.33333333</v>
      </c>
      <c r="W233" t="s">
        <v>43</v>
      </c>
      <c r="X233" t="s">
        <v>94</v>
      </c>
      <c r="Y233" t="s">
        <v>116</v>
      </c>
      <c r="Z233" t="s">
        <v>283</v>
      </c>
      <c r="AA233">
        <v>0.67</v>
      </c>
      <c r="AB233">
        <v>0.14422205099999999</v>
      </c>
      <c r="AC233">
        <v>13</v>
      </c>
      <c r="AD233">
        <v>0.76</v>
      </c>
      <c r="AE233">
        <v>0.15811388300000001</v>
      </c>
      <c r="AF233">
        <v>10</v>
      </c>
      <c r="AJ233">
        <v>0.62653099499999998</v>
      </c>
      <c r="AK233">
        <v>8.8921799999999995E-3</v>
      </c>
      <c r="AL233">
        <v>0.04</v>
      </c>
      <c r="AM233">
        <v>0.05</v>
      </c>
      <c r="AN233">
        <f t="shared" si="33"/>
        <v>0.14422205101855956</v>
      </c>
      <c r="AO233">
        <f t="shared" si="32"/>
        <v>0.158113883008419</v>
      </c>
    </row>
    <row r="234" spans="1:42" x14ac:dyDescent="0.4">
      <c r="A234" t="s">
        <v>254</v>
      </c>
      <c r="B234">
        <v>100</v>
      </c>
      <c r="C234">
        <v>66</v>
      </c>
      <c r="D234" t="s">
        <v>303</v>
      </c>
      <c r="E234" t="s">
        <v>304</v>
      </c>
      <c r="F234" t="s">
        <v>279</v>
      </c>
      <c r="G234" t="s">
        <v>305</v>
      </c>
      <c r="H234">
        <v>39.366667</v>
      </c>
      <c r="I234">
        <v>100.1</v>
      </c>
      <c r="J234">
        <v>9</v>
      </c>
      <c r="K234">
        <v>24</v>
      </c>
      <c r="L234">
        <v>-8</v>
      </c>
      <c r="M234">
        <v>32</v>
      </c>
      <c r="N234">
        <v>40</v>
      </c>
      <c r="O234" t="s">
        <v>40</v>
      </c>
      <c r="P234" t="s">
        <v>41</v>
      </c>
      <c r="Q234" t="s">
        <v>149</v>
      </c>
      <c r="W234" t="s">
        <v>43</v>
      </c>
      <c r="X234" t="s">
        <v>44</v>
      </c>
      <c r="Y234" t="s">
        <v>116</v>
      </c>
      <c r="Z234" t="s">
        <v>281</v>
      </c>
      <c r="AA234">
        <v>7.97</v>
      </c>
      <c r="AB234">
        <v>0.37523326099999998</v>
      </c>
      <c r="AC234">
        <v>22</v>
      </c>
      <c r="AD234" s="1">
        <v>7.53</v>
      </c>
      <c r="AE234">
        <v>1.506884203</v>
      </c>
      <c r="AF234">
        <v>27</v>
      </c>
      <c r="AJ234">
        <v>-5.7253965930000001</v>
      </c>
      <c r="AK234">
        <v>0.34129863100000002</v>
      </c>
      <c r="AL234">
        <v>0.08</v>
      </c>
      <c r="AM234">
        <v>0.28999999999999998</v>
      </c>
      <c r="AN234">
        <f t="shared" si="33"/>
        <v>0.37523326078587438</v>
      </c>
      <c r="AO234">
        <f t="shared" si="32"/>
        <v>1.5068842025849232</v>
      </c>
      <c r="AP234" s="1" t="s">
        <v>373</v>
      </c>
    </row>
    <row r="235" spans="1:42" x14ac:dyDescent="0.4">
      <c r="A235" t="s">
        <v>254</v>
      </c>
      <c r="B235">
        <v>100</v>
      </c>
      <c r="C235">
        <v>66</v>
      </c>
      <c r="D235" t="s">
        <v>303</v>
      </c>
      <c r="E235" t="s">
        <v>304</v>
      </c>
      <c r="F235" t="s">
        <v>279</v>
      </c>
      <c r="G235" t="s">
        <v>305</v>
      </c>
      <c r="H235">
        <v>39.366667</v>
      </c>
      <c r="I235">
        <v>100.1</v>
      </c>
      <c r="J235">
        <v>9</v>
      </c>
      <c r="K235">
        <v>24</v>
      </c>
      <c r="L235">
        <v>-8</v>
      </c>
      <c r="M235">
        <v>32</v>
      </c>
      <c r="N235">
        <v>40</v>
      </c>
      <c r="O235" t="s">
        <v>40</v>
      </c>
      <c r="P235" t="s">
        <v>41</v>
      </c>
      <c r="Q235" t="s">
        <v>149</v>
      </c>
      <c r="W235" t="s">
        <v>43</v>
      </c>
      <c r="X235" t="s">
        <v>44</v>
      </c>
      <c r="Y235" t="s">
        <v>116</v>
      </c>
      <c r="Z235" t="s">
        <v>306</v>
      </c>
      <c r="AA235">
        <v>0.85</v>
      </c>
      <c r="AB235">
        <v>4.6904158000000001E-2</v>
      </c>
      <c r="AC235">
        <v>22</v>
      </c>
      <c r="AD235">
        <v>0.74</v>
      </c>
      <c r="AE235">
        <v>0.04</v>
      </c>
      <c r="AF235">
        <v>4</v>
      </c>
      <c r="AJ235">
        <v>-2.4836721709999998</v>
      </c>
      <c r="AK235">
        <v>1.0215037999999999E-2</v>
      </c>
      <c r="AL235">
        <v>0.01</v>
      </c>
      <c r="AM235">
        <v>0.04</v>
      </c>
      <c r="AN235">
        <f t="shared" si="33"/>
        <v>4.6904157598234297E-2</v>
      </c>
      <c r="AO235">
        <f t="shared" si="32"/>
        <v>0.08</v>
      </c>
    </row>
    <row r="236" spans="1:42" x14ac:dyDescent="0.4">
      <c r="A236" t="s">
        <v>254</v>
      </c>
      <c r="B236">
        <v>100</v>
      </c>
      <c r="C236">
        <v>66</v>
      </c>
      <c r="D236" t="s">
        <v>303</v>
      </c>
      <c r="E236" t="s">
        <v>304</v>
      </c>
      <c r="F236" t="s">
        <v>279</v>
      </c>
      <c r="G236" t="s">
        <v>305</v>
      </c>
      <c r="H236">
        <v>39.366667</v>
      </c>
      <c r="I236">
        <v>100.1</v>
      </c>
      <c r="J236">
        <v>9</v>
      </c>
      <c r="K236">
        <v>24</v>
      </c>
      <c r="L236">
        <v>-8</v>
      </c>
      <c r="M236">
        <v>32</v>
      </c>
      <c r="N236">
        <v>40</v>
      </c>
      <c r="O236" t="s">
        <v>40</v>
      </c>
      <c r="P236" t="s">
        <v>41</v>
      </c>
      <c r="Q236" t="s">
        <v>149</v>
      </c>
      <c r="W236" t="s">
        <v>43</v>
      </c>
      <c r="X236" t="s">
        <v>44</v>
      </c>
      <c r="Y236" t="s">
        <v>116</v>
      </c>
      <c r="Z236" t="s">
        <v>307</v>
      </c>
      <c r="AA236">
        <v>11.23</v>
      </c>
      <c r="AB236">
        <v>0.56284989100000005</v>
      </c>
      <c r="AC236">
        <v>22</v>
      </c>
      <c r="AD236">
        <v>10.56</v>
      </c>
      <c r="AE236">
        <v>0.6</v>
      </c>
      <c r="AF236">
        <v>4</v>
      </c>
      <c r="AJ236">
        <v>-1.2285507120000001</v>
      </c>
      <c r="AK236">
        <v>5.2668135620000003</v>
      </c>
      <c r="AL236">
        <v>0.12</v>
      </c>
      <c r="AM236">
        <v>0.3</v>
      </c>
      <c r="AN236">
        <f t="shared" si="33"/>
        <v>0.56284989117881157</v>
      </c>
      <c r="AO236">
        <f t="shared" si="32"/>
        <v>0.6</v>
      </c>
    </row>
    <row r="237" spans="1:42" x14ac:dyDescent="0.4">
      <c r="A237" t="s">
        <v>254</v>
      </c>
      <c r="B237">
        <v>100</v>
      </c>
      <c r="C237">
        <v>66</v>
      </c>
      <c r="D237" t="s">
        <v>303</v>
      </c>
      <c r="E237" t="s">
        <v>304</v>
      </c>
      <c r="F237" t="s">
        <v>279</v>
      </c>
      <c r="G237" t="s">
        <v>305</v>
      </c>
      <c r="H237">
        <v>39.366667</v>
      </c>
      <c r="I237">
        <v>100.1</v>
      </c>
      <c r="J237">
        <v>9</v>
      </c>
      <c r="K237">
        <v>24</v>
      </c>
      <c r="L237">
        <v>-8</v>
      </c>
      <c r="M237">
        <v>32</v>
      </c>
      <c r="N237">
        <v>40</v>
      </c>
      <c r="O237" t="s">
        <v>40</v>
      </c>
      <c r="P237" t="s">
        <v>41</v>
      </c>
      <c r="Q237" t="s">
        <v>149</v>
      </c>
      <c r="W237" t="s">
        <v>43</v>
      </c>
      <c r="X237" t="s">
        <v>44</v>
      </c>
      <c r="Y237" t="s">
        <v>116</v>
      </c>
      <c r="Z237" t="s">
        <v>206</v>
      </c>
      <c r="AA237">
        <v>6.86</v>
      </c>
      <c r="AB237">
        <v>0.37523326099999998</v>
      </c>
      <c r="AC237">
        <v>22</v>
      </c>
      <c r="AD237">
        <v>6.48</v>
      </c>
      <c r="AE237">
        <v>0.12</v>
      </c>
      <c r="AF237">
        <v>4</v>
      </c>
      <c r="AJ237">
        <v>-1.1186897099999999</v>
      </c>
      <c r="AK237">
        <v>3.6046568000000001E-2</v>
      </c>
      <c r="AL237">
        <v>0.08</v>
      </c>
      <c r="AM237">
        <v>0.06</v>
      </c>
      <c r="AN237">
        <f t="shared" si="33"/>
        <v>0.37523326078587438</v>
      </c>
      <c r="AO237">
        <f t="shared" si="32"/>
        <v>0.12</v>
      </c>
    </row>
    <row r="238" spans="1:42" x14ac:dyDescent="0.4">
      <c r="A238" t="s">
        <v>254</v>
      </c>
      <c r="B238">
        <v>100</v>
      </c>
      <c r="C238">
        <v>66</v>
      </c>
      <c r="D238" t="s">
        <v>303</v>
      </c>
      <c r="E238" t="s">
        <v>304</v>
      </c>
      <c r="F238" t="s">
        <v>279</v>
      </c>
      <c r="G238" t="s">
        <v>305</v>
      </c>
      <c r="H238">
        <v>39.366667</v>
      </c>
      <c r="I238">
        <v>100.1</v>
      </c>
      <c r="J238">
        <v>9</v>
      </c>
      <c r="K238">
        <v>24</v>
      </c>
      <c r="L238">
        <v>-8</v>
      </c>
      <c r="M238">
        <v>32</v>
      </c>
      <c r="N238">
        <v>40</v>
      </c>
      <c r="O238" t="s">
        <v>40</v>
      </c>
      <c r="P238" t="s">
        <v>41</v>
      </c>
      <c r="Q238" t="s">
        <v>149</v>
      </c>
      <c r="W238" t="s">
        <v>43</v>
      </c>
      <c r="X238" t="s">
        <v>44</v>
      </c>
      <c r="Y238" t="s">
        <v>116</v>
      </c>
      <c r="Z238" t="s">
        <v>308</v>
      </c>
      <c r="AA238">
        <v>36.58</v>
      </c>
      <c r="AB238">
        <v>2.1575912499999998</v>
      </c>
      <c r="AC238">
        <v>22</v>
      </c>
      <c r="AD238">
        <v>31.14</v>
      </c>
      <c r="AE238">
        <v>6.7030366250000002</v>
      </c>
      <c r="AF238">
        <v>27</v>
      </c>
      <c r="AJ238">
        <v>-1.0702553159999999</v>
      </c>
      <c r="AK238">
        <v>0.23615359899999999</v>
      </c>
      <c r="AL238">
        <v>0.46</v>
      </c>
      <c r="AM238">
        <v>1.29</v>
      </c>
      <c r="AN238">
        <f t="shared" si="33"/>
        <v>2.1575912495187777</v>
      </c>
      <c r="AO238">
        <f t="shared" si="32"/>
        <v>6.7030366252915554</v>
      </c>
    </row>
    <row r="239" spans="1:42" x14ac:dyDescent="0.4">
      <c r="A239" t="s">
        <v>254</v>
      </c>
      <c r="B239">
        <v>100</v>
      </c>
      <c r="C239">
        <v>66</v>
      </c>
      <c r="D239" t="s">
        <v>303</v>
      </c>
      <c r="E239" t="s">
        <v>304</v>
      </c>
      <c r="F239" t="s">
        <v>279</v>
      </c>
      <c r="G239" t="s">
        <v>305</v>
      </c>
      <c r="H239">
        <v>39.366667</v>
      </c>
      <c r="I239">
        <v>100.1</v>
      </c>
      <c r="J239">
        <v>9</v>
      </c>
      <c r="K239">
        <v>24</v>
      </c>
      <c r="L239">
        <v>-8</v>
      </c>
      <c r="M239">
        <v>32</v>
      </c>
      <c r="N239">
        <v>40</v>
      </c>
      <c r="O239" t="s">
        <v>40</v>
      </c>
      <c r="P239" t="s">
        <v>41</v>
      </c>
      <c r="Q239" t="s">
        <v>149</v>
      </c>
      <c r="W239" t="s">
        <v>43</v>
      </c>
      <c r="X239" t="s">
        <v>44</v>
      </c>
      <c r="Y239" t="s">
        <v>116</v>
      </c>
      <c r="Z239" t="s">
        <v>309</v>
      </c>
      <c r="AA239">
        <v>25.91</v>
      </c>
      <c r="AB239">
        <v>0.93808315200000003</v>
      </c>
      <c r="AC239">
        <v>22</v>
      </c>
      <c r="AD239">
        <v>24.65</v>
      </c>
      <c r="AE239">
        <v>1.662768775</v>
      </c>
      <c r="AF239">
        <v>27</v>
      </c>
      <c r="AJ239">
        <v>-0.92783112899999998</v>
      </c>
      <c r="AK239">
        <v>0.65860774799999999</v>
      </c>
      <c r="AL239">
        <v>0.2</v>
      </c>
      <c r="AM239">
        <v>0.32</v>
      </c>
      <c r="AN239">
        <f t="shared" si="33"/>
        <v>0.93808315196468595</v>
      </c>
      <c r="AO239">
        <f t="shared" si="32"/>
        <v>1.6627687752661222</v>
      </c>
    </row>
    <row r="240" spans="1:42" x14ac:dyDescent="0.4">
      <c r="A240" t="s">
        <v>254</v>
      </c>
      <c r="B240">
        <v>100</v>
      </c>
      <c r="C240">
        <v>66</v>
      </c>
      <c r="D240" t="s">
        <v>303</v>
      </c>
      <c r="E240" t="s">
        <v>304</v>
      </c>
      <c r="F240" t="s">
        <v>279</v>
      </c>
      <c r="G240" t="s">
        <v>305</v>
      </c>
      <c r="H240">
        <v>39.366667</v>
      </c>
      <c r="I240">
        <v>100.1</v>
      </c>
      <c r="J240">
        <v>9</v>
      </c>
      <c r="K240">
        <v>24</v>
      </c>
      <c r="L240">
        <v>-8</v>
      </c>
      <c r="M240">
        <v>32</v>
      </c>
      <c r="N240">
        <v>40</v>
      </c>
      <c r="O240" t="s">
        <v>40</v>
      </c>
      <c r="P240" t="s">
        <v>41</v>
      </c>
      <c r="Q240" t="s">
        <v>149</v>
      </c>
      <c r="W240" t="s">
        <v>43</v>
      </c>
      <c r="X240" t="s">
        <v>44</v>
      </c>
      <c r="Y240" t="s">
        <v>116</v>
      </c>
      <c r="Z240" t="s">
        <v>310</v>
      </c>
      <c r="AA240">
        <v>19.07</v>
      </c>
      <c r="AB240">
        <v>0.891178994</v>
      </c>
      <c r="AC240">
        <v>22</v>
      </c>
      <c r="AD240">
        <v>16.91</v>
      </c>
      <c r="AE240">
        <v>3.533383647</v>
      </c>
      <c r="AF240">
        <v>27</v>
      </c>
      <c r="AJ240">
        <v>-0.818454354</v>
      </c>
      <c r="AK240">
        <v>0.28698452099999999</v>
      </c>
      <c r="AL240">
        <v>0.19</v>
      </c>
      <c r="AM240">
        <v>0.68</v>
      </c>
      <c r="AN240">
        <f t="shared" si="33"/>
        <v>0.89117899436645165</v>
      </c>
      <c r="AO240">
        <f t="shared" si="32"/>
        <v>3.5333836474405098</v>
      </c>
    </row>
    <row r="241" spans="1:41" x14ac:dyDescent="0.4">
      <c r="A241" t="s">
        <v>254</v>
      </c>
      <c r="B241">
        <v>100</v>
      </c>
      <c r="C241">
        <v>66</v>
      </c>
      <c r="D241" t="s">
        <v>303</v>
      </c>
      <c r="E241" t="s">
        <v>304</v>
      </c>
      <c r="F241" t="s">
        <v>279</v>
      </c>
      <c r="G241" t="s">
        <v>305</v>
      </c>
      <c r="H241">
        <v>39.366667</v>
      </c>
      <c r="I241">
        <v>100.1</v>
      </c>
      <c r="J241">
        <v>9</v>
      </c>
      <c r="K241">
        <v>24</v>
      </c>
      <c r="L241">
        <v>-8</v>
      </c>
      <c r="M241">
        <v>32</v>
      </c>
      <c r="N241">
        <v>40</v>
      </c>
      <c r="O241" t="s">
        <v>40</v>
      </c>
      <c r="P241" t="s">
        <v>41</v>
      </c>
      <c r="Q241" t="s">
        <v>149</v>
      </c>
      <c r="W241" t="s">
        <v>43</v>
      </c>
      <c r="X241" t="s">
        <v>44</v>
      </c>
      <c r="Y241" t="s">
        <v>116</v>
      </c>
      <c r="Z241" t="s">
        <v>311</v>
      </c>
      <c r="AA241">
        <v>11.23</v>
      </c>
      <c r="AB241">
        <v>0.56284989100000005</v>
      </c>
      <c r="AC241">
        <v>22</v>
      </c>
      <c r="AD241">
        <v>10</v>
      </c>
      <c r="AE241">
        <v>2.0264994449999998</v>
      </c>
      <c r="AF241">
        <v>27</v>
      </c>
      <c r="AJ241">
        <v>-0.808434667</v>
      </c>
      <c r="AK241">
        <v>0.23701582600000001</v>
      </c>
      <c r="AL241">
        <v>0.12</v>
      </c>
      <c r="AM241">
        <v>0.39</v>
      </c>
      <c r="AN241">
        <f t="shared" si="33"/>
        <v>0.56284989117881157</v>
      </c>
      <c r="AO241">
        <f t="shared" si="32"/>
        <v>2.0264994448555864</v>
      </c>
    </row>
    <row r="242" spans="1:41" x14ac:dyDescent="0.4">
      <c r="A242" t="s">
        <v>254</v>
      </c>
      <c r="B242">
        <v>100</v>
      </c>
      <c r="C242">
        <v>66</v>
      </c>
      <c r="D242" t="s">
        <v>303</v>
      </c>
      <c r="E242" t="s">
        <v>304</v>
      </c>
      <c r="F242" t="s">
        <v>279</v>
      </c>
      <c r="G242" t="s">
        <v>305</v>
      </c>
      <c r="H242">
        <v>39.366667</v>
      </c>
      <c r="I242">
        <v>100.1</v>
      </c>
      <c r="J242">
        <v>9</v>
      </c>
      <c r="K242">
        <v>24</v>
      </c>
      <c r="L242">
        <v>-8</v>
      </c>
      <c r="M242">
        <v>32</v>
      </c>
      <c r="N242">
        <v>40</v>
      </c>
      <c r="O242" t="s">
        <v>40</v>
      </c>
      <c r="P242" t="s">
        <v>41</v>
      </c>
      <c r="Q242" t="s">
        <v>149</v>
      </c>
      <c r="W242" t="s">
        <v>43</v>
      </c>
      <c r="X242" t="s">
        <v>44</v>
      </c>
      <c r="Y242" t="s">
        <v>116</v>
      </c>
      <c r="Z242" t="s">
        <v>53</v>
      </c>
      <c r="AA242">
        <v>7.97</v>
      </c>
      <c r="AB242">
        <v>0.37523326099999998</v>
      </c>
      <c r="AC242">
        <v>22</v>
      </c>
      <c r="AD242">
        <v>7.78</v>
      </c>
      <c r="AE242">
        <v>0.04</v>
      </c>
      <c r="AF242">
        <v>4</v>
      </c>
      <c r="AJ242">
        <v>-0.56295939900000003</v>
      </c>
      <c r="AK242">
        <v>0.348524204</v>
      </c>
      <c r="AL242">
        <v>0.08</v>
      </c>
      <c r="AM242">
        <v>0.02</v>
      </c>
      <c r="AN242">
        <f t="shared" si="33"/>
        <v>0.37523326078587438</v>
      </c>
      <c r="AO242">
        <f t="shared" si="32"/>
        <v>0.04</v>
      </c>
    </row>
    <row r="243" spans="1:41" x14ac:dyDescent="0.4">
      <c r="A243" t="s">
        <v>254</v>
      </c>
      <c r="B243">
        <v>100</v>
      </c>
      <c r="C243">
        <v>66</v>
      </c>
      <c r="D243" t="s">
        <v>303</v>
      </c>
      <c r="E243" t="s">
        <v>304</v>
      </c>
      <c r="F243" t="s">
        <v>279</v>
      </c>
      <c r="G243" t="s">
        <v>305</v>
      </c>
      <c r="H243">
        <v>39.366667</v>
      </c>
      <c r="I243">
        <v>100.1</v>
      </c>
      <c r="J243">
        <v>9</v>
      </c>
      <c r="K243">
        <v>24</v>
      </c>
      <c r="L243">
        <v>-8</v>
      </c>
      <c r="M243">
        <v>32</v>
      </c>
      <c r="N243">
        <v>40</v>
      </c>
      <c r="O243" t="s">
        <v>40</v>
      </c>
      <c r="P243" t="s">
        <v>41</v>
      </c>
      <c r="Q243" t="s">
        <v>149</v>
      </c>
      <c r="W243" t="s">
        <v>43</v>
      </c>
      <c r="X243" t="s">
        <v>44</v>
      </c>
      <c r="Y243" t="s">
        <v>116</v>
      </c>
      <c r="Z243" t="s">
        <v>55</v>
      </c>
      <c r="AA243">
        <v>6.86</v>
      </c>
      <c r="AB243">
        <v>0.37523326099999998</v>
      </c>
      <c r="AC243">
        <v>22</v>
      </c>
      <c r="AD243">
        <v>6.4</v>
      </c>
      <c r="AE243">
        <v>1.299038106</v>
      </c>
      <c r="AF243">
        <v>27</v>
      </c>
      <c r="AJ243">
        <v>-0.47052797200000002</v>
      </c>
      <c r="AK243">
        <v>6.5551311000000001E-2</v>
      </c>
      <c r="AL243">
        <v>0.08</v>
      </c>
      <c r="AM243">
        <v>0.25</v>
      </c>
      <c r="AN243">
        <f t="shared" si="33"/>
        <v>0.37523326078587438</v>
      </c>
      <c r="AO243">
        <f t="shared" si="32"/>
        <v>1.299038105676658</v>
      </c>
    </row>
    <row r="244" spans="1:41" x14ac:dyDescent="0.4">
      <c r="A244" t="s">
        <v>254</v>
      </c>
      <c r="B244">
        <v>100</v>
      </c>
      <c r="C244">
        <v>66</v>
      </c>
      <c r="D244" t="s">
        <v>303</v>
      </c>
      <c r="E244" t="s">
        <v>304</v>
      </c>
      <c r="F244" t="s">
        <v>279</v>
      </c>
      <c r="G244" t="s">
        <v>305</v>
      </c>
      <c r="H244">
        <v>39.366667</v>
      </c>
      <c r="I244">
        <v>100.1</v>
      </c>
      <c r="J244">
        <v>9</v>
      </c>
      <c r="K244">
        <v>24</v>
      </c>
      <c r="L244">
        <v>-8</v>
      </c>
      <c r="M244">
        <v>32</v>
      </c>
      <c r="N244">
        <v>40</v>
      </c>
      <c r="O244" t="s">
        <v>40</v>
      </c>
      <c r="P244" t="s">
        <v>41</v>
      </c>
      <c r="Q244" t="s">
        <v>149</v>
      </c>
      <c r="W244" t="s">
        <v>43</v>
      </c>
      <c r="X244" t="s">
        <v>44</v>
      </c>
      <c r="Y244" t="s">
        <v>116</v>
      </c>
      <c r="Z244" t="s">
        <v>310</v>
      </c>
      <c r="AA244">
        <v>19.07</v>
      </c>
      <c r="AB244">
        <v>0.891178994</v>
      </c>
      <c r="AC244">
        <v>22</v>
      </c>
      <c r="AD244">
        <v>18.75</v>
      </c>
      <c r="AE244">
        <v>1.26</v>
      </c>
      <c r="AF244">
        <v>4</v>
      </c>
      <c r="AJ244">
        <v>-0.35238233899999999</v>
      </c>
      <c r="AK244">
        <v>0.383823529</v>
      </c>
      <c r="AL244">
        <v>0.19</v>
      </c>
      <c r="AM244">
        <v>0.63</v>
      </c>
      <c r="AN244">
        <f t="shared" si="33"/>
        <v>0.89117899436645165</v>
      </c>
      <c r="AO244">
        <f t="shared" si="32"/>
        <v>1.26</v>
      </c>
    </row>
    <row r="245" spans="1:41" x14ac:dyDescent="0.4">
      <c r="A245" t="s">
        <v>254</v>
      </c>
      <c r="B245">
        <v>100</v>
      </c>
      <c r="C245">
        <v>66</v>
      </c>
      <c r="D245" t="s">
        <v>303</v>
      </c>
      <c r="E245" t="s">
        <v>304</v>
      </c>
      <c r="F245" t="s">
        <v>279</v>
      </c>
      <c r="G245" t="s">
        <v>305</v>
      </c>
      <c r="H245">
        <v>39.366667</v>
      </c>
      <c r="I245">
        <v>100.1</v>
      </c>
      <c r="J245">
        <v>9</v>
      </c>
      <c r="K245">
        <v>24</v>
      </c>
      <c r="L245">
        <v>-8</v>
      </c>
      <c r="M245">
        <v>32</v>
      </c>
      <c r="N245">
        <v>40</v>
      </c>
      <c r="O245" t="s">
        <v>40</v>
      </c>
      <c r="P245" t="s">
        <v>41</v>
      </c>
      <c r="Q245" t="s">
        <v>149</v>
      </c>
      <c r="R245">
        <v>-33</v>
      </c>
      <c r="S245">
        <v>33</v>
      </c>
      <c r="T245">
        <v>300</v>
      </c>
      <c r="U245">
        <v>-11</v>
      </c>
      <c r="V245">
        <v>11</v>
      </c>
      <c r="W245" t="s">
        <v>43</v>
      </c>
      <c r="X245" t="s">
        <v>44</v>
      </c>
      <c r="Y245" t="s">
        <v>116</v>
      </c>
      <c r="Z245" t="s">
        <v>117</v>
      </c>
      <c r="AA245">
        <v>0.85</v>
      </c>
      <c r="AB245">
        <v>4.6904158000000001E-2</v>
      </c>
      <c r="AC245">
        <v>22</v>
      </c>
      <c r="AD245">
        <v>0.81</v>
      </c>
      <c r="AE245">
        <v>0.155884573</v>
      </c>
      <c r="AF245">
        <v>27</v>
      </c>
      <c r="AJ245">
        <v>-0.34005031699999999</v>
      </c>
      <c r="AK245">
        <v>8.8501459999999997E-3</v>
      </c>
      <c r="AL245">
        <v>0.01</v>
      </c>
      <c r="AM245">
        <v>0.03</v>
      </c>
      <c r="AN245">
        <f t="shared" si="33"/>
        <v>4.6904157598234297E-2</v>
      </c>
      <c r="AO245">
        <f t="shared" si="32"/>
        <v>0.15588457268119896</v>
      </c>
    </row>
    <row r="246" spans="1:41" x14ac:dyDescent="0.4">
      <c r="A246" t="s">
        <v>254</v>
      </c>
      <c r="B246">
        <v>100</v>
      </c>
      <c r="C246">
        <v>66</v>
      </c>
      <c r="D246" t="s">
        <v>303</v>
      </c>
      <c r="E246" t="s">
        <v>304</v>
      </c>
      <c r="F246" t="s">
        <v>279</v>
      </c>
      <c r="G246" t="s">
        <v>305</v>
      </c>
      <c r="H246">
        <v>39.366667</v>
      </c>
      <c r="I246">
        <v>100.1</v>
      </c>
      <c r="J246">
        <v>9</v>
      </c>
      <c r="K246">
        <v>24</v>
      </c>
      <c r="L246">
        <v>-8</v>
      </c>
      <c r="M246">
        <v>32</v>
      </c>
      <c r="N246">
        <v>40</v>
      </c>
      <c r="O246" t="s">
        <v>40</v>
      </c>
      <c r="P246" t="s">
        <v>41</v>
      </c>
      <c r="Q246" t="s">
        <v>149</v>
      </c>
      <c r="W246" t="s">
        <v>43</v>
      </c>
      <c r="X246" t="s">
        <v>44</v>
      </c>
      <c r="Y246" t="s">
        <v>116</v>
      </c>
      <c r="Z246" t="s">
        <v>258</v>
      </c>
      <c r="AA246">
        <v>25.91</v>
      </c>
      <c r="AB246">
        <v>0.93808315200000003</v>
      </c>
      <c r="AC246">
        <v>22</v>
      </c>
      <c r="AD246">
        <v>25.88</v>
      </c>
      <c r="AE246">
        <v>0.86</v>
      </c>
      <c r="AF246">
        <v>4</v>
      </c>
      <c r="AJ246">
        <v>-3.3622913999999997E-2</v>
      </c>
      <c r="AK246">
        <v>0.214763748</v>
      </c>
      <c r="AL246">
        <v>0.2</v>
      </c>
      <c r="AM246">
        <v>0.43</v>
      </c>
      <c r="AN246">
        <f t="shared" si="33"/>
        <v>0.93808315196468595</v>
      </c>
      <c r="AO246">
        <f t="shared" si="32"/>
        <v>0.86</v>
      </c>
    </row>
    <row r="247" spans="1:41" x14ac:dyDescent="0.4">
      <c r="A247" t="s">
        <v>254</v>
      </c>
      <c r="B247">
        <v>100</v>
      </c>
      <c r="C247">
        <v>66</v>
      </c>
      <c r="D247" t="s">
        <v>303</v>
      </c>
      <c r="E247" t="s">
        <v>304</v>
      </c>
      <c r="F247" t="s">
        <v>279</v>
      </c>
      <c r="G247" t="s">
        <v>305</v>
      </c>
      <c r="H247">
        <v>39.366667</v>
      </c>
      <c r="I247">
        <v>100.1</v>
      </c>
      <c r="J247">
        <v>9</v>
      </c>
      <c r="K247">
        <v>24</v>
      </c>
      <c r="L247">
        <v>-8</v>
      </c>
      <c r="M247">
        <v>32</v>
      </c>
      <c r="N247">
        <v>40</v>
      </c>
      <c r="O247" t="s">
        <v>40</v>
      </c>
      <c r="P247" t="s">
        <v>41</v>
      </c>
      <c r="Q247" t="s">
        <v>149</v>
      </c>
      <c r="W247" t="s">
        <v>43</v>
      </c>
      <c r="X247" t="s">
        <v>44</v>
      </c>
      <c r="Y247" t="s">
        <v>116</v>
      </c>
      <c r="Z247" t="s">
        <v>312</v>
      </c>
      <c r="AA247">
        <v>36.58</v>
      </c>
      <c r="AB247">
        <v>2.1575912499999998</v>
      </c>
      <c r="AC247">
        <v>22</v>
      </c>
      <c r="AD247">
        <v>37.380000000000003</v>
      </c>
      <c r="AE247">
        <v>1.1000000000000001</v>
      </c>
      <c r="AF247">
        <v>4</v>
      </c>
      <c r="AJ247">
        <v>0.405117322</v>
      </c>
      <c r="AK247">
        <v>0.23639429200000001</v>
      </c>
      <c r="AL247">
        <v>0.46</v>
      </c>
      <c r="AM247">
        <v>0.55000000000000004</v>
      </c>
      <c r="AN247">
        <f t="shared" si="33"/>
        <v>2.1575912495187777</v>
      </c>
      <c r="AO247">
        <f t="shared" si="32"/>
        <v>1.1000000000000001</v>
      </c>
    </row>
    <row r="248" spans="1:41" x14ac:dyDescent="0.4">
      <c r="A248" t="s">
        <v>254</v>
      </c>
      <c r="B248">
        <v>100</v>
      </c>
      <c r="C248">
        <v>66</v>
      </c>
      <c r="D248" t="s">
        <v>303</v>
      </c>
      <c r="E248" t="s">
        <v>304</v>
      </c>
      <c r="F248" t="s">
        <v>279</v>
      </c>
      <c r="G248" t="s">
        <v>305</v>
      </c>
      <c r="H248">
        <v>39.366667</v>
      </c>
      <c r="I248">
        <v>100.1</v>
      </c>
      <c r="J248">
        <v>9</v>
      </c>
      <c r="K248">
        <v>24</v>
      </c>
      <c r="L248">
        <v>-8</v>
      </c>
      <c r="M248">
        <v>32</v>
      </c>
      <c r="N248">
        <v>40</v>
      </c>
      <c r="O248" t="s">
        <v>40</v>
      </c>
      <c r="P248" t="s">
        <v>41</v>
      </c>
      <c r="Q248" t="s">
        <v>149</v>
      </c>
      <c r="W248" t="s">
        <v>43</v>
      </c>
      <c r="X248" t="s">
        <v>94</v>
      </c>
      <c r="Y248" t="s">
        <v>116</v>
      </c>
      <c r="Z248" t="s">
        <v>282</v>
      </c>
      <c r="AA248">
        <v>1.1200000000000001</v>
      </c>
      <c r="AB248">
        <v>0.23452078800000001</v>
      </c>
      <c r="AC248">
        <v>22</v>
      </c>
      <c r="AD248">
        <v>0.82</v>
      </c>
      <c r="AE248">
        <v>0.36373066999999998</v>
      </c>
      <c r="AF248">
        <v>27</v>
      </c>
      <c r="AJ248">
        <v>-0.97968394000000003</v>
      </c>
      <c r="AK248">
        <v>4.4898458000000002E-2</v>
      </c>
      <c r="AL248">
        <v>0.05</v>
      </c>
      <c r="AM248">
        <v>7.0000000000000007E-2</v>
      </c>
      <c r="AN248">
        <f t="shared" si="33"/>
        <v>0.23452078799117149</v>
      </c>
      <c r="AO248">
        <f t="shared" si="32"/>
        <v>0.36373066958946426</v>
      </c>
    </row>
    <row r="249" spans="1:41" x14ac:dyDescent="0.4">
      <c r="A249" t="s">
        <v>254</v>
      </c>
      <c r="B249">
        <v>100</v>
      </c>
      <c r="C249">
        <v>66</v>
      </c>
      <c r="D249" t="s">
        <v>303</v>
      </c>
      <c r="E249" t="s">
        <v>304</v>
      </c>
      <c r="F249" t="s">
        <v>279</v>
      </c>
      <c r="G249" t="s">
        <v>305</v>
      </c>
      <c r="H249">
        <v>39.366667</v>
      </c>
      <c r="I249">
        <v>100.1</v>
      </c>
      <c r="J249">
        <v>9</v>
      </c>
      <c r="K249">
        <v>24</v>
      </c>
      <c r="L249">
        <v>-8</v>
      </c>
      <c r="M249">
        <v>32</v>
      </c>
      <c r="N249">
        <v>40</v>
      </c>
      <c r="O249" t="s">
        <v>40</v>
      </c>
      <c r="P249" t="s">
        <v>41</v>
      </c>
      <c r="Q249" t="s">
        <v>149</v>
      </c>
      <c r="W249" t="s">
        <v>43</v>
      </c>
      <c r="X249" t="s">
        <v>94</v>
      </c>
      <c r="Y249" t="s">
        <v>116</v>
      </c>
      <c r="Z249" t="s">
        <v>284</v>
      </c>
      <c r="AA249">
        <v>1.1200000000000001</v>
      </c>
      <c r="AB249">
        <v>0.23452078800000001</v>
      </c>
      <c r="AC249">
        <v>22</v>
      </c>
      <c r="AD249">
        <v>0.94</v>
      </c>
      <c r="AE249">
        <v>0.2</v>
      </c>
      <c r="AF249">
        <v>4</v>
      </c>
      <c r="AJ249">
        <v>-0.81283816499999995</v>
      </c>
      <c r="AK249">
        <v>6.2350816000000003E-2</v>
      </c>
      <c r="AL249">
        <v>0.05</v>
      </c>
      <c r="AM249">
        <v>0.1</v>
      </c>
      <c r="AN249">
        <f t="shared" si="33"/>
        <v>0.23452078799117149</v>
      </c>
      <c r="AO249">
        <f t="shared" si="32"/>
        <v>0.2</v>
      </c>
    </row>
    <row r="250" spans="1:41" x14ac:dyDescent="0.4">
      <c r="A250" t="s">
        <v>254</v>
      </c>
      <c r="B250">
        <v>100</v>
      </c>
      <c r="C250">
        <v>66</v>
      </c>
      <c r="D250" t="s">
        <v>303</v>
      </c>
      <c r="E250" t="s">
        <v>304</v>
      </c>
      <c r="F250" t="s">
        <v>279</v>
      </c>
      <c r="G250" t="s">
        <v>305</v>
      </c>
      <c r="H250">
        <v>39.366667</v>
      </c>
      <c r="I250">
        <v>100.1</v>
      </c>
      <c r="J250">
        <v>9</v>
      </c>
      <c r="K250">
        <v>24</v>
      </c>
      <c r="L250">
        <v>-8</v>
      </c>
      <c r="M250">
        <v>32</v>
      </c>
      <c r="N250">
        <v>40</v>
      </c>
      <c r="O250" t="s">
        <v>40</v>
      </c>
      <c r="P250" t="s">
        <v>41</v>
      </c>
      <c r="Q250" t="s">
        <v>149</v>
      </c>
      <c r="W250" t="s">
        <v>43</v>
      </c>
      <c r="X250" t="s">
        <v>94</v>
      </c>
      <c r="Y250" t="s">
        <v>116</v>
      </c>
      <c r="Z250" t="s">
        <v>283</v>
      </c>
      <c r="AA250">
        <v>0.73</v>
      </c>
      <c r="AB250">
        <v>0.18761663000000001</v>
      </c>
      <c r="AC250">
        <v>22</v>
      </c>
      <c r="AD250">
        <v>0.65</v>
      </c>
      <c r="AE250">
        <v>0.14000000000000001</v>
      </c>
      <c r="AF250">
        <v>4</v>
      </c>
      <c r="AJ250">
        <v>-0.45664132899999998</v>
      </c>
      <c r="AK250">
        <v>5.5404223000000002E-2</v>
      </c>
      <c r="AL250">
        <v>0.04</v>
      </c>
      <c r="AM250">
        <v>7.0000000000000007E-2</v>
      </c>
      <c r="AN250">
        <f t="shared" si="33"/>
        <v>0.18761663039293719</v>
      </c>
      <c r="AO250">
        <f t="shared" si="32"/>
        <v>0.14000000000000001</v>
      </c>
    </row>
    <row r="251" spans="1:41" x14ac:dyDescent="0.4">
      <c r="A251" t="s">
        <v>254</v>
      </c>
      <c r="B251">
        <v>100</v>
      </c>
      <c r="C251">
        <v>66</v>
      </c>
      <c r="D251" t="s">
        <v>303</v>
      </c>
      <c r="E251" t="s">
        <v>304</v>
      </c>
      <c r="F251" t="s">
        <v>279</v>
      </c>
      <c r="G251" t="s">
        <v>305</v>
      </c>
      <c r="H251">
        <v>39.366667</v>
      </c>
      <c r="I251">
        <v>100.1</v>
      </c>
      <c r="J251">
        <v>9</v>
      </c>
      <c r="K251">
        <v>24</v>
      </c>
      <c r="L251">
        <v>-8</v>
      </c>
      <c r="M251">
        <v>32</v>
      </c>
      <c r="N251">
        <v>40</v>
      </c>
      <c r="O251" t="s">
        <v>40</v>
      </c>
      <c r="P251" t="s">
        <v>41</v>
      </c>
      <c r="Q251" t="s">
        <v>149</v>
      </c>
      <c r="W251" t="s">
        <v>43</v>
      </c>
      <c r="X251" t="s">
        <v>94</v>
      </c>
      <c r="Y251" t="s">
        <v>116</v>
      </c>
      <c r="Z251" t="s">
        <v>283</v>
      </c>
      <c r="AA251">
        <v>0.73</v>
      </c>
      <c r="AB251">
        <v>0.18761663000000001</v>
      </c>
      <c r="AC251">
        <v>22</v>
      </c>
      <c r="AD251">
        <v>0.65</v>
      </c>
      <c r="AE251">
        <v>0.31176914500000003</v>
      </c>
      <c r="AF251">
        <v>27</v>
      </c>
      <c r="AJ251">
        <v>-0.30985131500000002</v>
      </c>
      <c r="AK251">
        <v>5.0172555000000001E-2</v>
      </c>
      <c r="AL251">
        <v>0.04</v>
      </c>
      <c r="AM251">
        <v>0.06</v>
      </c>
      <c r="AN251">
        <f t="shared" si="33"/>
        <v>0.18761663039293719</v>
      </c>
      <c r="AO251">
        <f t="shared" si="32"/>
        <v>0.31176914536239791</v>
      </c>
    </row>
    <row r="252" spans="1:41" x14ac:dyDescent="0.4">
      <c r="A252" t="s">
        <v>254</v>
      </c>
      <c r="B252">
        <v>103</v>
      </c>
      <c r="C252">
        <v>62</v>
      </c>
      <c r="D252" t="s">
        <v>285</v>
      </c>
      <c r="E252" t="s">
        <v>286</v>
      </c>
      <c r="F252" t="s">
        <v>287</v>
      </c>
      <c r="G252" t="s">
        <v>288</v>
      </c>
      <c r="H252">
        <v>37.239865000000002</v>
      </c>
      <c r="I252">
        <v>-80.567520999999999</v>
      </c>
      <c r="J252">
        <v>10.9</v>
      </c>
      <c r="K252">
        <v>21.8</v>
      </c>
      <c r="L252">
        <v>-0.6</v>
      </c>
      <c r="M252">
        <v>22.4</v>
      </c>
      <c r="N252">
        <v>1030</v>
      </c>
      <c r="O252" t="s">
        <v>94</v>
      </c>
      <c r="P252" t="s">
        <v>41</v>
      </c>
      <c r="Q252" t="s">
        <v>149</v>
      </c>
      <c r="R252">
        <v>1</v>
      </c>
      <c r="S252">
        <v>15</v>
      </c>
      <c r="T252">
        <v>365</v>
      </c>
      <c r="U252">
        <v>0.27397260299999998</v>
      </c>
      <c r="V252">
        <v>13.698630140000001</v>
      </c>
      <c r="W252" t="s">
        <v>43</v>
      </c>
      <c r="X252" t="s">
        <v>44</v>
      </c>
      <c r="Y252" t="s">
        <v>116</v>
      </c>
      <c r="Z252" t="s">
        <v>289</v>
      </c>
      <c r="AA252">
        <v>0.55279999999999996</v>
      </c>
      <c r="AB252">
        <v>1.6497273E-2</v>
      </c>
      <c r="AC252">
        <v>21</v>
      </c>
      <c r="AD252">
        <v>0.42430000000000001</v>
      </c>
      <c r="AE252">
        <v>1.8788559999999999E-2</v>
      </c>
      <c r="AF252">
        <v>21</v>
      </c>
      <c r="AJ252">
        <v>-7.4475548490000003</v>
      </c>
      <c r="AK252">
        <v>0.100131579</v>
      </c>
      <c r="AL252">
        <v>3.5999999999999999E-3</v>
      </c>
      <c r="AM252">
        <v>4.1000000000000003E-3</v>
      </c>
      <c r="AN252">
        <f t="shared" si="33"/>
        <v>1.6497272501841024E-2</v>
      </c>
      <c r="AO252">
        <f t="shared" si="32"/>
        <v>1.8788560349318945E-2</v>
      </c>
    </row>
    <row r="253" spans="1:41" x14ac:dyDescent="0.4">
      <c r="A253" t="s">
        <v>254</v>
      </c>
      <c r="B253">
        <v>103</v>
      </c>
      <c r="C253">
        <v>62</v>
      </c>
      <c r="D253" t="s">
        <v>285</v>
      </c>
      <c r="E253" t="s">
        <v>286</v>
      </c>
      <c r="F253" t="s">
        <v>287</v>
      </c>
      <c r="G253" t="s">
        <v>288</v>
      </c>
      <c r="H253">
        <v>37.239865000000002</v>
      </c>
      <c r="I253">
        <v>-80.567520999999999</v>
      </c>
      <c r="J253">
        <v>10.9</v>
      </c>
      <c r="K253">
        <v>21.8</v>
      </c>
      <c r="L253">
        <v>-0.6</v>
      </c>
      <c r="M253">
        <v>22.4</v>
      </c>
      <c r="N253">
        <v>1030</v>
      </c>
      <c r="O253" t="s">
        <v>94</v>
      </c>
      <c r="P253" t="s">
        <v>41</v>
      </c>
      <c r="Q253" t="s">
        <v>149</v>
      </c>
      <c r="R253">
        <v>1</v>
      </c>
      <c r="S253">
        <v>15</v>
      </c>
      <c r="T253">
        <v>365</v>
      </c>
      <c r="U253">
        <v>0.27397260299999998</v>
      </c>
      <c r="V253">
        <v>13.698630140000001</v>
      </c>
      <c r="W253" t="s">
        <v>43</v>
      </c>
      <c r="X253" t="s">
        <v>44</v>
      </c>
      <c r="Y253" t="s">
        <v>116</v>
      </c>
      <c r="Z253" t="s">
        <v>290</v>
      </c>
      <c r="AA253">
        <v>24.3</v>
      </c>
      <c r="AB253">
        <v>0.45825756899999998</v>
      </c>
      <c r="AC253">
        <v>21</v>
      </c>
      <c r="AD253">
        <v>22.6</v>
      </c>
      <c r="AE253">
        <v>0.45825756899999998</v>
      </c>
      <c r="AF253">
        <v>21</v>
      </c>
      <c r="AJ253">
        <v>-3.8013155620000001</v>
      </c>
      <c r="AK253">
        <v>0.11506477699999999</v>
      </c>
      <c r="AL253">
        <v>0.1</v>
      </c>
      <c r="AM253">
        <v>0.1</v>
      </c>
      <c r="AN253">
        <f t="shared" si="33"/>
        <v>0.45825756949558399</v>
      </c>
      <c r="AO253">
        <f t="shared" si="32"/>
        <v>0.45825756949558399</v>
      </c>
    </row>
    <row r="254" spans="1:41" x14ac:dyDescent="0.4">
      <c r="A254" t="s">
        <v>254</v>
      </c>
      <c r="B254">
        <v>103</v>
      </c>
      <c r="C254">
        <v>62</v>
      </c>
      <c r="D254" t="s">
        <v>285</v>
      </c>
      <c r="E254" t="s">
        <v>286</v>
      </c>
      <c r="F254" t="s">
        <v>287</v>
      </c>
      <c r="G254" t="s">
        <v>288</v>
      </c>
      <c r="H254">
        <v>37.239865000000002</v>
      </c>
      <c r="I254">
        <v>-80.567520999999999</v>
      </c>
      <c r="J254">
        <v>10.9</v>
      </c>
      <c r="K254">
        <v>21.8</v>
      </c>
      <c r="L254">
        <v>-0.6</v>
      </c>
      <c r="M254">
        <v>22.4</v>
      </c>
      <c r="N254">
        <v>1030</v>
      </c>
      <c r="O254" t="s">
        <v>94</v>
      </c>
      <c r="P254" t="s">
        <v>41</v>
      </c>
      <c r="Q254" t="s">
        <v>149</v>
      </c>
      <c r="R254">
        <v>1</v>
      </c>
      <c r="S254">
        <v>15</v>
      </c>
      <c r="T254">
        <v>365</v>
      </c>
      <c r="U254">
        <v>0.27397260299999998</v>
      </c>
      <c r="V254">
        <v>13.698630140000001</v>
      </c>
      <c r="W254" t="s">
        <v>43</v>
      </c>
      <c r="X254" t="s">
        <v>44</v>
      </c>
      <c r="Y254" t="s">
        <v>116</v>
      </c>
      <c r="Z254" t="s">
        <v>291</v>
      </c>
      <c r="AA254">
        <v>28.5</v>
      </c>
      <c r="AB254">
        <v>1.549193338</v>
      </c>
      <c r="AC254">
        <v>15</v>
      </c>
      <c r="AD254">
        <v>26.5</v>
      </c>
      <c r="AE254">
        <v>1.161895004</v>
      </c>
      <c r="AF254">
        <v>15</v>
      </c>
      <c r="AJ254">
        <v>-1.5118578920000001</v>
      </c>
      <c r="AK254">
        <v>0.25071338999999998</v>
      </c>
      <c r="AL254">
        <v>0.4</v>
      </c>
      <c r="AM254">
        <v>0.3</v>
      </c>
      <c r="AN254">
        <f t="shared" si="33"/>
        <v>1.5491933384829668</v>
      </c>
      <c r="AO254">
        <f t="shared" si="32"/>
        <v>1.1618950038622251</v>
      </c>
    </row>
    <row r="255" spans="1:41" x14ac:dyDescent="0.4">
      <c r="A255" t="s">
        <v>254</v>
      </c>
      <c r="B255">
        <v>103</v>
      </c>
      <c r="C255">
        <v>62</v>
      </c>
      <c r="D255" t="s">
        <v>285</v>
      </c>
      <c r="E255" t="s">
        <v>286</v>
      </c>
      <c r="F255" t="s">
        <v>287</v>
      </c>
      <c r="G255" t="s">
        <v>288</v>
      </c>
      <c r="H255">
        <v>37.239865000000002</v>
      </c>
      <c r="I255">
        <v>-80.567520999999999</v>
      </c>
      <c r="J255">
        <v>10.9</v>
      </c>
      <c r="K255">
        <v>21.8</v>
      </c>
      <c r="L255">
        <v>-0.6</v>
      </c>
      <c r="M255">
        <v>22.4</v>
      </c>
      <c r="N255">
        <v>1030</v>
      </c>
      <c r="O255" t="s">
        <v>40</v>
      </c>
      <c r="P255" t="s">
        <v>41</v>
      </c>
      <c r="Q255" t="s">
        <v>149</v>
      </c>
      <c r="R255">
        <v>1</v>
      </c>
      <c r="S255">
        <v>15</v>
      </c>
      <c r="T255">
        <v>365</v>
      </c>
      <c r="U255">
        <v>0.27397260299999998</v>
      </c>
      <c r="V255">
        <v>13.698630140000001</v>
      </c>
      <c r="W255" t="s">
        <v>43</v>
      </c>
      <c r="X255" t="s">
        <v>44</v>
      </c>
      <c r="Y255" t="s">
        <v>116</v>
      </c>
      <c r="Z255" t="s">
        <v>289</v>
      </c>
      <c r="AA255">
        <v>0.55010000000000003</v>
      </c>
      <c r="AB255">
        <v>1.1914697E-2</v>
      </c>
      <c r="AC255">
        <v>21</v>
      </c>
      <c r="AD255">
        <v>0.53759999999999997</v>
      </c>
      <c r="AE255">
        <v>1.2372954E-2</v>
      </c>
      <c r="AF255">
        <v>21</v>
      </c>
      <c r="AJ255">
        <v>-1.0545613519999999</v>
      </c>
      <c r="AK255">
        <v>0.70976599799999995</v>
      </c>
      <c r="AL255">
        <v>2.5999999999999999E-3</v>
      </c>
      <c r="AM255">
        <v>2.7000000000000001E-3</v>
      </c>
      <c r="AN255">
        <f t="shared" si="33"/>
        <v>1.1914696806885183E-2</v>
      </c>
      <c r="AO255">
        <f t="shared" si="32"/>
        <v>1.2372954376380769E-2</v>
      </c>
    </row>
    <row r="256" spans="1:41" x14ac:dyDescent="0.4">
      <c r="A256" t="s">
        <v>254</v>
      </c>
      <c r="B256">
        <v>103</v>
      </c>
      <c r="C256">
        <v>62</v>
      </c>
      <c r="D256" t="s">
        <v>285</v>
      </c>
      <c r="E256" t="s">
        <v>286</v>
      </c>
      <c r="F256" t="s">
        <v>287</v>
      </c>
      <c r="G256" t="s">
        <v>288</v>
      </c>
      <c r="H256">
        <v>37.239865000000002</v>
      </c>
      <c r="I256">
        <v>-80.567520999999999</v>
      </c>
      <c r="J256">
        <v>10.9</v>
      </c>
      <c r="K256">
        <v>21.8</v>
      </c>
      <c r="L256">
        <v>-0.6</v>
      </c>
      <c r="M256">
        <v>22.4</v>
      </c>
      <c r="N256">
        <v>1030</v>
      </c>
      <c r="O256" t="s">
        <v>40</v>
      </c>
      <c r="P256" t="s">
        <v>41</v>
      </c>
      <c r="Q256" t="s">
        <v>149</v>
      </c>
      <c r="R256">
        <v>1</v>
      </c>
      <c r="S256">
        <v>15</v>
      </c>
      <c r="T256">
        <v>365</v>
      </c>
      <c r="U256">
        <v>0.27397260299999998</v>
      </c>
      <c r="V256">
        <v>13.698630140000001</v>
      </c>
      <c r="W256" t="s">
        <v>43</v>
      </c>
      <c r="X256" t="s">
        <v>44</v>
      </c>
      <c r="Y256" t="s">
        <v>116</v>
      </c>
      <c r="Z256" t="s">
        <v>291</v>
      </c>
      <c r="AA256">
        <v>28.4</v>
      </c>
      <c r="AB256">
        <v>1.161895004</v>
      </c>
      <c r="AC256">
        <v>15</v>
      </c>
      <c r="AD256">
        <v>27.5</v>
      </c>
      <c r="AE256">
        <v>1.161895004</v>
      </c>
      <c r="AF256">
        <v>15</v>
      </c>
      <c r="AJ256">
        <v>-0.80178372600000003</v>
      </c>
      <c r="AK256">
        <v>0.68157205200000004</v>
      </c>
      <c r="AL256">
        <v>0.3</v>
      </c>
      <c r="AM256">
        <v>0.3</v>
      </c>
      <c r="AN256">
        <f t="shared" si="33"/>
        <v>1.1618950038622251</v>
      </c>
      <c r="AO256">
        <f t="shared" si="32"/>
        <v>1.1618950038622251</v>
      </c>
    </row>
    <row r="257" spans="1:41" x14ac:dyDescent="0.4">
      <c r="A257" t="s">
        <v>254</v>
      </c>
      <c r="B257">
        <v>103</v>
      </c>
      <c r="C257">
        <v>62</v>
      </c>
      <c r="D257" t="s">
        <v>285</v>
      </c>
      <c r="E257" t="s">
        <v>286</v>
      </c>
      <c r="F257" t="s">
        <v>287</v>
      </c>
      <c r="G257" t="s">
        <v>288</v>
      </c>
      <c r="H257">
        <v>37.239865000000002</v>
      </c>
      <c r="I257">
        <v>-80.567520999999999</v>
      </c>
      <c r="J257">
        <v>10.9</v>
      </c>
      <c r="K257">
        <v>21.8</v>
      </c>
      <c r="L257">
        <v>-0.6</v>
      </c>
      <c r="M257">
        <v>22.4</v>
      </c>
      <c r="N257">
        <v>1030</v>
      </c>
      <c r="O257" t="s">
        <v>40</v>
      </c>
      <c r="P257" t="s">
        <v>41</v>
      </c>
      <c r="Q257" t="s">
        <v>149</v>
      </c>
      <c r="R257">
        <v>1</v>
      </c>
      <c r="S257">
        <v>15</v>
      </c>
      <c r="T257">
        <v>365</v>
      </c>
      <c r="U257">
        <v>0.27397260299999998</v>
      </c>
      <c r="V257">
        <v>13.698630140000001</v>
      </c>
      <c r="W257" t="s">
        <v>43</v>
      </c>
      <c r="X257" t="s">
        <v>44</v>
      </c>
      <c r="Y257" t="s">
        <v>116</v>
      </c>
      <c r="Z257" t="s">
        <v>290</v>
      </c>
      <c r="AA257">
        <v>24.3</v>
      </c>
      <c r="AB257">
        <v>0.45825756899999998</v>
      </c>
      <c r="AC257">
        <v>21</v>
      </c>
      <c r="AD257">
        <v>24</v>
      </c>
      <c r="AE257">
        <v>0.45825756899999998</v>
      </c>
      <c r="AF257">
        <v>21</v>
      </c>
      <c r="AJ257">
        <v>-0.67082039299999996</v>
      </c>
      <c r="AK257">
        <v>0.85610178800000003</v>
      </c>
      <c r="AL257">
        <v>0.1</v>
      </c>
      <c r="AM257">
        <v>0.1</v>
      </c>
      <c r="AN257">
        <f t="shared" si="33"/>
        <v>0.45825756949558399</v>
      </c>
      <c r="AO257">
        <f t="shared" si="32"/>
        <v>0.45825756949558399</v>
      </c>
    </row>
    <row r="258" spans="1:41" x14ac:dyDescent="0.4">
      <c r="A258" t="s">
        <v>254</v>
      </c>
      <c r="B258">
        <v>103</v>
      </c>
      <c r="C258">
        <v>62</v>
      </c>
      <c r="D258" t="s">
        <v>285</v>
      </c>
      <c r="E258" t="s">
        <v>286</v>
      </c>
      <c r="F258" t="s">
        <v>287</v>
      </c>
      <c r="G258" t="s">
        <v>288</v>
      </c>
      <c r="H258">
        <v>37.239865000000002</v>
      </c>
      <c r="I258">
        <v>-80.567520999999999</v>
      </c>
      <c r="J258">
        <v>10.9</v>
      </c>
      <c r="K258">
        <v>21.8</v>
      </c>
      <c r="L258">
        <v>-0.6</v>
      </c>
      <c r="M258">
        <v>22.4</v>
      </c>
      <c r="N258">
        <v>1030</v>
      </c>
      <c r="O258" t="s">
        <v>94</v>
      </c>
      <c r="P258" t="s">
        <v>41</v>
      </c>
      <c r="Q258" t="s">
        <v>149</v>
      </c>
      <c r="R258">
        <v>1</v>
      </c>
      <c r="S258">
        <v>15</v>
      </c>
      <c r="T258">
        <v>365</v>
      </c>
      <c r="U258">
        <v>0.27397260299999998</v>
      </c>
      <c r="V258">
        <v>13.698630140000001</v>
      </c>
      <c r="W258" t="s">
        <v>43</v>
      </c>
      <c r="X258" t="s">
        <v>44</v>
      </c>
      <c r="Y258" t="s">
        <v>116</v>
      </c>
      <c r="Z258" t="s">
        <v>292</v>
      </c>
      <c r="AA258">
        <v>3.44E-2</v>
      </c>
      <c r="AB258">
        <v>9.1651500000000002E-4</v>
      </c>
      <c r="AC258">
        <v>21</v>
      </c>
      <c r="AD258">
        <v>3.4200000000000001E-2</v>
      </c>
      <c r="AE258">
        <v>4.5825800000000002E-4</v>
      </c>
      <c r="AF258">
        <v>21</v>
      </c>
      <c r="AJ258">
        <v>-0.282842712</v>
      </c>
      <c r="AK258">
        <v>0.14426196499999999</v>
      </c>
      <c r="AL258">
        <v>2.0000000000000001E-4</v>
      </c>
      <c r="AM258">
        <v>2.0000000000000001E-4</v>
      </c>
      <c r="AN258">
        <f t="shared" si="33"/>
        <v>9.1651513899116798E-4</v>
      </c>
      <c r="AO258">
        <f t="shared" si="32"/>
        <v>9.1651513899116798E-4</v>
      </c>
    </row>
    <row r="259" spans="1:41" x14ac:dyDescent="0.4">
      <c r="A259" t="s">
        <v>254</v>
      </c>
      <c r="B259">
        <v>103</v>
      </c>
      <c r="C259">
        <v>62</v>
      </c>
      <c r="D259" t="s">
        <v>285</v>
      </c>
      <c r="E259" t="s">
        <v>286</v>
      </c>
      <c r="F259" t="s">
        <v>287</v>
      </c>
      <c r="G259" t="s">
        <v>288</v>
      </c>
      <c r="H259">
        <v>37.239865000000002</v>
      </c>
      <c r="I259">
        <v>-80.567520999999999</v>
      </c>
      <c r="J259">
        <v>10.9</v>
      </c>
      <c r="K259">
        <v>21.8</v>
      </c>
      <c r="L259">
        <v>-0.6</v>
      </c>
      <c r="M259">
        <v>22.4</v>
      </c>
      <c r="N259">
        <v>1030</v>
      </c>
      <c r="O259" t="s">
        <v>40</v>
      </c>
      <c r="P259" t="s">
        <v>41</v>
      </c>
      <c r="Q259" t="s">
        <v>149</v>
      </c>
      <c r="R259">
        <v>1</v>
      </c>
      <c r="S259">
        <v>15</v>
      </c>
      <c r="T259">
        <v>365</v>
      </c>
      <c r="U259">
        <v>0.27397260299999998</v>
      </c>
      <c r="V259">
        <v>13.698630140000001</v>
      </c>
      <c r="W259" t="s">
        <v>43</v>
      </c>
      <c r="X259" t="s">
        <v>44</v>
      </c>
      <c r="Y259" t="s">
        <v>116</v>
      </c>
      <c r="Z259" t="s">
        <v>293</v>
      </c>
      <c r="AA259">
        <v>1.8100000000000002E-2</v>
      </c>
      <c r="AB259">
        <v>1.6497273E-2</v>
      </c>
      <c r="AC259">
        <v>21</v>
      </c>
      <c r="AD259">
        <v>2.1299999999999999E-2</v>
      </c>
      <c r="AE259">
        <v>1.6039015E-2</v>
      </c>
      <c r="AF259">
        <v>21</v>
      </c>
      <c r="AJ259">
        <v>0.20154106799999999</v>
      </c>
      <c r="AK259">
        <v>0.13981315799999999</v>
      </c>
      <c r="AL259">
        <v>3.5999999999999999E-3</v>
      </c>
      <c r="AM259">
        <v>3.5000000000000001E-3</v>
      </c>
      <c r="AN259">
        <f t="shared" si="33"/>
        <v>1.6497272501841024E-2</v>
      </c>
      <c r="AO259">
        <f t="shared" si="32"/>
        <v>1.6039014932345441E-2</v>
      </c>
    </row>
    <row r="260" spans="1:41" x14ac:dyDescent="0.4">
      <c r="A260" t="s">
        <v>254</v>
      </c>
      <c r="B260">
        <v>103</v>
      </c>
      <c r="C260">
        <v>62</v>
      </c>
      <c r="D260" t="s">
        <v>285</v>
      </c>
      <c r="E260" t="s">
        <v>286</v>
      </c>
      <c r="F260" t="s">
        <v>287</v>
      </c>
      <c r="G260" t="s">
        <v>288</v>
      </c>
      <c r="H260">
        <v>37.239865000000002</v>
      </c>
      <c r="I260">
        <v>-80.567520999999999</v>
      </c>
      <c r="J260">
        <v>10.9</v>
      </c>
      <c r="K260">
        <v>21.8</v>
      </c>
      <c r="L260">
        <v>-0.6</v>
      </c>
      <c r="M260">
        <v>22.4</v>
      </c>
      <c r="N260">
        <v>1030</v>
      </c>
      <c r="O260" t="s">
        <v>94</v>
      </c>
      <c r="P260" t="s">
        <v>41</v>
      </c>
      <c r="Q260" t="s">
        <v>149</v>
      </c>
      <c r="R260">
        <v>1</v>
      </c>
      <c r="S260">
        <v>15</v>
      </c>
      <c r="T260">
        <v>365</v>
      </c>
      <c r="U260">
        <v>0.27397260299999998</v>
      </c>
      <c r="V260">
        <v>13.698630140000001</v>
      </c>
      <c r="W260" t="s">
        <v>43</v>
      </c>
      <c r="X260" t="s">
        <v>44</v>
      </c>
      <c r="Y260" t="s">
        <v>116</v>
      </c>
      <c r="Z260" t="s">
        <v>294</v>
      </c>
      <c r="AA260">
        <v>8.8999999999999999E-3</v>
      </c>
      <c r="AB260">
        <v>3.207803E-3</v>
      </c>
      <c r="AC260">
        <v>21</v>
      </c>
      <c r="AD260">
        <v>9.9000000000000008E-3</v>
      </c>
      <c r="AE260">
        <v>3.666061E-3</v>
      </c>
      <c r="AF260">
        <v>21</v>
      </c>
      <c r="AJ260">
        <v>0.29748205900000002</v>
      </c>
      <c r="AK260">
        <v>6.7222992999999995E-2</v>
      </c>
      <c r="AL260">
        <v>6.9999999999999999E-4</v>
      </c>
      <c r="AM260">
        <v>8.0000000000000004E-4</v>
      </c>
      <c r="AN260">
        <f t="shared" si="33"/>
        <v>3.2078029864690879E-3</v>
      </c>
      <c r="AO260">
        <f t="shared" si="32"/>
        <v>3.6660605559646719E-3</v>
      </c>
    </row>
    <row r="261" spans="1:41" x14ac:dyDescent="0.4">
      <c r="A261" t="s">
        <v>254</v>
      </c>
      <c r="B261">
        <v>103</v>
      </c>
      <c r="C261">
        <v>62</v>
      </c>
      <c r="D261" t="s">
        <v>285</v>
      </c>
      <c r="E261" t="s">
        <v>286</v>
      </c>
      <c r="F261" t="s">
        <v>287</v>
      </c>
      <c r="G261" t="s">
        <v>288</v>
      </c>
      <c r="H261">
        <v>37.239865000000002</v>
      </c>
      <c r="I261">
        <v>-80.567520999999999</v>
      </c>
      <c r="J261">
        <v>10.9</v>
      </c>
      <c r="K261">
        <v>21.8</v>
      </c>
      <c r="L261">
        <v>-0.6</v>
      </c>
      <c r="M261">
        <v>22.4</v>
      </c>
      <c r="N261">
        <v>1030</v>
      </c>
      <c r="O261" t="s">
        <v>40</v>
      </c>
      <c r="P261" t="s">
        <v>41</v>
      </c>
      <c r="Q261" t="s">
        <v>149</v>
      </c>
      <c r="R261">
        <v>1</v>
      </c>
      <c r="S261">
        <v>15</v>
      </c>
      <c r="T261">
        <v>365</v>
      </c>
      <c r="U261">
        <v>0.27397260299999998</v>
      </c>
      <c r="V261">
        <v>13.698630140000001</v>
      </c>
      <c r="W261" t="s">
        <v>43</v>
      </c>
      <c r="X261" t="s">
        <v>44</v>
      </c>
      <c r="Y261" t="s">
        <v>116</v>
      </c>
      <c r="Z261" t="s">
        <v>292</v>
      </c>
      <c r="AA261">
        <v>3.4299999999999997E-2</v>
      </c>
      <c r="AB261">
        <v>9.1651500000000002E-4</v>
      </c>
      <c r="AC261">
        <v>21</v>
      </c>
      <c r="AD261">
        <v>3.4599999999999999E-2</v>
      </c>
      <c r="AE261">
        <v>9.1651500000000002E-4</v>
      </c>
      <c r="AF261">
        <v>21</v>
      </c>
      <c r="AJ261">
        <v>0.33541019700000002</v>
      </c>
      <c r="AK261">
        <v>0.32582776499999999</v>
      </c>
      <c r="AL261">
        <v>2.0000000000000001E-4</v>
      </c>
      <c r="AM261">
        <v>2.0000000000000001E-4</v>
      </c>
      <c r="AN261">
        <f t="shared" ref="AN261:AN275" si="34">AL261*(SQRT(AC261))</f>
        <v>9.1651513899116798E-4</v>
      </c>
      <c r="AO261">
        <f t="shared" ref="AO261:AO275" si="35">AM261*(SQRT(AF261))</f>
        <v>9.1651513899116798E-4</v>
      </c>
    </row>
    <row r="262" spans="1:41" x14ac:dyDescent="0.4">
      <c r="A262" t="s">
        <v>254</v>
      </c>
      <c r="B262">
        <v>103</v>
      </c>
      <c r="C262">
        <v>62</v>
      </c>
      <c r="D262" t="s">
        <v>285</v>
      </c>
      <c r="E262" t="s">
        <v>286</v>
      </c>
      <c r="F262" t="s">
        <v>287</v>
      </c>
      <c r="G262" t="s">
        <v>288</v>
      </c>
      <c r="H262">
        <v>37.239865000000002</v>
      </c>
      <c r="I262">
        <v>-80.567520999999999</v>
      </c>
      <c r="J262">
        <v>10.9</v>
      </c>
      <c r="K262">
        <v>21.8</v>
      </c>
      <c r="L262">
        <v>-0.6</v>
      </c>
      <c r="M262">
        <v>22.4</v>
      </c>
      <c r="N262">
        <v>1030</v>
      </c>
      <c r="O262" t="s">
        <v>40</v>
      </c>
      <c r="P262" t="s">
        <v>41</v>
      </c>
      <c r="Q262" t="s">
        <v>149</v>
      </c>
      <c r="R262">
        <v>1</v>
      </c>
      <c r="S262">
        <v>15</v>
      </c>
      <c r="T262">
        <v>365</v>
      </c>
      <c r="U262">
        <v>0.27397260299999998</v>
      </c>
      <c r="V262">
        <v>13.698630140000001</v>
      </c>
      <c r="W262" t="s">
        <v>43</v>
      </c>
      <c r="X262" t="s">
        <v>44</v>
      </c>
      <c r="Y262" t="s">
        <v>116</v>
      </c>
      <c r="Z262" t="s">
        <v>294</v>
      </c>
      <c r="AA262">
        <v>8.8000000000000005E-3</v>
      </c>
      <c r="AB262">
        <v>3.666061E-3</v>
      </c>
      <c r="AC262">
        <v>21</v>
      </c>
      <c r="AD262">
        <v>1.01E-2</v>
      </c>
      <c r="AE262">
        <v>4.1243180000000001E-3</v>
      </c>
      <c r="AF262">
        <v>21</v>
      </c>
      <c r="AJ262">
        <v>0.34139672500000001</v>
      </c>
      <c r="AK262">
        <v>0.100005873</v>
      </c>
      <c r="AL262">
        <v>8.0000000000000004E-4</v>
      </c>
      <c r="AM262">
        <v>8.9999999999999998E-4</v>
      </c>
      <c r="AN262">
        <f t="shared" si="34"/>
        <v>3.6660605559646719E-3</v>
      </c>
      <c r="AO262">
        <f t="shared" si="35"/>
        <v>4.124318125460256E-3</v>
      </c>
    </row>
    <row r="263" spans="1:41" x14ac:dyDescent="0.4">
      <c r="A263" t="s">
        <v>254</v>
      </c>
      <c r="B263">
        <v>103</v>
      </c>
      <c r="C263">
        <v>62</v>
      </c>
      <c r="D263" t="s">
        <v>285</v>
      </c>
      <c r="E263" t="s">
        <v>286</v>
      </c>
      <c r="F263" t="s">
        <v>287</v>
      </c>
      <c r="G263" t="s">
        <v>288</v>
      </c>
      <c r="H263">
        <v>37.239865000000002</v>
      </c>
      <c r="I263">
        <v>-80.567520999999999</v>
      </c>
      <c r="J263">
        <v>10.9</v>
      </c>
      <c r="K263">
        <v>21.8</v>
      </c>
      <c r="L263">
        <v>-0.6</v>
      </c>
      <c r="M263">
        <v>22.4</v>
      </c>
      <c r="N263">
        <v>1030</v>
      </c>
      <c r="O263" t="s">
        <v>94</v>
      </c>
      <c r="P263" t="s">
        <v>41</v>
      </c>
      <c r="Q263" t="s">
        <v>149</v>
      </c>
      <c r="R263">
        <v>1</v>
      </c>
      <c r="S263">
        <v>15</v>
      </c>
      <c r="T263">
        <v>365</v>
      </c>
      <c r="U263">
        <v>0.27397260299999998</v>
      </c>
      <c r="V263">
        <v>13.698630140000001</v>
      </c>
      <c r="W263" t="s">
        <v>43</v>
      </c>
      <c r="X263" t="s">
        <v>44</v>
      </c>
      <c r="Y263" t="s">
        <v>116</v>
      </c>
      <c r="Z263" t="s">
        <v>293</v>
      </c>
      <c r="AA263">
        <v>1.6899999999999998E-2</v>
      </c>
      <c r="AB263">
        <v>1.4664241999999999E-2</v>
      </c>
      <c r="AC263">
        <v>21</v>
      </c>
      <c r="AD263">
        <v>2.2599999999999999E-2</v>
      </c>
      <c r="AE263">
        <v>1.695553E-2</v>
      </c>
      <c r="AF263">
        <v>21</v>
      </c>
      <c r="AJ263">
        <v>0.36847116400000002</v>
      </c>
      <c r="AK263">
        <v>3.4230285999999999E-2</v>
      </c>
      <c r="AL263">
        <v>3.2000000000000002E-3</v>
      </c>
      <c r="AM263">
        <v>3.7000000000000002E-3</v>
      </c>
      <c r="AN263">
        <f t="shared" si="34"/>
        <v>1.4664242223858688E-2</v>
      </c>
      <c r="AO263">
        <f t="shared" si="35"/>
        <v>1.6955530071336607E-2</v>
      </c>
    </row>
    <row r="264" spans="1:41" x14ac:dyDescent="0.4">
      <c r="A264" t="s">
        <v>254</v>
      </c>
      <c r="B264">
        <v>103</v>
      </c>
      <c r="C264">
        <v>62</v>
      </c>
      <c r="D264" t="s">
        <v>285</v>
      </c>
      <c r="E264" t="s">
        <v>286</v>
      </c>
      <c r="F264" t="s">
        <v>287</v>
      </c>
      <c r="G264" t="s">
        <v>288</v>
      </c>
      <c r="H264">
        <v>37.239865000000002</v>
      </c>
      <c r="I264">
        <v>-80.567520999999999</v>
      </c>
      <c r="J264">
        <v>10.9</v>
      </c>
      <c r="K264">
        <v>21.8</v>
      </c>
      <c r="L264">
        <v>-0.6</v>
      </c>
      <c r="M264">
        <v>22.4</v>
      </c>
      <c r="N264">
        <v>1030</v>
      </c>
      <c r="O264" t="s">
        <v>94</v>
      </c>
      <c r="P264" t="s">
        <v>41</v>
      </c>
      <c r="Q264" t="s">
        <v>149</v>
      </c>
      <c r="R264">
        <v>1</v>
      </c>
      <c r="S264">
        <v>15</v>
      </c>
      <c r="T264">
        <v>365</v>
      </c>
      <c r="U264">
        <v>0.27397260299999998</v>
      </c>
      <c r="V264">
        <v>13.698630140000001</v>
      </c>
      <c r="W264" t="s">
        <v>43</v>
      </c>
      <c r="X264" t="s">
        <v>94</v>
      </c>
      <c r="Y264" t="s">
        <v>116</v>
      </c>
      <c r="Z264" t="s">
        <v>295</v>
      </c>
      <c r="AA264">
        <v>1.38</v>
      </c>
      <c r="AB264">
        <v>3.4369317709999998</v>
      </c>
      <c r="AC264">
        <v>21</v>
      </c>
      <c r="AD264">
        <v>0.502</v>
      </c>
      <c r="AE264">
        <v>0.23829393600000001</v>
      </c>
      <c r="AF264">
        <v>21</v>
      </c>
      <c r="AJ264">
        <v>-0.36931070999999999</v>
      </c>
      <c r="AK264">
        <v>6.9448276000000003E-2</v>
      </c>
      <c r="AL264">
        <v>0.75</v>
      </c>
      <c r="AM264">
        <v>5.1999999999999998E-2</v>
      </c>
      <c r="AN264">
        <f t="shared" si="34"/>
        <v>3.4369317712168801</v>
      </c>
      <c r="AO264">
        <f t="shared" si="35"/>
        <v>0.23829393613770367</v>
      </c>
    </row>
    <row r="265" spans="1:41" x14ac:dyDescent="0.4">
      <c r="A265" t="s">
        <v>254</v>
      </c>
      <c r="B265">
        <v>103</v>
      </c>
      <c r="C265">
        <v>62</v>
      </c>
      <c r="D265" t="s">
        <v>285</v>
      </c>
      <c r="E265" t="s">
        <v>286</v>
      </c>
      <c r="F265" t="s">
        <v>287</v>
      </c>
      <c r="G265" t="s">
        <v>288</v>
      </c>
      <c r="H265">
        <v>37.239865000000002</v>
      </c>
      <c r="I265">
        <v>-80.567520999999999</v>
      </c>
      <c r="J265">
        <v>10.9</v>
      </c>
      <c r="K265">
        <v>21.8</v>
      </c>
      <c r="L265">
        <v>-0.6</v>
      </c>
      <c r="M265">
        <v>22.4</v>
      </c>
      <c r="N265">
        <v>1030</v>
      </c>
      <c r="O265" t="s">
        <v>40</v>
      </c>
      <c r="P265" t="s">
        <v>41</v>
      </c>
      <c r="Q265" t="s">
        <v>149</v>
      </c>
      <c r="R265">
        <v>1</v>
      </c>
      <c r="S265">
        <v>15</v>
      </c>
      <c r="T265">
        <v>365</v>
      </c>
      <c r="U265">
        <v>0.27397260299999998</v>
      </c>
      <c r="V265">
        <v>13.698630140000001</v>
      </c>
      <c r="W265" t="s">
        <v>43</v>
      </c>
      <c r="X265" t="s">
        <v>94</v>
      </c>
      <c r="Y265" t="s">
        <v>116</v>
      </c>
      <c r="Z265" t="s">
        <v>295</v>
      </c>
      <c r="AA265">
        <v>1.371</v>
      </c>
      <c r="AB265">
        <v>3.441514347</v>
      </c>
      <c r="AC265">
        <v>21</v>
      </c>
      <c r="AD265">
        <v>0.72199999999999998</v>
      </c>
      <c r="AE265">
        <v>0.357440904</v>
      </c>
      <c r="AF265">
        <v>21</v>
      </c>
      <c r="AJ265">
        <v>-0.27181591999999999</v>
      </c>
      <c r="AK265">
        <v>0.43704897399999998</v>
      </c>
      <c r="AL265">
        <v>0.751</v>
      </c>
      <c r="AM265">
        <v>7.8E-2</v>
      </c>
      <c r="AN265">
        <f t="shared" si="34"/>
        <v>3.4415143469118359</v>
      </c>
      <c r="AO265">
        <f t="shared" si="35"/>
        <v>0.3574409042065555</v>
      </c>
    </row>
    <row r="266" spans="1:41" x14ac:dyDescent="0.4">
      <c r="A266" t="s">
        <v>254</v>
      </c>
      <c r="B266">
        <v>103</v>
      </c>
      <c r="C266">
        <v>62</v>
      </c>
      <c r="D266" t="s">
        <v>285</v>
      </c>
      <c r="E266" t="s">
        <v>286</v>
      </c>
      <c r="F266" t="s">
        <v>287</v>
      </c>
      <c r="G266" t="s">
        <v>288</v>
      </c>
      <c r="H266">
        <v>37.239865000000002</v>
      </c>
      <c r="I266">
        <v>-80.567520999999999</v>
      </c>
      <c r="J266">
        <v>10.9</v>
      </c>
      <c r="K266">
        <v>21.8</v>
      </c>
      <c r="L266">
        <v>-0.6</v>
      </c>
      <c r="M266">
        <v>22.4</v>
      </c>
      <c r="N266">
        <v>1030</v>
      </c>
      <c r="O266" t="s">
        <v>94</v>
      </c>
      <c r="P266" t="s">
        <v>41</v>
      </c>
      <c r="Q266" t="s">
        <v>149</v>
      </c>
      <c r="R266">
        <v>1</v>
      </c>
      <c r="S266">
        <v>15</v>
      </c>
      <c r="T266">
        <v>365</v>
      </c>
      <c r="U266">
        <v>0.27397260299999998</v>
      </c>
      <c r="V266">
        <v>13.698630140000001</v>
      </c>
      <c r="W266" t="s">
        <v>43</v>
      </c>
      <c r="X266" t="s">
        <v>94</v>
      </c>
      <c r="Y266" t="s">
        <v>116</v>
      </c>
      <c r="Z266" t="s">
        <v>296</v>
      </c>
      <c r="AA266">
        <v>0.24099999999999999</v>
      </c>
      <c r="AB266">
        <v>0.91651513900000003</v>
      </c>
      <c r="AC266">
        <v>21</v>
      </c>
      <c r="AD266">
        <v>0.19900000000000001</v>
      </c>
      <c r="AE266">
        <v>9.6234089999999994E-2</v>
      </c>
      <c r="AF266">
        <v>21</v>
      </c>
      <c r="AJ266">
        <v>-6.6044756999999996E-2</v>
      </c>
      <c r="AK266">
        <v>7.3693341999999995E-2</v>
      </c>
      <c r="AL266">
        <v>0.2</v>
      </c>
      <c r="AM266">
        <v>2.1000000000000001E-2</v>
      </c>
      <c r="AN266">
        <f t="shared" si="34"/>
        <v>0.91651513899116799</v>
      </c>
      <c r="AO266">
        <f t="shared" si="35"/>
        <v>9.6234089594072647E-2</v>
      </c>
    </row>
    <row r="267" spans="1:41" x14ac:dyDescent="0.4">
      <c r="A267" t="s">
        <v>254</v>
      </c>
      <c r="B267">
        <v>103</v>
      </c>
      <c r="C267">
        <v>62</v>
      </c>
      <c r="D267" t="s">
        <v>285</v>
      </c>
      <c r="E267" t="s">
        <v>286</v>
      </c>
      <c r="F267" t="s">
        <v>287</v>
      </c>
      <c r="G267" t="s">
        <v>288</v>
      </c>
      <c r="H267">
        <v>37.239865000000002</v>
      </c>
      <c r="I267">
        <v>-80.567520999999999</v>
      </c>
      <c r="J267">
        <v>10.9</v>
      </c>
      <c r="K267">
        <v>21.8</v>
      </c>
      <c r="L267">
        <v>-0.6</v>
      </c>
      <c r="M267">
        <v>22.4</v>
      </c>
      <c r="N267">
        <v>1030</v>
      </c>
      <c r="O267" t="s">
        <v>40</v>
      </c>
      <c r="P267" t="s">
        <v>41</v>
      </c>
      <c r="Q267" t="s">
        <v>149</v>
      </c>
      <c r="R267">
        <v>1</v>
      </c>
      <c r="S267">
        <v>15</v>
      </c>
      <c r="T267">
        <v>365</v>
      </c>
      <c r="U267">
        <v>0.27397260299999998</v>
      </c>
      <c r="V267">
        <v>13.698630140000001</v>
      </c>
      <c r="W267" t="s">
        <v>43</v>
      </c>
      <c r="X267" t="s">
        <v>94</v>
      </c>
      <c r="Y267" t="s">
        <v>116</v>
      </c>
      <c r="Z267" t="s">
        <v>297</v>
      </c>
      <c r="AA267">
        <v>2.6</v>
      </c>
      <c r="AB267">
        <v>0.435889894</v>
      </c>
      <c r="AC267">
        <v>19</v>
      </c>
      <c r="AD267">
        <v>2.6</v>
      </c>
      <c r="AE267">
        <v>0.435889894</v>
      </c>
      <c r="AF267">
        <v>19</v>
      </c>
      <c r="AJ267">
        <v>0</v>
      </c>
      <c r="AK267">
        <v>0.66706404100000005</v>
      </c>
      <c r="AL267">
        <v>0.1</v>
      </c>
      <c r="AM267">
        <v>0.1</v>
      </c>
      <c r="AN267">
        <f t="shared" si="34"/>
        <v>0.43588989435406744</v>
      </c>
      <c r="AO267">
        <f t="shared" si="35"/>
        <v>0.43588989435406744</v>
      </c>
    </row>
    <row r="268" spans="1:41" x14ac:dyDescent="0.4">
      <c r="A268" t="s">
        <v>254</v>
      </c>
      <c r="B268">
        <v>103</v>
      </c>
      <c r="C268">
        <v>62</v>
      </c>
      <c r="D268" t="s">
        <v>285</v>
      </c>
      <c r="E268" t="s">
        <v>286</v>
      </c>
      <c r="F268" t="s">
        <v>287</v>
      </c>
      <c r="G268" t="s">
        <v>288</v>
      </c>
      <c r="H268">
        <v>37.239865000000002</v>
      </c>
      <c r="I268">
        <v>-80.567520999999999</v>
      </c>
      <c r="J268">
        <v>10.9</v>
      </c>
      <c r="K268">
        <v>21.8</v>
      </c>
      <c r="L268">
        <v>-0.6</v>
      </c>
      <c r="M268">
        <v>22.4</v>
      </c>
      <c r="N268">
        <v>1030</v>
      </c>
      <c r="O268" t="s">
        <v>40</v>
      </c>
      <c r="P268" t="s">
        <v>41</v>
      </c>
      <c r="Q268" t="s">
        <v>149</v>
      </c>
      <c r="R268">
        <v>1</v>
      </c>
      <c r="S268">
        <v>15</v>
      </c>
      <c r="T268">
        <v>365</v>
      </c>
      <c r="U268">
        <v>0.27397260299999998</v>
      </c>
      <c r="V268">
        <v>13.698630140000001</v>
      </c>
      <c r="W268" t="s">
        <v>43</v>
      </c>
      <c r="X268" t="s">
        <v>94</v>
      </c>
      <c r="Y268" t="s">
        <v>116</v>
      </c>
      <c r="Z268" t="s">
        <v>298</v>
      </c>
      <c r="AA268">
        <v>33.9</v>
      </c>
      <c r="AB268">
        <v>1.8330302780000001</v>
      </c>
      <c r="AC268">
        <v>21</v>
      </c>
      <c r="AD268">
        <v>33.9</v>
      </c>
      <c r="AE268">
        <v>1.8330302780000001</v>
      </c>
      <c r="AF268">
        <v>21</v>
      </c>
      <c r="AJ268">
        <v>0</v>
      </c>
      <c r="AK268">
        <v>0.30488351299999999</v>
      </c>
      <c r="AL268">
        <v>0.4</v>
      </c>
      <c r="AM268">
        <v>0.4</v>
      </c>
      <c r="AN268">
        <f t="shared" si="34"/>
        <v>1.833030277982336</v>
      </c>
      <c r="AO268">
        <f t="shared" si="35"/>
        <v>1.833030277982336</v>
      </c>
    </row>
    <row r="269" spans="1:41" x14ac:dyDescent="0.4">
      <c r="A269" t="s">
        <v>254</v>
      </c>
      <c r="B269">
        <v>103</v>
      </c>
      <c r="C269">
        <v>62</v>
      </c>
      <c r="D269" t="s">
        <v>285</v>
      </c>
      <c r="E269" t="s">
        <v>286</v>
      </c>
      <c r="F269" t="s">
        <v>287</v>
      </c>
      <c r="G269" t="s">
        <v>288</v>
      </c>
      <c r="H269">
        <v>37.239865000000002</v>
      </c>
      <c r="I269">
        <v>-80.567520999999999</v>
      </c>
      <c r="J269">
        <v>10.9</v>
      </c>
      <c r="K269">
        <v>21.8</v>
      </c>
      <c r="L269">
        <v>-0.6</v>
      </c>
      <c r="M269">
        <v>22.4</v>
      </c>
      <c r="N269">
        <v>1030</v>
      </c>
      <c r="O269" t="s">
        <v>40</v>
      </c>
      <c r="P269" t="s">
        <v>41</v>
      </c>
      <c r="Q269" t="s">
        <v>149</v>
      </c>
      <c r="R269">
        <v>1</v>
      </c>
      <c r="S269">
        <v>15</v>
      </c>
      <c r="T269">
        <v>365</v>
      </c>
      <c r="U269">
        <v>0.27397260299999998</v>
      </c>
      <c r="V269">
        <v>13.698630140000001</v>
      </c>
      <c r="W269" t="s">
        <v>43</v>
      </c>
      <c r="X269" t="s">
        <v>94</v>
      </c>
      <c r="Y269" t="s">
        <v>116</v>
      </c>
      <c r="Z269" t="s">
        <v>299</v>
      </c>
      <c r="AA269">
        <v>50.5</v>
      </c>
      <c r="AB269">
        <v>0.45825756899999998</v>
      </c>
      <c r="AC269">
        <v>21</v>
      </c>
      <c r="AD269" s="1">
        <v>50.3</v>
      </c>
      <c r="AE269">
        <v>0.45825756899999998</v>
      </c>
      <c r="AF269">
        <v>21</v>
      </c>
      <c r="AJ269">
        <v>0</v>
      </c>
      <c r="AK269">
        <v>0.724205561</v>
      </c>
      <c r="AL269">
        <v>0.1</v>
      </c>
      <c r="AM269">
        <v>0.1</v>
      </c>
      <c r="AN269">
        <f t="shared" si="34"/>
        <v>0.45825756949558399</v>
      </c>
      <c r="AO269">
        <f t="shared" si="35"/>
        <v>0.45825756949558399</v>
      </c>
    </row>
    <row r="270" spans="1:41" x14ac:dyDescent="0.4">
      <c r="A270" t="s">
        <v>254</v>
      </c>
      <c r="B270">
        <v>103</v>
      </c>
      <c r="C270">
        <v>62</v>
      </c>
      <c r="D270" t="s">
        <v>285</v>
      </c>
      <c r="E270" t="s">
        <v>286</v>
      </c>
      <c r="F270" t="s">
        <v>287</v>
      </c>
      <c r="G270" t="s">
        <v>288</v>
      </c>
      <c r="H270">
        <v>37.239865000000002</v>
      </c>
      <c r="I270">
        <v>-80.567520999999999</v>
      </c>
      <c r="J270">
        <v>10.9</v>
      </c>
      <c r="K270">
        <v>21.8</v>
      </c>
      <c r="L270">
        <v>-0.6</v>
      </c>
      <c r="M270">
        <v>22.4</v>
      </c>
      <c r="N270">
        <v>1030</v>
      </c>
      <c r="O270" t="s">
        <v>40</v>
      </c>
      <c r="P270" t="s">
        <v>41</v>
      </c>
      <c r="Q270" t="s">
        <v>149</v>
      </c>
      <c r="R270">
        <v>1</v>
      </c>
      <c r="S270">
        <v>15</v>
      </c>
      <c r="T270">
        <v>365</v>
      </c>
      <c r="U270">
        <v>0.27397260299999998</v>
      </c>
      <c r="V270">
        <v>13.698630140000001</v>
      </c>
      <c r="W270" t="s">
        <v>43</v>
      </c>
      <c r="X270" t="s">
        <v>94</v>
      </c>
      <c r="Y270" t="s">
        <v>116</v>
      </c>
      <c r="Z270" t="s">
        <v>296</v>
      </c>
      <c r="AA270">
        <v>0.24299999999999999</v>
      </c>
      <c r="AB270">
        <v>4.1059878230000004</v>
      </c>
      <c r="AC270">
        <v>21</v>
      </c>
      <c r="AD270">
        <v>0.27900000000000003</v>
      </c>
      <c r="AE270">
        <v>0.13289469500000001</v>
      </c>
      <c r="AF270">
        <v>21</v>
      </c>
      <c r="AJ270">
        <v>1.2698930000000001E-2</v>
      </c>
      <c r="AK270">
        <v>0.63232159499999996</v>
      </c>
      <c r="AL270">
        <v>0.89600000000000002</v>
      </c>
      <c r="AM270">
        <v>2.9000000000000001E-2</v>
      </c>
      <c r="AN270">
        <f t="shared" si="34"/>
        <v>4.1059878226804329</v>
      </c>
      <c r="AO270">
        <f t="shared" si="35"/>
        <v>0.13289469515371935</v>
      </c>
    </row>
    <row r="271" spans="1:41" x14ac:dyDescent="0.4">
      <c r="A271" t="s">
        <v>254</v>
      </c>
      <c r="B271">
        <v>103</v>
      </c>
      <c r="C271">
        <v>62</v>
      </c>
      <c r="D271" t="s">
        <v>285</v>
      </c>
      <c r="E271" t="s">
        <v>286</v>
      </c>
      <c r="F271" t="s">
        <v>287</v>
      </c>
      <c r="G271" t="s">
        <v>288</v>
      </c>
      <c r="H271">
        <v>37.239865000000002</v>
      </c>
      <c r="I271">
        <v>-80.567520999999999</v>
      </c>
      <c r="J271">
        <v>10.9</v>
      </c>
      <c r="K271">
        <v>21.8</v>
      </c>
      <c r="L271">
        <v>-0.6</v>
      </c>
      <c r="M271">
        <v>22.4</v>
      </c>
      <c r="N271">
        <v>1030</v>
      </c>
      <c r="O271" t="s">
        <v>94</v>
      </c>
      <c r="P271" t="s">
        <v>41</v>
      </c>
      <c r="Q271" t="s">
        <v>149</v>
      </c>
      <c r="R271">
        <v>1</v>
      </c>
      <c r="S271">
        <v>15</v>
      </c>
      <c r="T271">
        <v>365</v>
      </c>
      <c r="U271">
        <v>0.27397260299999998</v>
      </c>
      <c r="V271">
        <v>13.698630140000001</v>
      </c>
      <c r="W271" t="s">
        <v>43</v>
      </c>
      <c r="X271" t="s">
        <v>94</v>
      </c>
      <c r="Y271" t="s">
        <v>116</v>
      </c>
      <c r="Z271" t="s">
        <v>300</v>
      </c>
      <c r="AA271">
        <v>33.799999999999997</v>
      </c>
      <c r="AB271">
        <v>1.8330302780000001</v>
      </c>
      <c r="AC271">
        <v>21</v>
      </c>
      <c r="AD271">
        <v>33.9</v>
      </c>
      <c r="AE271">
        <v>1.3747727080000001</v>
      </c>
      <c r="AF271">
        <v>21</v>
      </c>
      <c r="AJ271">
        <v>6.3245552999999996E-2</v>
      </c>
      <c r="AK271">
        <v>7.7793103000000002E-2</v>
      </c>
      <c r="AL271">
        <v>0.4</v>
      </c>
      <c r="AM271">
        <v>0.3</v>
      </c>
      <c r="AN271">
        <f t="shared" si="34"/>
        <v>1.833030277982336</v>
      </c>
      <c r="AO271">
        <f t="shared" si="35"/>
        <v>1.3747727084867518</v>
      </c>
    </row>
    <row r="272" spans="1:41" x14ac:dyDescent="0.4">
      <c r="A272" t="s">
        <v>254</v>
      </c>
      <c r="B272">
        <v>103</v>
      </c>
      <c r="C272">
        <v>62</v>
      </c>
      <c r="D272" t="s">
        <v>285</v>
      </c>
      <c r="E272" t="s">
        <v>286</v>
      </c>
      <c r="F272" t="s">
        <v>287</v>
      </c>
      <c r="G272" t="s">
        <v>288</v>
      </c>
      <c r="H272">
        <v>37.239865000000002</v>
      </c>
      <c r="I272">
        <v>-80.567520999999999</v>
      </c>
      <c r="J272">
        <v>10.9</v>
      </c>
      <c r="K272">
        <v>21.8</v>
      </c>
      <c r="L272">
        <v>-0.6</v>
      </c>
      <c r="M272">
        <v>22.4</v>
      </c>
      <c r="N272">
        <v>1030</v>
      </c>
      <c r="O272" t="s">
        <v>94</v>
      </c>
      <c r="P272" t="s">
        <v>41</v>
      </c>
      <c r="Q272" t="s">
        <v>149</v>
      </c>
      <c r="R272">
        <v>1</v>
      </c>
      <c r="S272">
        <v>15</v>
      </c>
      <c r="T272">
        <v>365</v>
      </c>
      <c r="U272">
        <v>0.27397260299999998</v>
      </c>
      <c r="V272">
        <v>13.698630140000001</v>
      </c>
      <c r="W272" t="s">
        <v>43</v>
      </c>
      <c r="X272" t="s">
        <v>94</v>
      </c>
      <c r="Y272" t="s">
        <v>116</v>
      </c>
      <c r="Z272" t="s">
        <v>297</v>
      </c>
      <c r="AA272">
        <v>2.4</v>
      </c>
      <c r="AB272">
        <v>0.87177978899999997</v>
      </c>
      <c r="AC272">
        <v>19</v>
      </c>
      <c r="AD272">
        <v>2.5</v>
      </c>
      <c r="AE272">
        <v>0.87177978899999997</v>
      </c>
      <c r="AF272">
        <v>19</v>
      </c>
      <c r="AJ272">
        <v>0.11785113</v>
      </c>
      <c r="AK272">
        <v>0.27303771799999998</v>
      </c>
      <c r="AL272">
        <v>0.2</v>
      </c>
      <c r="AM272">
        <v>0.2</v>
      </c>
      <c r="AN272">
        <f t="shared" si="34"/>
        <v>0.87177978870813488</v>
      </c>
      <c r="AO272">
        <f t="shared" si="35"/>
        <v>0.87177978870813488</v>
      </c>
    </row>
    <row r="273" spans="1:42" x14ac:dyDescent="0.4">
      <c r="A273" t="s">
        <v>254</v>
      </c>
      <c r="B273">
        <v>103</v>
      </c>
      <c r="C273">
        <v>62</v>
      </c>
      <c r="D273" t="s">
        <v>285</v>
      </c>
      <c r="E273" t="s">
        <v>286</v>
      </c>
      <c r="F273" t="s">
        <v>287</v>
      </c>
      <c r="G273" t="s">
        <v>288</v>
      </c>
      <c r="H273">
        <v>37.239865000000002</v>
      </c>
      <c r="I273">
        <v>-80.567520999999999</v>
      </c>
      <c r="J273">
        <v>10.9</v>
      </c>
      <c r="K273">
        <v>21.8</v>
      </c>
      <c r="L273">
        <v>-0.6</v>
      </c>
      <c r="M273">
        <v>22.4</v>
      </c>
      <c r="N273">
        <v>1030</v>
      </c>
      <c r="O273" t="s">
        <v>40</v>
      </c>
      <c r="P273" t="s">
        <v>41</v>
      </c>
      <c r="Q273" t="s">
        <v>149</v>
      </c>
      <c r="R273">
        <v>1</v>
      </c>
      <c r="S273">
        <v>15</v>
      </c>
      <c r="T273">
        <v>365</v>
      </c>
      <c r="U273">
        <v>0.27397260299999998</v>
      </c>
      <c r="V273">
        <v>13.698630140000001</v>
      </c>
      <c r="W273" t="s">
        <v>43</v>
      </c>
      <c r="X273" t="s">
        <v>94</v>
      </c>
      <c r="Y273" t="s">
        <v>116</v>
      </c>
      <c r="Z273" t="s">
        <v>301</v>
      </c>
      <c r="AA273">
        <v>8.1</v>
      </c>
      <c r="AB273">
        <v>4.1243181250000003</v>
      </c>
      <c r="AC273">
        <v>21</v>
      </c>
      <c r="AD273">
        <v>8.9</v>
      </c>
      <c r="AE273">
        <v>7.790378681</v>
      </c>
      <c r="AF273">
        <v>21</v>
      </c>
      <c r="AJ273">
        <v>0.13151919000000001</v>
      </c>
      <c r="AK273">
        <v>0.63993316600000005</v>
      </c>
      <c r="AL273">
        <v>0.9</v>
      </c>
      <c r="AM273">
        <v>1.7</v>
      </c>
      <c r="AN273">
        <f t="shared" si="34"/>
        <v>4.1243181254602561</v>
      </c>
      <c r="AO273">
        <f t="shared" si="35"/>
        <v>7.7903786814249276</v>
      </c>
    </row>
    <row r="274" spans="1:42" x14ac:dyDescent="0.4">
      <c r="A274" t="s">
        <v>254</v>
      </c>
      <c r="B274">
        <v>103</v>
      </c>
      <c r="C274">
        <v>62</v>
      </c>
      <c r="D274" t="s">
        <v>285</v>
      </c>
      <c r="E274" t="s">
        <v>286</v>
      </c>
      <c r="F274" t="s">
        <v>287</v>
      </c>
      <c r="G274" t="s">
        <v>288</v>
      </c>
      <c r="H274">
        <v>37.239865000000002</v>
      </c>
      <c r="I274">
        <v>-80.567520999999999</v>
      </c>
      <c r="J274">
        <v>10.9</v>
      </c>
      <c r="K274">
        <v>21.8</v>
      </c>
      <c r="L274">
        <v>-0.6</v>
      </c>
      <c r="M274">
        <v>22.4</v>
      </c>
      <c r="N274">
        <v>1030</v>
      </c>
      <c r="O274" t="s">
        <v>94</v>
      </c>
      <c r="P274" t="s">
        <v>41</v>
      </c>
      <c r="Q274" t="s">
        <v>149</v>
      </c>
      <c r="R274">
        <v>1</v>
      </c>
      <c r="S274">
        <v>15</v>
      </c>
      <c r="T274">
        <v>365</v>
      </c>
      <c r="U274">
        <v>0.27397260299999998</v>
      </c>
      <c r="V274">
        <v>13.698630140000001</v>
      </c>
      <c r="W274" t="s">
        <v>43</v>
      </c>
      <c r="X274" t="s">
        <v>94</v>
      </c>
      <c r="Y274" t="s">
        <v>116</v>
      </c>
      <c r="Z274" t="s">
        <v>302</v>
      </c>
      <c r="AA274">
        <v>50.4</v>
      </c>
      <c r="AB274">
        <v>0.45825756899999998</v>
      </c>
      <c r="AC274">
        <v>21</v>
      </c>
      <c r="AD274">
        <v>50.3</v>
      </c>
      <c r="AE274">
        <v>0.45825756899999998</v>
      </c>
      <c r="AF274">
        <v>21</v>
      </c>
      <c r="AJ274">
        <v>0.223606798</v>
      </c>
      <c r="AK274">
        <v>0.102528947</v>
      </c>
      <c r="AL274">
        <v>0.1</v>
      </c>
      <c r="AM274">
        <v>0.1</v>
      </c>
      <c r="AN274">
        <f t="shared" si="34"/>
        <v>0.45825756949558399</v>
      </c>
      <c r="AO274">
        <f t="shared" si="35"/>
        <v>0.45825756949558399</v>
      </c>
    </row>
    <row r="275" spans="1:42" x14ac:dyDescent="0.4">
      <c r="A275" t="s">
        <v>254</v>
      </c>
      <c r="B275">
        <v>103</v>
      </c>
      <c r="C275">
        <v>62</v>
      </c>
      <c r="D275" t="s">
        <v>285</v>
      </c>
      <c r="E275" t="s">
        <v>286</v>
      </c>
      <c r="F275" t="s">
        <v>287</v>
      </c>
      <c r="G275" t="s">
        <v>288</v>
      </c>
      <c r="H275">
        <v>37.239865000000002</v>
      </c>
      <c r="I275">
        <v>-80.567520999999999</v>
      </c>
      <c r="J275">
        <v>10.9</v>
      </c>
      <c r="K275">
        <v>21.8</v>
      </c>
      <c r="L275">
        <v>-0.6</v>
      </c>
      <c r="M275">
        <v>22.4</v>
      </c>
      <c r="N275">
        <v>1030</v>
      </c>
      <c r="O275" t="s">
        <v>94</v>
      </c>
      <c r="P275" t="s">
        <v>41</v>
      </c>
      <c r="Q275" t="s">
        <v>149</v>
      </c>
      <c r="R275">
        <v>1</v>
      </c>
      <c r="S275">
        <v>15</v>
      </c>
      <c r="T275">
        <v>365</v>
      </c>
      <c r="U275">
        <v>0.27397260299999998</v>
      </c>
      <c r="V275">
        <v>13.698630140000001</v>
      </c>
      <c r="W275" t="s">
        <v>43</v>
      </c>
      <c r="X275" t="s">
        <v>94</v>
      </c>
      <c r="Y275" t="s">
        <v>116</v>
      </c>
      <c r="Z275" t="s">
        <v>301</v>
      </c>
      <c r="AA275">
        <v>8.1999999999999993</v>
      </c>
      <c r="AB275">
        <v>4.1243181250000003</v>
      </c>
      <c r="AC275">
        <v>21</v>
      </c>
      <c r="AD275">
        <v>10.7</v>
      </c>
      <c r="AE275">
        <v>5.9573484030000001</v>
      </c>
      <c r="AF275">
        <v>21</v>
      </c>
      <c r="AJ275">
        <v>0.5</v>
      </c>
      <c r="AK275">
        <v>0.103707406</v>
      </c>
      <c r="AL275">
        <v>0.9</v>
      </c>
      <c r="AM275">
        <v>1.3</v>
      </c>
      <c r="AN275">
        <f t="shared" si="34"/>
        <v>4.1243181254602561</v>
      </c>
      <c r="AO275">
        <f t="shared" si="35"/>
        <v>5.9573484034425919</v>
      </c>
    </row>
    <row r="276" spans="1:42" x14ac:dyDescent="0.4">
      <c r="A276" t="s">
        <v>254</v>
      </c>
      <c r="B276">
        <v>107</v>
      </c>
      <c r="C276">
        <v>55</v>
      </c>
      <c r="D276" t="s">
        <v>266</v>
      </c>
      <c r="E276" t="s">
        <v>267</v>
      </c>
      <c r="F276" t="s">
        <v>380</v>
      </c>
      <c r="G276" t="s">
        <v>269</v>
      </c>
      <c r="H276">
        <v>30.285882000000001</v>
      </c>
      <c r="I276">
        <v>-97.738294999999994</v>
      </c>
      <c r="J276">
        <v>20.3</v>
      </c>
      <c r="K276">
        <v>29.4</v>
      </c>
      <c r="L276">
        <v>10.1</v>
      </c>
      <c r="M276">
        <v>19.3</v>
      </c>
      <c r="N276">
        <v>847</v>
      </c>
      <c r="O276" t="s">
        <v>40</v>
      </c>
      <c r="P276" t="s">
        <v>41</v>
      </c>
      <c r="Q276" t="s">
        <v>149</v>
      </c>
      <c r="R276">
        <v>-55</v>
      </c>
      <c r="S276">
        <v>55</v>
      </c>
      <c r="T276">
        <v>315</v>
      </c>
      <c r="U276">
        <v>-17.460317459999999</v>
      </c>
      <c r="V276">
        <v>17.460317459999999</v>
      </c>
      <c r="W276" t="s">
        <v>139</v>
      </c>
      <c r="X276" t="s">
        <v>94</v>
      </c>
      <c r="Y276" t="s">
        <v>78</v>
      </c>
      <c r="Z276" t="s">
        <v>381</v>
      </c>
      <c r="AA276">
        <v>0.05</v>
      </c>
      <c r="AB276">
        <v>1.3856406E-2</v>
      </c>
      <c r="AC276">
        <v>3</v>
      </c>
      <c r="AD276">
        <v>3.3000000000000002E-2</v>
      </c>
      <c r="AE276">
        <v>8.6602539999999992E-3</v>
      </c>
      <c r="AF276">
        <v>3</v>
      </c>
      <c r="AJ276">
        <v>-1.8385094390000001</v>
      </c>
      <c r="AK276">
        <v>9.5240014999999997E-2</v>
      </c>
      <c r="AL276">
        <v>0.08</v>
      </c>
      <c r="AM276">
        <v>5.0000000000000001E-3</v>
      </c>
      <c r="AN276">
        <f t="shared" ref="AN276:AN304" si="36">AL276*SQRT(AC276)</f>
        <v>0.13856406460551018</v>
      </c>
      <c r="AO276">
        <f t="shared" ref="AO276:AO304" si="37">AM276*SQRT(AF276)</f>
        <v>8.6602540378443865E-3</v>
      </c>
    </row>
    <row r="277" spans="1:42" x14ac:dyDescent="0.4">
      <c r="A277" t="s">
        <v>254</v>
      </c>
      <c r="B277">
        <v>107</v>
      </c>
      <c r="C277">
        <v>55</v>
      </c>
      <c r="D277" t="s">
        <v>266</v>
      </c>
      <c r="E277" t="s">
        <v>267</v>
      </c>
      <c r="F277" t="s">
        <v>380</v>
      </c>
      <c r="G277" t="s">
        <v>269</v>
      </c>
      <c r="H277">
        <v>30.285882000000001</v>
      </c>
      <c r="I277">
        <v>-97.738294999999994</v>
      </c>
      <c r="J277">
        <v>20.3</v>
      </c>
      <c r="K277">
        <v>29.4</v>
      </c>
      <c r="L277">
        <v>10.1</v>
      </c>
      <c r="M277">
        <v>19.3</v>
      </c>
      <c r="N277">
        <v>847</v>
      </c>
      <c r="O277" t="s">
        <v>40</v>
      </c>
      <c r="P277" t="s">
        <v>41</v>
      </c>
      <c r="Q277" t="s">
        <v>149</v>
      </c>
      <c r="R277">
        <v>-55</v>
      </c>
      <c r="S277">
        <v>55</v>
      </c>
      <c r="T277">
        <v>315</v>
      </c>
      <c r="U277">
        <v>-17.460317459999999</v>
      </c>
      <c r="V277">
        <v>17.460317459999999</v>
      </c>
      <c r="W277" t="s">
        <v>139</v>
      </c>
      <c r="X277" t="s">
        <v>94</v>
      </c>
      <c r="Y277" t="s">
        <v>78</v>
      </c>
      <c r="Z277" t="s">
        <v>382</v>
      </c>
      <c r="AA277">
        <v>5.53</v>
      </c>
      <c r="AB277">
        <v>1.1777945489999999</v>
      </c>
      <c r="AC277">
        <v>3</v>
      </c>
      <c r="AD277">
        <v>4.6500000000000004</v>
      </c>
      <c r="AE277">
        <v>0.51961524199999998</v>
      </c>
      <c r="AF277">
        <v>3</v>
      </c>
      <c r="AJ277">
        <v>-1.1840112730000001</v>
      </c>
      <c r="AK277">
        <v>9.5721652000000004E-2</v>
      </c>
      <c r="AL277">
        <v>0.68</v>
      </c>
      <c r="AM277">
        <v>0.3</v>
      </c>
      <c r="AN277">
        <f t="shared" si="36"/>
        <v>1.1777945491468367</v>
      </c>
      <c r="AO277">
        <f t="shared" si="37"/>
        <v>0.51961524227066314</v>
      </c>
    </row>
    <row r="278" spans="1:42" x14ac:dyDescent="0.4">
      <c r="A278" t="s">
        <v>254</v>
      </c>
      <c r="B278">
        <v>107</v>
      </c>
      <c r="C278">
        <v>55</v>
      </c>
      <c r="D278" t="s">
        <v>266</v>
      </c>
      <c r="E278" t="s">
        <v>267</v>
      </c>
      <c r="F278" t="s">
        <v>380</v>
      </c>
      <c r="G278" t="s">
        <v>269</v>
      </c>
      <c r="H278">
        <v>30.285882000000001</v>
      </c>
      <c r="I278">
        <v>-97.738294999999994</v>
      </c>
      <c r="J278">
        <v>20.3</v>
      </c>
      <c r="K278">
        <v>29.4</v>
      </c>
      <c r="L278">
        <v>10.1</v>
      </c>
      <c r="M278">
        <v>19.3</v>
      </c>
      <c r="N278">
        <v>847</v>
      </c>
      <c r="O278" t="s">
        <v>40</v>
      </c>
      <c r="P278" t="s">
        <v>41</v>
      </c>
      <c r="Q278" t="s">
        <v>149</v>
      </c>
      <c r="R278">
        <v>-55</v>
      </c>
      <c r="S278">
        <v>55</v>
      </c>
      <c r="T278">
        <v>315</v>
      </c>
      <c r="U278">
        <v>-17.460317459999999</v>
      </c>
      <c r="V278">
        <v>17.460317459999999</v>
      </c>
      <c r="W278" t="s">
        <v>139</v>
      </c>
      <c r="X278" t="s">
        <v>94</v>
      </c>
      <c r="Y278" t="s">
        <v>78</v>
      </c>
      <c r="Z278" t="s">
        <v>383</v>
      </c>
      <c r="AA278">
        <v>1.88</v>
      </c>
      <c r="AB278">
        <v>0.398371686</v>
      </c>
      <c r="AC278">
        <v>3</v>
      </c>
      <c r="AD278">
        <v>1.69</v>
      </c>
      <c r="AE278">
        <v>0.22516660499999999</v>
      </c>
      <c r="AF278">
        <v>3</v>
      </c>
      <c r="AJ278">
        <v>-0.71916060599999998</v>
      </c>
      <c r="AK278">
        <v>0.75554849099999999</v>
      </c>
      <c r="AL278">
        <v>0.23</v>
      </c>
      <c r="AM278">
        <v>0.13</v>
      </c>
      <c r="AN278">
        <f t="shared" si="36"/>
        <v>0.39837168574084175</v>
      </c>
      <c r="AO278">
        <f t="shared" si="37"/>
        <v>0.22516660498395405</v>
      </c>
    </row>
    <row r="279" spans="1:42" x14ac:dyDescent="0.4">
      <c r="A279" t="s">
        <v>254</v>
      </c>
      <c r="B279">
        <v>107</v>
      </c>
      <c r="C279">
        <v>55</v>
      </c>
      <c r="D279" t="s">
        <v>266</v>
      </c>
      <c r="E279" t="s">
        <v>267</v>
      </c>
      <c r="F279" t="s">
        <v>380</v>
      </c>
      <c r="G279" t="s">
        <v>269</v>
      </c>
      <c r="H279">
        <v>30.285882000000001</v>
      </c>
      <c r="I279">
        <v>-97.738294999999994</v>
      </c>
      <c r="J279">
        <v>20.3</v>
      </c>
      <c r="K279">
        <v>29.4</v>
      </c>
      <c r="L279">
        <v>10.1</v>
      </c>
      <c r="M279">
        <v>19.3</v>
      </c>
      <c r="N279">
        <v>847</v>
      </c>
      <c r="O279" t="s">
        <v>40</v>
      </c>
      <c r="P279" t="s">
        <v>41</v>
      </c>
      <c r="Q279" t="s">
        <v>149</v>
      </c>
      <c r="R279">
        <v>-55</v>
      </c>
      <c r="S279">
        <v>55</v>
      </c>
      <c r="T279">
        <v>315</v>
      </c>
      <c r="U279">
        <v>-17.460317459999999</v>
      </c>
      <c r="V279">
        <v>17.460317459999999</v>
      </c>
      <c r="W279" t="s">
        <v>139</v>
      </c>
      <c r="X279" t="s">
        <v>94</v>
      </c>
      <c r="Y279" t="s">
        <v>78</v>
      </c>
      <c r="Z279" t="s">
        <v>384</v>
      </c>
      <c r="AA279">
        <v>4.41</v>
      </c>
      <c r="AB279">
        <v>4.2435244790000004</v>
      </c>
      <c r="AC279">
        <v>3</v>
      </c>
      <c r="AD279">
        <v>4.2300000000000004</v>
      </c>
      <c r="AE279">
        <v>1.5415252189999999</v>
      </c>
      <c r="AF279">
        <v>3</v>
      </c>
      <c r="AJ279">
        <v>-6.9054272999999999E-2</v>
      </c>
      <c r="AK279">
        <v>9.5833333000000007E-2</v>
      </c>
      <c r="AL279">
        <v>2.4500000000000002</v>
      </c>
      <c r="AM279">
        <v>0.89</v>
      </c>
      <c r="AN279">
        <f t="shared" si="36"/>
        <v>4.2435244785437494</v>
      </c>
      <c r="AO279">
        <f t="shared" si="37"/>
        <v>1.5415252187363007</v>
      </c>
    </row>
    <row r="280" spans="1:42" x14ac:dyDescent="0.4">
      <c r="A280" t="s">
        <v>254</v>
      </c>
      <c r="B280">
        <v>107</v>
      </c>
      <c r="C280">
        <v>55</v>
      </c>
      <c r="D280" t="s">
        <v>266</v>
      </c>
      <c r="E280" t="s">
        <v>267</v>
      </c>
      <c r="F280" t="s">
        <v>380</v>
      </c>
      <c r="G280" t="s">
        <v>269</v>
      </c>
      <c r="H280">
        <v>30.285882000000001</v>
      </c>
      <c r="I280">
        <v>-97.738294999999994</v>
      </c>
      <c r="J280">
        <v>20.3</v>
      </c>
      <c r="K280">
        <v>29.4</v>
      </c>
      <c r="L280">
        <v>10.1</v>
      </c>
      <c r="M280">
        <v>19.3</v>
      </c>
      <c r="N280">
        <v>847</v>
      </c>
      <c r="O280" t="s">
        <v>40</v>
      </c>
      <c r="P280" t="s">
        <v>41</v>
      </c>
      <c r="Q280" t="s">
        <v>149</v>
      </c>
      <c r="R280">
        <v>-55</v>
      </c>
      <c r="S280">
        <v>55</v>
      </c>
      <c r="T280">
        <v>315</v>
      </c>
      <c r="U280">
        <v>-17.460317459999999</v>
      </c>
      <c r="V280">
        <v>17.460317459999999</v>
      </c>
      <c r="W280" t="s">
        <v>139</v>
      </c>
      <c r="X280" t="s">
        <v>94</v>
      </c>
      <c r="Y280" t="s">
        <v>78</v>
      </c>
      <c r="Z280" t="s">
        <v>385</v>
      </c>
      <c r="AA280">
        <v>0.34</v>
      </c>
      <c r="AB280">
        <v>5.1961524000000002E-2</v>
      </c>
      <c r="AC280">
        <v>3</v>
      </c>
      <c r="AD280">
        <v>0.36</v>
      </c>
      <c r="AE280">
        <v>6.9282031999999993E-2</v>
      </c>
      <c r="AF280">
        <v>3</v>
      </c>
      <c r="AJ280">
        <v>0.36066785400000001</v>
      </c>
      <c r="AK280">
        <v>9.5444014999999993E-2</v>
      </c>
      <c r="AL280">
        <v>0.03</v>
      </c>
      <c r="AM280">
        <v>0.04</v>
      </c>
      <c r="AN280">
        <f t="shared" si="36"/>
        <v>5.1961524227066312E-2</v>
      </c>
      <c r="AO280">
        <f t="shared" si="37"/>
        <v>6.9282032302755092E-2</v>
      </c>
    </row>
    <row r="281" spans="1:42" x14ac:dyDescent="0.4">
      <c r="A281" t="s">
        <v>254</v>
      </c>
      <c r="B281">
        <v>107</v>
      </c>
      <c r="C281">
        <v>55</v>
      </c>
      <c r="D281" t="s">
        <v>266</v>
      </c>
      <c r="E281" t="s">
        <v>267</v>
      </c>
      <c r="F281" t="s">
        <v>380</v>
      </c>
      <c r="G281" t="s">
        <v>269</v>
      </c>
      <c r="H281">
        <v>30.285882000000001</v>
      </c>
      <c r="I281">
        <v>-97.738294999999994</v>
      </c>
      <c r="J281">
        <v>20.3</v>
      </c>
      <c r="K281">
        <v>29.4</v>
      </c>
      <c r="L281">
        <v>10.1</v>
      </c>
      <c r="M281">
        <v>19.3</v>
      </c>
      <c r="N281">
        <v>847</v>
      </c>
      <c r="O281" t="s">
        <v>40</v>
      </c>
      <c r="P281" t="s">
        <v>41</v>
      </c>
      <c r="Q281" t="s">
        <v>149</v>
      </c>
      <c r="R281">
        <v>-55</v>
      </c>
      <c r="S281">
        <v>55</v>
      </c>
      <c r="T281">
        <v>315</v>
      </c>
      <c r="U281">
        <v>-17.460317459999999</v>
      </c>
      <c r="V281">
        <v>17.460317459999999</v>
      </c>
      <c r="W281" t="s">
        <v>139</v>
      </c>
      <c r="X281" t="s">
        <v>94</v>
      </c>
      <c r="Y281" t="s">
        <v>78</v>
      </c>
      <c r="Z281" t="s">
        <v>383</v>
      </c>
      <c r="AA281">
        <v>0.96</v>
      </c>
      <c r="AB281">
        <v>0.93530743599999999</v>
      </c>
      <c r="AC281">
        <v>3</v>
      </c>
      <c r="AD281">
        <v>1.28</v>
      </c>
      <c r="AE281">
        <v>0.91798692800000004</v>
      </c>
      <c r="AF281">
        <v>3</v>
      </c>
      <c r="AJ281">
        <v>0.42292390400000002</v>
      </c>
      <c r="AK281">
        <v>0.171428571</v>
      </c>
      <c r="AL281">
        <v>0.54</v>
      </c>
      <c r="AM281">
        <v>0.53</v>
      </c>
      <c r="AN281">
        <f t="shared" si="36"/>
        <v>0.9353074360871938</v>
      </c>
      <c r="AO281">
        <f t="shared" si="37"/>
        <v>0.91798692801150494</v>
      </c>
    </row>
    <row r="282" spans="1:42" x14ac:dyDescent="0.4">
      <c r="A282" t="s">
        <v>254</v>
      </c>
      <c r="B282">
        <v>107</v>
      </c>
      <c r="C282">
        <v>55</v>
      </c>
      <c r="D282" t="s">
        <v>266</v>
      </c>
      <c r="E282" t="s">
        <v>267</v>
      </c>
      <c r="F282" t="s">
        <v>380</v>
      </c>
      <c r="G282" t="s">
        <v>269</v>
      </c>
      <c r="H282">
        <v>30.285882000000001</v>
      </c>
      <c r="I282">
        <v>-97.738294999999994</v>
      </c>
      <c r="J282">
        <v>20.3</v>
      </c>
      <c r="K282">
        <v>29.4</v>
      </c>
      <c r="L282">
        <v>10.1</v>
      </c>
      <c r="M282">
        <v>19.3</v>
      </c>
      <c r="N282">
        <v>847</v>
      </c>
      <c r="O282" t="s">
        <v>40</v>
      </c>
      <c r="P282" t="s">
        <v>41</v>
      </c>
      <c r="Q282" t="s">
        <v>149</v>
      </c>
      <c r="R282">
        <v>-55</v>
      </c>
      <c r="S282">
        <v>55</v>
      </c>
      <c r="T282">
        <v>315</v>
      </c>
      <c r="U282">
        <v>-17.460317459999999</v>
      </c>
      <c r="V282">
        <v>17.460317459999999</v>
      </c>
      <c r="W282" t="s">
        <v>139</v>
      </c>
      <c r="X282" t="s">
        <v>94</v>
      </c>
      <c r="Y282" t="s">
        <v>78</v>
      </c>
      <c r="Z282" t="s">
        <v>386</v>
      </c>
      <c r="AA282">
        <v>3.22</v>
      </c>
      <c r="AB282" s="1">
        <v>0.88334591186012734</v>
      </c>
      <c r="AC282" s="1">
        <v>3</v>
      </c>
      <c r="AD282">
        <v>3.56</v>
      </c>
      <c r="AE282">
        <v>1.004589468</v>
      </c>
      <c r="AF282">
        <v>3</v>
      </c>
      <c r="AJ282">
        <v>0.47716302300000002</v>
      </c>
      <c r="AK282">
        <v>0.26726190500000002</v>
      </c>
      <c r="AL282">
        <v>0.51</v>
      </c>
      <c r="AM282">
        <v>0.57999999999999996</v>
      </c>
      <c r="AN282">
        <f t="shared" si="36"/>
        <v>0.88334591186012734</v>
      </c>
      <c r="AO282">
        <f t="shared" si="37"/>
        <v>1.0045894683899488</v>
      </c>
      <c r="AP282" s="1" t="s">
        <v>387</v>
      </c>
    </row>
    <row r="283" spans="1:42" x14ac:dyDescent="0.4">
      <c r="A283" t="s">
        <v>254</v>
      </c>
      <c r="B283">
        <v>107</v>
      </c>
      <c r="C283">
        <v>55</v>
      </c>
      <c r="D283" t="s">
        <v>266</v>
      </c>
      <c r="E283" t="s">
        <v>267</v>
      </c>
      <c r="F283" t="s">
        <v>380</v>
      </c>
      <c r="G283" t="s">
        <v>269</v>
      </c>
      <c r="H283">
        <v>30.285882000000001</v>
      </c>
      <c r="I283">
        <v>-97.738294999999994</v>
      </c>
      <c r="J283">
        <v>20.3</v>
      </c>
      <c r="K283">
        <v>29.4</v>
      </c>
      <c r="L283">
        <v>10.1</v>
      </c>
      <c r="M283">
        <v>19.3</v>
      </c>
      <c r="N283">
        <v>847</v>
      </c>
      <c r="O283" t="s">
        <v>40</v>
      </c>
      <c r="P283" t="s">
        <v>41</v>
      </c>
      <c r="Q283" t="s">
        <v>149</v>
      </c>
      <c r="R283">
        <v>-55</v>
      </c>
      <c r="S283">
        <v>55</v>
      </c>
      <c r="T283">
        <v>315</v>
      </c>
      <c r="U283">
        <v>-17.460317459999999</v>
      </c>
      <c r="V283">
        <v>17.460317459999999</v>
      </c>
      <c r="W283" t="s">
        <v>139</v>
      </c>
      <c r="X283" t="s">
        <v>94</v>
      </c>
      <c r="Y283" t="s">
        <v>78</v>
      </c>
      <c r="Z283" t="s">
        <v>388</v>
      </c>
      <c r="AA283">
        <v>0.21</v>
      </c>
      <c r="AB283">
        <v>0.25980762099999999</v>
      </c>
      <c r="AC283">
        <v>3</v>
      </c>
      <c r="AD283">
        <v>0.3</v>
      </c>
      <c r="AE283">
        <v>0.155884573</v>
      </c>
      <c r="AF283">
        <v>3</v>
      </c>
      <c r="AJ283">
        <v>0.514495755</v>
      </c>
      <c r="AK283">
        <v>0.105263158</v>
      </c>
      <c r="AL283">
        <v>0.15</v>
      </c>
      <c r="AM283">
        <v>0.09</v>
      </c>
      <c r="AN283">
        <f t="shared" si="36"/>
        <v>0.25980762113533157</v>
      </c>
      <c r="AO283">
        <f t="shared" si="37"/>
        <v>0.15588457268119893</v>
      </c>
    </row>
    <row r="284" spans="1:42" x14ac:dyDescent="0.4">
      <c r="A284" t="s">
        <v>254</v>
      </c>
      <c r="B284">
        <v>107</v>
      </c>
      <c r="C284">
        <v>55</v>
      </c>
      <c r="D284" t="s">
        <v>266</v>
      </c>
      <c r="E284" t="s">
        <v>267</v>
      </c>
      <c r="F284" t="s">
        <v>380</v>
      </c>
      <c r="G284" t="s">
        <v>269</v>
      </c>
      <c r="H284">
        <v>30.285882000000001</v>
      </c>
      <c r="I284">
        <v>-97.738294999999994</v>
      </c>
      <c r="J284">
        <v>20.3</v>
      </c>
      <c r="K284">
        <v>29.4</v>
      </c>
      <c r="L284">
        <v>10.1</v>
      </c>
      <c r="M284">
        <v>19.3</v>
      </c>
      <c r="N284">
        <v>847</v>
      </c>
      <c r="O284" t="s">
        <v>40</v>
      </c>
      <c r="P284" t="s">
        <v>41</v>
      </c>
      <c r="Q284" t="s">
        <v>149</v>
      </c>
      <c r="R284">
        <v>-55</v>
      </c>
      <c r="S284">
        <v>55</v>
      </c>
      <c r="T284">
        <v>315</v>
      </c>
      <c r="U284">
        <v>-17.460317459999999</v>
      </c>
      <c r="V284">
        <v>17.460317459999999</v>
      </c>
      <c r="W284" t="s">
        <v>139</v>
      </c>
      <c r="X284" t="s">
        <v>94</v>
      </c>
      <c r="Y284" t="s">
        <v>78</v>
      </c>
      <c r="Z284" t="s">
        <v>389</v>
      </c>
      <c r="AA284">
        <v>63.27</v>
      </c>
      <c r="AB284">
        <v>12.488086320000001</v>
      </c>
      <c r="AC284">
        <v>3</v>
      </c>
      <c r="AD284">
        <v>106.6</v>
      </c>
      <c r="AE284">
        <v>5.7504086809999997</v>
      </c>
      <c r="AF284">
        <v>3</v>
      </c>
      <c r="AJ284">
        <v>5.4587852750000003</v>
      </c>
      <c r="AK284">
        <v>9.6625615999999998E-2</v>
      </c>
      <c r="AL284">
        <v>7.21</v>
      </c>
      <c r="AM284">
        <v>3.31</v>
      </c>
      <c r="AN284">
        <f>AL284*SQRT(AC284)</f>
        <v>12.488086322571604</v>
      </c>
      <c r="AO284">
        <f>AM284*SQRT(AF284)</f>
        <v>5.7330881730529839</v>
      </c>
    </row>
    <row r="285" spans="1:42" x14ac:dyDescent="0.4">
      <c r="A285" t="s">
        <v>254</v>
      </c>
      <c r="B285">
        <v>108</v>
      </c>
      <c r="C285">
        <v>55</v>
      </c>
      <c r="D285" t="s">
        <v>266</v>
      </c>
      <c r="E285" t="s">
        <v>267</v>
      </c>
      <c r="F285" t="s">
        <v>390</v>
      </c>
      <c r="G285" t="s">
        <v>269</v>
      </c>
      <c r="H285">
        <v>30.285882000000001</v>
      </c>
      <c r="I285">
        <v>-97.738294999999994</v>
      </c>
      <c r="J285">
        <v>20.3</v>
      </c>
      <c r="K285">
        <v>29.4</v>
      </c>
      <c r="L285">
        <v>10.1</v>
      </c>
      <c r="M285">
        <v>19.3</v>
      </c>
      <c r="N285">
        <v>847</v>
      </c>
      <c r="O285" t="s">
        <v>40</v>
      </c>
      <c r="P285" t="s">
        <v>41</v>
      </c>
      <c r="Q285" t="s">
        <v>149</v>
      </c>
      <c r="R285">
        <v>-55</v>
      </c>
      <c r="S285">
        <v>55</v>
      </c>
      <c r="T285">
        <v>315</v>
      </c>
      <c r="U285">
        <v>-17.460317459999999</v>
      </c>
      <c r="V285">
        <v>17.460317459999999</v>
      </c>
      <c r="W285" t="s">
        <v>137</v>
      </c>
      <c r="X285" t="s">
        <v>94</v>
      </c>
      <c r="Y285" t="s">
        <v>78</v>
      </c>
      <c r="Z285" t="s">
        <v>391</v>
      </c>
      <c r="AA285">
        <v>0.88</v>
      </c>
      <c r="AB285">
        <v>0.26</v>
      </c>
      <c r="AC285">
        <v>4</v>
      </c>
      <c r="AD285">
        <v>0.49</v>
      </c>
      <c r="AE285">
        <v>0.132287566</v>
      </c>
      <c r="AF285">
        <v>7</v>
      </c>
      <c r="AJ285">
        <v>-2.3314528760000002</v>
      </c>
      <c r="AK285">
        <v>9.8214285999999998E-2</v>
      </c>
      <c r="AL285">
        <v>0.13</v>
      </c>
      <c r="AM285">
        <v>0.05</v>
      </c>
      <c r="AN285">
        <f>AL285*SQRT(AC285)</f>
        <v>0.26</v>
      </c>
      <c r="AO285">
        <f>AM285*SQRT(AF285)</f>
        <v>0.13228756555322954</v>
      </c>
    </row>
    <row r="286" spans="1:42" x14ac:dyDescent="0.4">
      <c r="A286" t="s">
        <v>254</v>
      </c>
      <c r="B286">
        <v>108</v>
      </c>
      <c r="C286">
        <v>55</v>
      </c>
      <c r="D286" t="s">
        <v>266</v>
      </c>
      <c r="E286" t="s">
        <v>267</v>
      </c>
      <c r="F286" t="s">
        <v>390</v>
      </c>
      <c r="G286" t="s">
        <v>269</v>
      </c>
      <c r="H286">
        <v>30.285882000000001</v>
      </c>
      <c r="I286">
        <v>-97.738294999999994</v>
      </c>
      <c r="J286">
        <v>20.3</v>
      </c>
      <c r="K286">
        <v>29.4</v>
      </c>
      <c r="L286">
        <v>10.1</v>
      </c>
      <c r="M286">
        <v>19.3</v>
      </c>
      <c r="N286">
        <v>847</v>
      </c>
      <c r="O286" t="s">
        <v>40</v>
      </c>
      <c r="P286" t="s">
        <v>41</v>
      </c>
      <c r="Q286" t="s">
        <v>149</v>
      </c>
      <c r="R286">
        <v>-55</v>
      </c>
      <c r="S286">
        <v>55</v>
      </c>
      <c r="T286">
        <v>315</v>
      </c>
      <c r="U286">
        <v>-17.460317459999999</v>
      </c>
      <c r="V286">
        <v>17.460317459999999</v>
      </c>
      <c r="W286" t="s">
        <v>137</v>
      </c>
      <c r="X286" t="s">
        <v>94</v>
      </c>
      <c r="Y286" t="s">
        <v>78</v>
      </c>
      <c r="Z286" t="s">
        <v>391</v>
      </c>
      <c r="AA286">
        <v>0.88</v>
      </c>
      <c r="AB286">
        <v>0.26</v>
      </c>
      <c r="AC286">
        <v>4</v>
      </c>
      <c r="AD286">
        <v>0.41</v>
      </c>
      <c r="AE286">
        <v>0.223606798</v>
      </c>
      <c r="AF286">
        <v>5</v>
      </c>
      <c r="AJ286">
        <v>-2.2216435579999998</v>
      </c>
      <c r="AK286">
        <v>0.10544590600000001</v>
      </c>
      <c r="AL286">
        <v>0.13</v>
      </c>
      <c r="AM286">
        <v>0.1</v>
      </c>
      <c r="AN286">
        <f>AL286*SQRT(AC286)</f>
        <v>0.26</v>
      </c>
      <c r="AO286">
        <f>AM286*SQRT(AF286)</f>
        <v>0.22360679774997899</v>
      </c>
    </row>
    <row r="287" spans="1:42" x14ac:dyDescent="0.4">
      <c r="A287" t="s">
        <v>254</v>
      </c>
      <c r="B287">
        <v>108</v>
      </c>
      <c r="C287">
        <v>55</v>
      </c>
      <c r="D287" t="s">
        <v>266</v>
      </c>
      <c r="E287" t="s">
        <v>267</v>
      </c>
      <c r="F287" t="s">
        <v>390</v>
      </c>
      <c r="G287" t="s">
        <v>269</v>
      </c>
      <c r="H287">
        <v>30.285882000000001</v>
      </c>
      <c r="I287">
        <v>-97.738294999999994</v>
      </c>
      <c r="J287">
        <v>20.3</v>
      </c>
      <c r="K287">
        <v>29.4</v>
      </c>
      <c r="L287">
        <v>10.1</v>
      </c>
      <c r="M287">
        <v>19.3</v>
      </c>
      <c r="N287">
        <v>847</v>
      </c>
      <c r="O287" t="s">
        <v>40</v>
      </c>
      <c r="P287" t="s">
        <v>41</v>
      </c>
      <c r="Q287" t="s">
        <v>149</v>
      </c>
      <c r="R287">
        <v>-55</v>
      </c>
      <c r="S287">
        <v>55</v>
      </c>
      <c r="T287">
        <v>315</v>
      </c>
      <c r="U287">
        <v>-17.460317459999999</v>
      </c>
      <c r="V287">
        <v>17.460317459999999</v>
      </c>
      <c r="W287" t="s">
        <v>139</v>
      </c>
      <c r="X287" t="s">
        <v>94</v>
      </c>
      <c r="Y287" t="s">
        <v>78</v>
      </c>
      <c r="Z287" t="s">
        <v>391</v>
      </c>
      <c r="AA287">
        <v>0.37</v>
      </c>
      <c r="AB287">
        <v>0.12</v>
      </c>
      <c r="AC287">
        <v>9</v>
      </c>
      <c r="AD287">
        <v>0.48</v>
      </c>
      <c r="AE287">
        <v>0.14696938500000001</v>
      </c>
      <c r="AF287">
        <v>6</v>
      </c>
      <c r="AJ287">
        <v>0.90176052399999995</v>
      </c>
      <c r="AK287">
        <v>9.5285713999999994E-2</v>
      </c>
      <c r="AL287">
        <v>0.04</v>
      </c>
      <c r="AM287">
        <v>0.06</v>
      </c>
      <c r="AN287">
        <f t="shared" si="36"/>
        <v>0.12</v>
      </c>
      <c r="AO287">
        <f t="shared" si="37"/>
        <v>0.14696938456699066</v>
      </c>
    </row>
    <row r="288" spans="1:42" x14ac:dyDescent="0.4">
      <c r="A288" t="s">
        <v>254</v>
      </c>
      <c r="B288">
        <v>108</v>
      </c>
      <c r="C288">
        <v>55</v>
      </c>
      <c r="D288" t="s">
        <v>266</v>
      </c>
      <c r="E288" t="s">
        <v>267</v>
      </c>
      <c r="F288" t="s">
        <v>390</v>
      </c>
      <c r="G288" t="s">
        <v>269</v>
      </c>
      <c r="H288">
        <v>30.285882000000001</v>
      </c>
      <c r="I288">
        <v>-97.738294999999994</v>
      </c>
      <c r="J288">
        <v>20.3</v>
      </c>
      <c r="K288">
        <v>29.4</v>
      </c>
      <c r="L288">
        <v>10.1</v>
      </c>
      <c r="M288">
        <v>19.3</v>
      </c>
      <c r="N288">
        <v>847</v>
      </c>
      <c r="O288" t="s">
        <v>40</v>
      </c>
      <c r="P288" t="s">
        <v>41</v>
      </c>
      <c r="Q288" t="s">
        <v>149</v>
      </c>
      <c r="R288">
        <v>-55</v>
      </c>
      <c r="S288">
        <v>55</v>
      </c>
      <c r="T288">
        <v>315</v>
      </c>
      <c r="U288">
        <v>-17.460317459999999</v>
      </c>
      <c r="V288">
        <v>17.460317459999999</v>
      </c>
      <c r="W288" t="s">
        <v>137</v>
      </c>
      <c r="X288" t="s">
        <v>94</v>
      </c>
      <c r="Y288" t="s">
        <v>78</v>
      </c>
      <c r="Z288" t="s">
        <v>392</v>
      </c>
      <c r="AA288">
        <v>0.36</v>
      </c>
      <c r="AB288">
        <v>0.14000000000000001</v>
      </c>
      <c r="AC288">
        <v>4</v>
      </c>
      <c r="AD288">
        <v>1.23</v>
      </c>
      <c r="AE288">
        <v>1.1905880900000001</v>
      </c>
      <c r="AF288">
        <v>7</v>
      </c>
      <c r="AJ288">
        <v>0.98601231</v>
      </c>
      <c r="AK288">
        <v>9.6861790000000003E-2</v>
      </c>
      <c r="AL288">
        <v>7.0000000000000007E-2</v>
      </c>
      <c r="AM288">
        <v>0.45</v>
      </c>
      <c r="AN288">
        <f t="shared" si="36"/>
        <v>0.14000000000000001</v>
      </c>
      <c r="AO288">
        <f t="shared" si="37"/>
        <v>1.190588089979066</v>
      </c>
    </row>
    <row r="289" spans="1:41" x14ac:dyDescent="0.4">
      <c r="A289" t="s">
        <v>254</v>
      </c>
      <c r="B289">
        <v>108</v>
      </c>
      <c r="C289">
        <v>55</v>
      </c>
      <c r="D289" t="s">
        <v>266</v>
      </c>
      <c r="E289" t="s">
        <v>267</v>
      </c>
      <c r="F289" t="s">
        <v>390</v>
      </c>
      <c r="G289" t="s">
        <v>269</v>
      </c>
      <c r="H289">
        <v>30.285882000000001</v>
      </c>
      <c r="I289">
        <v>-97.738294999999994</v>
      </c>
      <c r="J289">
        <v>20.3</v>
      </c>
      <c r="K289">
        <v>29.4</v>
      </c>
      <c r="L289">
        <v>10.1</v>
      </c>
      <c r="M289">
        <v>19.3</v>
      </c>
      <c r="N289">
        <v>847</v>
      </c>
      <c r="O289" t="s">
        <v>40</v>
      </c>
      <c r="P289" t="s">
        <v>41</v>
      </c>
      <c r="Q289" t="s">
        <v>149</v>
      </c>
      <c r="R289">
        <v>-55</v>
      </c>
      <c r="S289">
        <v>55</v>
      </c>
      <c r="T289">
        <v>315</v>
      </c>
      <c r="U289">
        <v>-17.460317459999999</v>
      </c>
      <c r="V289">
        <v>17.460317459999999</v>
      </c>
      <c r="W289" t="s">
        <v>139</v>
      </c>
      <c r="X289" t="s">
        <v>94</v>
      </c>
      <c r="Y289" t="s">
        <v>78</v>
      </c>
      <c r="Z289" t="s">
        <v>392</v>
      </c>
      <c r="AA289">
        <v>31.67</v>
      </c>
      <c r="AB289">
        <v>12.99</v>
      </c>
      <c r="AC289">
        <v>9</v>
      </c>
      <c r="AD289">
        <v>77.92</v>
      </c>
      <c r="AE289">
        <v>64.666529209999993</v>
      </c>
      <c r="AF289">
        <v>6</v>
      </c>
      <c r="AJ289">
        <v>1.2006246780000001</v>
      </c>
      <c r="AK289">
        <v>9.6190475999999997E-2</v>
      </c>
      <c r="AL289">
        <v>4.33</v>
      </c>
      <c r="AM289">
        <v>26.4</v>
      </c>
      <c r="AN289">
        <f t="shared" si="36"/>
        <v>12.99</v>
      </c>
      <c r="AO289">
        <f t="shared" si="37"/>
        <v>64.666529209475897</v>
      </c>
    </row>
    <row r="290" spans="1:41" x14ac:dyDescent="0.4">
      <c r="A290" t="s">
        <v>254</v>
      </c>
      <c r="B290">
        <v>108</v>
      </c>
      <c r="C290">
        <v>55</v>
      </c>
      <c r="D290" t="s">
        <v>266</v>
      </c>
      <c r="E290" t="s">
        <v>267</v>
      </c>
      <c r="F290" t="s">
        <v>390</v>
      </c>
      <c r="G290" t="s">
        <v>269</v>
      </c>
      <c r="H290">
        <v>30.285882000000001</v>
      </c>
      <c r="I290">
        <v>-97.738294999999994</v>
      </c>
      <c r="J290">
        <v>20.3</v>
      </c>
      <c r="K290">
        <v>29.4</v>
      </c>
      <c r="L290">
        <v>10.1</v>
      </c>
      <c r="M290">
        <v>19.3</v>
      </c>
      <c r="N290">
        <v>847</v>
      </c>
      <c r="O290" t="s">
        <v>40</v>
      </c>
      <c r="P290" t="s">
        <v>41</v>
      </c>
      <c r="Q290" t="s">
        <v>149</v>
      </c>
      <c r="R290">
        <v>-55</v>
      </c>
      <c r="S290">
        <v>55</v>
      </c>
      <c r="T290">
        <v>315</v>
      </c>
      <c r="U290">
        <v>-17.460317459999999</v>
      </c>
      <c r="V290">
        <v>17.460317459999999</v>
      </c>
      <c r="W290" t="s">
        <v>137</v>
      </c>
      <c r="X290" t="s">
        <v>94</v>
      </c>
      <c r="Y290" t="s">
        <v>78</v>
      </c>
      <c r="Z290" t="s">
        <v>392</v>
      </c>
      <c r="AA290">
        <v>0.36</v>
      </c>
      <c r="AB290">
        <v>0.14000000000000001</v>
      </c>
      <c r="AC290">
        <v>4</v>
      </c>
      <c r="AD290">
        <v>6.06</v>
      </c>
      <c r="AE290">
        <v>4.7181034329999996</v>
      </c>
      <c r="AF290">
        <v>5</v>
      </c>
      <c r="AJ290">
        <v>1.811570787</v>
      </c>
      <c r="AK290">
        <v>9.5290023000000001E-2</v>
      </c>
      <c r="AL290">
        <v>7.0000000000000007E-2</v>
      </c>
      <c r="AM290">
        <v>2.11</v>
      </c>
      <c r="AN290">
        <f t="shared" si="36"/>
        <v>0.14000000000000001</v>
      </c>
      <c r="AO290">
        <f t="shared" si="37"/>
        <v>4.7181034325245559</v>
      </c>
    </row>
    <row r="291" spans="1:41" x14ac:dyDescent="0.4">
      <c r="A291" t="s">
        <v>254</v>
      </c>
      <c r="B291">
        <v>101</v>
      </c>
      <c r="C291">
        <v>67</v>
      </c>
      <c r="D291" t="s">
        <v>393</v>
      </c>
      <c r="E291" t="s">
        <v>394</v>
      </c>
      <c r="F291" t="s">
        <v>395</v>
      </c>
      <c r="G291" t="s">
        <v>396</v>
      </c>
      <c r="H291">
        <v>31.929663000000001</v>
      </c>
      <c r="I291">
        <v>-109.382294</v>
      </c>
      <c r="J291">
        <v>14</v>
      </c>
      <c r="K291">
        <v>23</v>
      </c>
      <c r="L291">
        <v>5</v>
      </c>
      <c r="M291">
        <v>18</v>
      </c>
      <c r="N291">
        <v>490</v>
      </c>
      <c r="O291" t="s">
        <v>40</v>
      </c>
      <c r="P291" t="s">
        <v>41</v>
      </c>
      <c r="Q291" t="s">
        <v>149</v>
      </c>
      <c r="R291">
        <v>-69</v>
      </c>
      <c r="S291">
        <v>74</v>
      </c>
      <c r="T291">
        <v>730</v>
      </c>
      <c r="U291">
        <v>-9.4520547950000005</v>
      </c>
      <c r="V291">
        <v>10.1369863</v>
      </c>
      <c r="W291" t="s">
        <v>43</v>
      </c>
      <c r="X291" t="s">
        <v>44</v>
      </c>
      <c r="Y291" t="s">
        <v>116</v>
      </c>
      <c r="Z291" t="s">
        <v>291</v>
      </c>
      <c r="AA291">
        <v>26.55</v>
      </c>
      <c r="AB291">
        <v>1.207476708</v>
      </c>
      <c r="AC291">
        <v>20</v>
      </c>
      <c r="AD291">
        <v>22.55</v>
      </c>
      <c r="AE291">
        <v>1.4000714270000001</v>
      </c>
      <c r="AF291">
        <v>18</v>
      </c>
      <c r="AJ291">
        <v>-3.1564322520000001</v>
      </c>
      <c r="AK291">
        <v>3.2271737000000002E-2</v>
      </c>
      <c r="AL291">
        <v>0.27</v>
      </c>
      <c r="AM291">
        <v>0.33</v>
      </c>
      <c r="AN291">
        <f t="shared" si="36"/>
        <v>1.2074767078498865</v>
      </c>
      <c r="AO291">
        <f t="shared" si="37"/>
        <v>1.4000714267493641</v>
      </c>
    </row>
    <row r="292" spans="1:41" x14ac:dyDescent="0.4">
      <c r="A292" t="s">
        <v>254</v>
      </c>
      <c r="B292">
        <v>101</v>
      </c>
      <c r="C292">
        <v>67</v>
      </c>
      <c r="D292" t="s">
        <v>393</v>
      </c>
      <c r="E292" t="s">
        <v>394</v>
      </c>
      <c r="F292" t="s">
        <v>395</v>
      </c>
      <c r="G292" t="s">
        <v>396</v>
      </c>
      <c r="H292">
        <v>31.929663000000001</v>
      </c>
      <c r="I292">
        <v>-109.382294</v>
      </c>
      <c r="J292">
        <v>14</v>
      </c>
      <c r="K292">
        <v>23</v>
      </c>
      <c r="L292">
        <v>5</v>
      </c>
      <c r="M292">
        <v>18</v>
      </c>
      <c r="N292">
        <v>490</v>
      </c>
      <c r="O292" t="s">
        <v>40</v>
      </c>
      <c r="P292" t="s">
        <v>41</v>
      </c>
      <c r="Q292" t="s">
        <v>149</v>
      </c>
      <c r="R292">
        <v>-69</v>
      </c>
      <c r="S292">
        <v>74</v>
      </c>
      <c r="T292">
        <v>730</v>
      </c>
      <c r="U292">
        <v>-9.4520547950000005</v>
      </c>
      <c r="V292">
        <v>10.1369863</v>
      </c>
      <c r="W292" t="s">
        <v>43</v>
      </c>
      <c r="X292" t="s">
        <v>44</v>
      </c>
      <c r="Y292" t="s">
        <v>116</v>
      </c>
      <c r="Z292" t="s">
        <v>397</v>
      </c>
      <c r="AA292">
        <v>28.1</v>
      </c>
      <c r="AB292">
        <v>1.516054089</v>
      </c>
      <c r="AC292">
        <v>20</v>
      </c>
      <c r="AD292">
        <v>24.11</v>
      </c>
      <c r="AE292">
        <v>1.640996039</v>
      </c>
      <c r="AF292">
        <v>17</v>
      </c>
      <c r="AJ292">
        <v>-2.6056994910000002</v>
      </c>
      <c r="AK292">
        <v>3.1759656999999997E-2</v>
      </c>
      <c r="AL292">
        <v>0.33900000000000002</v>
      </c>
      <c r="AM292">
        <v>0.39800000000000002</v>
      </c>
      <c r="AN292">
        <f t="shared" si="36"/>
        <v>1.5160540887448577</v>
      </c>
      <c r="AO292">
        <f t="shared" si="37"/>
        <v>1.6409960389958289</v>
      </c>
    </row>
    <row r="293" spans="1:41" x14ac:dyDescent="0.4">
      <c r="A293" t="s">
        <v>254</v>
      </c>
      <c r="B293">
        <v>101</v>
      </c>
      <c r="C293">
        <v>67</v>
      </c>
      <c r="D293" t="s">
        <v>393</v>
      </c>
      <c r="E293" t="s">
        <v>394</v>
      </c>
      <c r="F293" t="s">
        <v>395</v>
      </c>
      <c r="G293" t="s">
        <v>396</v>
      </c>
      <c r="H293">
        <v>31.929663000000001</v>
      </c>
      <c r="I293">
        <v>-109.382294</v>
      </c>
      <c r="J293">
        <v>14</v>
      </c>
      <c r="K293">
        <v>23</v>
      </c>
      <c r="L293">
        <v>5</v>
      </c>
      <c r="M293">
        <v>18</v>
      </c>
      <c r="N293">
        <v>490</v>
      </c>
      <c r="O293" t="s">
        <v>40</v>
      </c>
      <c r="P293" t="s">
        <v>41</v>
      </c>
      <c r="Q293" t="s">
        <v>149</v>
      </c>
      <c r="R293">
        <v>-69</v>
      </c>
      <c r="S293">
        <v>74</v>
      </c>
      <c r="T293">
        <v>730</v>
      </c>
      <c r="U293">
        <v>-9.4520547950000005</v>
      </c>
      <c r="V293">
        <v>10.1369863</v>
      </c>
      <c r="W293" t="s">
        <v>43</v>
      </c>
      <c r="X293" t="s">
        <v>44</v>
      </c>
      <c r="Y293" t="s">
        <v>116</v>
      </c>
      <c r="Z293" t="s">
        <v>398</v>
      </c>
      <c r="AA293">
        <v>25.23</v>
      </c>
      <c r="AB293">
        <v>0.997286318</v>
      </c>
      <c r="AC293">
        <v>20</v>
      </c>
      <c r="AD293">
        <v>23.39</v>
      </c>
      <c r="AE293">
        <v>1.2575472160000001</v>
      </c>
      <c r="AF293">
        <v>17</v>
      </c>
      <c r="AJ293">
        <v>-1.683481835</v>
      </c>
      <c r="AK293">
        <v>3.1634975000000003E-2</v>
      </c>
      <c r="AL293">
        <v>0.223</v>
      </c>
      <c r="AM293">
        <v>0.30499999999999999</v>
      </c>
      <c r="AN293">
        <f t="shared" si="36"/>
        <v>0.9972863179649063</v>
      </c>
      <c r="AO293">
        <f t="shared" si="37"/>
        <v>1.2575472158133865</v>
      </c>
    </row>
    <row r="294" spans="1:41" x14ac:dyDescent="0.4">
      <c r="A294" t="s">
        <v>254</v>
      </c>
      <c r="B294">
        <v>101</v>
      </c>
      <c r="C294">
        <v>67</v>
      </c>
      <c r="D294" t="s">
        <v>393</v>
      </c>
      <c r="E294" t="s">
        <v>394</v>
      </c>
      <c r="F294" t="s">
        <v>395</v>
      </c>
      <c r="G294" t="s">
        <v>396</v>
      </c>
      <c r="H294">
        <v>31.929663000000001</v>
      </c>
      <c r="I294">
        <v>-109.382294</v>
      </c>
      <c r="J294">
        <v>14</v>
      </c>
      <c r="K294">
        <v>23</v>
      </c>
      <c r="L294">
        <v>5</v>
      </c>
      <c r="M294">
        <v>18</v>
      </c>
      <c r="N294">
        <v>490</v>
      </c>
      <c r="O294" t="s">
        <v>40</v>
      </c>
      <c r="P294" t="s">
        <v>41</v>
      </c>
      <c r="Q294" t="s">
        <v>149</v>
      </c>
      <c r="R294">
        <v>-69</v>
      </c>
      <c r="S294">
        <v>74</v>
      </c>
      <c r="T294">
        <v>730</v>
      </c>
      <c r="U294">
        <v>-9.4520547950000005</v>
      </c>
      <c r="V294">
        <v>10.1369863</v>
      </c>
      <c r="W294" t="s">
        <v>43</v>
      </c>
      <c r="X294" t="s">
        <v>44</v>
      </c>
      <c r="Y294" t="s">
        <v>116</v>
      </c>
      <c r="Z294" t="s">
        <v>290</v>
      </c>
      <c r="AA294">
        <v>23.88</v>
      </c>
      <c r="AB294">
        <v>0.93914855100000005</v>
      </c>
      <c r="AC294">
        <v>20</v>
      </c>
      <c r="AD294">
        <v>22.72</v>
      </c>
      <c r="AE294">
        <v>0.93338095099999996</v>
      </c>
      <c r="AF294">
        <v>18</v>
      </c>
      <c r="AJ294">
        <v>-1.272692551</v>
      </c>
      <c r="AK294">
        <v>5.3650755000000001E-2</v>
      </c>
      <c r="AL294">
        <v>0.21</v>
      </c>
      <c r="AM294">
        <v>0.22</v>
      </c>
      <c r="AN294">
        <f t="shared" si="36"/>
        <v>0.93914855054991164</v>
      </c>
      <c r="AO294">
        <f t="shared" si="37"/>
        <v>0.93338095116624265</v>
      </c>
    </row>
    <row r="295" spans="1:41" x14ac:dyDescent="0.4">
      <c r="A295" t="s">
        <v>254</v>
      </c>
      <c r="B295">
        <v>101</v>
      </c>
      <c r="C295">
        <v>67</v>
      </c>
      <c r="D295" t="s">
        <v>393</v>
      </c>
      <c r="E295" t="s">
        <v>394</v>
      </c>
      <c r="F295" t="s">
        <v>395</v>
      </c>
      <c r="G295" t="s">
        <v>396</v>
      </c>
      <c r="H295">
        <v>31.929663000000001</v>
      </c>
      <c r="I295">
        <v>-109.382294</v>
      </c>
      <c r="J295">
        <v>14</v>
      </c>
      <c r="K295">
        <v>23</v>
      </c>
      <c r="L295">
        <v>5</v>
      </c>
      <c r="M295">
        <v>18</v>
      </c>
      <c r="N295">
        <v>490</v>
      </c>
      <c r="O295" t="s">
        <v>40</v>
      </c>
      <c r="P295" t="s">
        <v>41</v>
      </c>
      <c r="Q295" t="s">
        <v>149</v>
      </c>
      <c r="R295">
        <v>-69</v>
      </c>
      <c r="S295">
        <v>74</v>
      </c>
      <c r="T295">
        <v>730</v>
      </c>
      <c r="U295">
        <v>-9.4520547950000005</v>
      </c>
      <c r="V295">
        <v>10.1369863</v>
      </c>
      <c r="W295" t="s">
        <v>43</v>
      </c>
      <c r="X295" t="s">
        <v>44</v>
      </c>
      <c r="Y295" t="s">
        <v>116</v>
      </c>
      <c r="Z295" t="s">
        <v>399</v>
      </c>
      <c r="AA295">
        <v>5.5E-2</v>
      </c>
      <c r="AB295">
        <v>2.6832815999999999E-2</v>
      </c>
      <c r="AC295">
        <v>20</v>
      </c>
      <c r="AD295">
        <v>2.4E-2</v>
      </c>
      <c r="AE295">
        <v>2.8861739000000001E-2</v>
      </c>
      <c r="AF295">
        <v>17</v>
      </c>
      <c r="AJ295">
        <v>-1.1474039570000001</v>
      </c>
      <c r="AK295">
        <v>3.2783832999999998E-2</v>
      </c>
      <c r="AL295">
        <v>6.0000000000000001E-3</v>
      </c>
      <c r="AM295">
        <v>7.0000000000000001E-3</v>
      </c>
      <c r="AN295">
        <f t="shared" si="36"/>
        <v>2.6832815729997479E-2</v>
      </c>
      <c r="AO295">
        <f t="shared" si="37"/>
        <v>2.8861739379323625E-2</v>
      </c>
    </row>
    <row r="296" spans="1:41" x14ac:dyDescent="0.4">
      <c r="A296" t="s">
        <v>254</v>
      </c>
      <c r="B296">
        <v>101</v>
      </c>
      <c r="C296">
        <v>67</v>
      </c>
      <c r="D296" t="s">
        <v>393</v>
      </c>
      <c r="E296" t="s">
        <v>394</v>
      </c>
      <c r="F296" t="s">
        <v>395</v>
      </c>
      <c r="G296" t="s">
        <v>396</v>
      </c>
      <c r="H296">
        <v>31.929663000000001</v>
      </c>
      <c r="I296">
        <v>-109.382294</v>
      </c>
      <c r="J296">
        <v>14</v>
      </c>
      <c r="K296">
        <v>23</v>
      </c>
      <c r="L296">
        <v>5</v>
      </c>
      <c r="M296">
        <v>18</v>
      </c>
      <c r="N296">
        <v>490</v>
      </c>
      <c r="O296" t="s">
        <v>40</v>
      </c>
      <c r="P296" t="s">
        <v>41</v>
      </c>
      <c r="Q296" t="s">
        <v>149</v>
      </c>
      <c r="R296">
        <v>-69</v>
      </c>
      <c r="S296">
        <v>74</v>
      </c>
      <c r="T296">
        <v>730</v>
      </c>
      <c r="U296">
        <v>-9.4520547950000005</v>
      </c>
      <c r="V296">
        <v>10.1369863</v>
      </c>
      <c r="W296" t="s">
        <v>43</v>
      </c>
      <c r="X296" t="s">
        <v>44</v>
      </c>
      <c r="Y296" t="s">
        <v>116</v>
      </c>
      <c r="Z296" s="2" t="s">
        <v>400</v>
      </c>
      <c r="AA296">
        <v>0.14399999999999999</v>
      </c>
      <c r="AB296">
        <v>8.0498447000000001E-2</v>
      </c>
      <c r="AC296">
        <v>20</v>
      </c>
      <c r="AD296">
        <v>-1.4999999999999999E-2</v>
      </c>
      <c r="AE296">
        <v>0.19790906999999999</v>
      </c>
      <c r="AF296">
        <v>17</v>
      </c>
      <c r="AJ296">
        <v>-1.1169222729999999</v>
      </c>
      <c r="AK296">
        <v>3.1868565000000001E-2</v>
      </c>
      <c r="AL296">
        <v>1.7999999999999999E-2</v>
      </c>
      <c r="AM296">
        <v>4.8000000000000001E-2</v>
      </c>
      <c r="AN296">
        <f t="shared" si="36"/>
        <v>8.0498447189992425E-2</v>
      </c>
      <c r="AO296">
        <f t="shared" si="37"/>
        <v>0.19790907002964772</v>
      </c>
    </row>
    <row r="297" spans="1:41" x14ac:dyDescent="0.4">
      <c r="A297" t="s">
        <v>254</v>
      </c>
      <c r="B297">
        <v>101</v>
      </c>
      <c r="C297">
        <v>67</v>
      </c>
      <c r="D297" t="s">
        <v>393</v>
      </c>
      <c r="E297" t="s">
        <v>394</v>
      </c>
      <c r="F297" t="s">
        <v>395</v>
      </c>
      <c r="G297" t="s">
        <v>396</v>
      </c>
      <c r="H297">
        <v>31.929663000000001</v>
      </c>
      <c r="I297">
        <v>-109.382294</v>
      </c>
      <c r="J297">
        <v>14</v>
      </c>
      <c r="K297">
        <v>23</v>
      </c>
      <c r="L297">
        <v>5</v>
      </c>
      <c r="M297">
        <v>18</v>
      </c>
      <c r="N297">
        <v>490</v>
      </c>
      <c r="O297" t="s">
        <v>40</v>
      </c>
      <c r="P297" t="s">
        <v>41</v>
      </c>
      <c r="Q297" t="s">
        <v>149</v>
      </c>
      <c r="R297">
        <v>-69</v>
      </c>
      <c r="S297">
        <v>74</v>
      </c>
      <c r="T297">
        <v>730</v>
      </c>
      <c r="U297">
        <v>-9.4520547950000005</v>
      </c>
      <c r="V297">
        <v>10.1369863</v>
      </c>
      <c r="W297" t="s">
        <v>43</v>
      </c>
      <c r="X297" t="s">
        <v>44</v>
      </c>
      <c r="Y297" t="s">
        <v>116</v>
      </c>
      <c r="Z297" t="s">
        <v>401</v>
      </c>
      <c r="AA297">
        <v>0.49399999999999999</v>
      </c>
      <c r="AB297">
        <v>5.3665630999999998E-2</v>
      </c>
      <c r="AC297">
        <v>20</v>
      </c>
      <c r="AD297">
        <v>0.435</v>
      </c>
      <c r="AE297">
        <v>9.8954534999999996E-2</v>
      </c>
      <c r="AF297">
        <v>17</v>
      </c>
      <c r="AJ297">
        <v>-0.78056414799999996</v>
      </c>
      <c r="AK297">
        <v>4.1273209999999998E-2</v>
      </c>
      <c r="AL297">
        <v>1.2E-2</v>
      </c>
      <c r="AM297">
        <v>2.4E-2</v>
      </c>
      <c r="AN297">
        <f t="shared" si="36"/>
        <v>5.3665631459994957E-2</v>
      </c>
      <c r="AO297">
        <f t="shared" si="37"/>
        <v>9.8954535014823861E-2</v>
      </c>
    </row>
    <row r="298" spans="1:41" x14ac:dyDescent="0.4">
      <c r="A298" t="s">
        <v>254</v>
      </c>
      <c r="B298">
        <v>101</v>
      </c>
      <c r="C298">
        <v>67</v>
      </c>
      <c r="D298" t="s">
        <v>393</v>
      </c>
      <c r="E298" t="s">
        <v>394</v>
      </c>
      <c r="F298" t="s">
        <v>395</v>
      </c>
      <c r="G298" t="s">
        <v>396</v>
      </c>
      <c r="H298">
        <v>31.929663000000001</v>
      </c>
      <c r="I298">
        <v>-109.382294</v>
      </c>
      <c r="J298">
        <v>14</v>
      </c>
      <c r="K298">
        <v>23</v>
      </c>
      <c r="L298">
        <v>5</v>
      </c>
      <c r="M298">
        <v>18</v>
      </c>
      <c r="N298">
        <v>490</v>
      </c>
      <c r="O298" t="s">
        <v>40</v>
      </c>
      <c r="P298" t="s">
        <v>41</v>
      </c>
      <c r="Q298" t="s">
        <v>149</v>
      </c>
      <c r="R298">
        <v>-69</v>
      </c>
      <c r="S298">
        <v>74</v>
      </c>
      <c r="T298">
        <v>730</v>
      </c>
      <c r="U298">
        <v>-9.4520547950000005</v>
      </c>
      <c r="V298">
        <v>10.1369863</v>
      </c>
      <c r="W298" t="s">
        <v>43</v>
      </c>
      <c r="X298" t="s">
        <v>44</v>
      </c>
      <c r="Y298" t="s">
        <v>116</v>
      </c>
      <c r="Z298" t="s">
        <v>289</v>
      </c>
      <c r="AA298">
        <v>0.42599999999999999</v>
      </c>
      <c r="AB298">
        <v>5.3665630999999998E-2</v>
      </c>
      <c r="AC298">
        <v>20</v>
      </c>
      <c r="AD298">
        <v>0.41699999999999998</v>
      </c>
      <c r="AE298">
        <v>4.6669047999999998E-2</v>
      </c>
      <c r="AF298">
        <v>18</v>
      </c>
      <c r="AJ298">
        <v>-0.18316426099999999</v>
      </c>
      <c r="AK298">
        <v>3.2309348000000002E-2</v>
      </c>
      <c r="AL298">
        <v>1.2E-2</v>
      </c>
      <c r="AM298">
        <v>1.0999999999999999E-2</v>
      </c>
      <c r="AN298">
        <f t="shared" si="36"/>
        <v>5.3665631459994957E-2</v>
      </c>
      <c r="AO298">
        <f t="shared" si="37"/>
        <v>4.6669047558312131E-2</v>
      </c>
    </row>
    <row r="299" spans="1:41" x14ac:dyDescent="0.4">
      <c r="A299" t="s">
        <v>254</v>
      </c>
      <c r="B299">
        <v>101</v>
      </c>
      <c r="C299">
        <v>67</v>
      </c>
      <c r="D299" t="s">
        <v>393</v>
      </c>
      <c r="E299" t="s">
        <v>394</v>
      </c>
      <c r="F299" t="s">
        <v>395</v>
      </c>
      <c r="G299" t="s">
        <v>396</v>
      </c>
      <c r="H299">
        <v>31.929663000000001</v>
      </c>
      <c r="I299">
        <v>-109.382294</v>
      </c>
      <c r="J299">
        <v>14</v>
      </c>
      <c r="K299">
        <v>23</v>
      </c>
      <c r="L299">
        <v>5</v>
      </c>
      <c r="M299">
        <v>18</v>
      </c>
      <c r="N299">
        <v>490</v>
      </c>
      <c r="O299" t="s">
        <v>40</v>
      </c>
      <c r="P299" t="s">
        <v>41</v>
      </c>
      <c r="Q299" t="s">
        <v>149</v>
      </c>
      <c r="R299">
        <v>-69</v>
      </c>
      <c r="S299">
        <v>74</v>
      </c>
      <c r="T299">
        <v>730</v>
      </c>
      <c r="U299">
        <v>-9.4520547950000005</v>
      </c>
      <c r="V299">
        <v>10.1369863</v>
      </c>
      <c r="W299" t="s">
        <v>43</v>
      </c>
      <c r="X299" t="s">
        <v>44</v>
      </c>
      <c r="Y299" t="s">
        <v>116</v>
      </c>
      <c r="Z299" t="s">
        <v>402</v>
      </c>
      <c r="AA299">
        <v>4.76</v>
      </c>
      <c r="AB299">
        <v>0.715541753</v>
      </c>
      <c r="AC299">
        <v>20</v>
      </c>
      <c r="AD299">
        <v>6.07</v>
      </c>
      <c r="AE299">
        <v>1.3067333320000001</v>
      </c>
      <c r="AF299">
        <v>18</v>
      </c>
      <c r="AJ299">
        <v>1.2971537900000001</v>
      </c>
      <c r="AK299">
        <v>3.5521762999999998E-2</v>
      </c>
      <c r="AL299">
        <v>0.16</v>
      </c>
      <c r="AM299">
        <v>0.308</v>
      </c>
      <c r="AN299">
        <f t="shared" si="36"/>
        <v>0.71554175279993271</v>
      </c>
      <c r="AO299">
        <f t="shared" si="37"/>
        <v>1.3067333316327396</v>
      </c>
    </row>
    <row r="300" spans="1:41" x14ac:dyDescent="0.4">
      <c r="A300" t="s">
        <v>254</v>
      </c>
      <c r="B300">
        <v>101</v>
      </c>
      <c r="C300">
        <v>67</v>
      </c>
      <c r="D300" t="s">
        <v>393</v>
      </c>
      <c r="E300" t="s">
        <v>394</v>
      </c>
      <c r="F300" t="s">
        <v>395</v>
      </c>
      <c r="G300" t="s">
        <v>396</v>
      </c>
      <c r="H300">
        <v>31.929663000000001</v>
      </c>
      <c r="I300">
        <v>-109.382294</v>
      </c>
      <c r="J300">
        <v>14</v>
      </c>
      <c r="K300">
        <v>23</v>
      </c>
      <c r="L300">
        <v>5</v>
      </c>
      <c r="M300">
        <v>18</v>
      </c>
      <c r="N300">
        <v>490</v>
      </c>
      <c r="O300" t="s">
        <v>40</v>
      </c>
      <c r="P300" t="s">
        <v>41</v>
      </c>
      <c r="Q300" t="s">
        <v>149</v>
      </c>
      <c r="R300">
        <v>-69</v>
      </c>
      <c r="S300">
        <v>74</v>
      </c>
      <c r="T300">
        <v>730</v>
      </c>
      <c r="U300">
        <v>-9.4520547950000005</v>
      </c>
      <c r="V300">
        <v>10.1369863</v>
      </c>
      <c r="W300" t="s">
        <v>43</v>
      </c>
      <c r="X300" t="s">
        <v>44</v>
      </c>
      <c r="Y300" t="s">
        <v>116</v>
      </c>
      <c r="Z300" t="s">
        <v>403</v>
      </c>
      <c r="AA300">
        <v>5.82</v>
      </c>
      <c r="AB300">
        <v>1.229837388</v>
      </c>
      <c r="AC300">
        <v>20</v>
      </c>
      <c r="AD300">
        <v>7.98</v>
      </c>
      <c r="AE300">
        <v>1.6419019459999999</v>
      </c>
      <c r="AF300">
        <v>18</v>
      </c>
      <c r="AJ300">
        <v>1.54195875</v>
      </c>
      <c r="AK300">
        <v>3.3749190999999998E-2</v>
      </c>
      <c r="AL300">
        <v>0.27500000000000002</v>
      </c>
      <c r="AM300">
        <v>0.38700000000000001</v>
      </c>
      <c r="AN300">
        <f t="shared" si="36"/>
        <v>1.2298373876248845</v>
      </c>
      <c r="AO300">
        <f t="shared" si="37"/>
        <v>1.6419019459151631</v>
      </c>
    </row>
    <row r="301" spans="1:41" x14ac:dyDescent="0.4">
      <c r="A301" t="s">
        <v>254</v>
      </c>
      <c r="B301">
        <v>101</v>
      </c>
      <c r="C301">
        <v>67</v>
      </c>
      <c r="D301" t="s">
        <v>393</v>
      </c>
      <c r="E301" t="s">
        <v>394</v>
      </c>
      <c r="F301" t="s">
        <v>395</v>
      </c>
      <c r="G301" t="s">
        <v>396</v>
      </c>
      <c r="H301">
        <v>31.929663000000001</v>
      </c>
      <c r="I301">
        <v>-109.382294</v>
      </c>
      <c r="J301">
        <v>14</v>
      </c>
      <c r="K301">
        <v>23</v>
      </c>
      <c r="L301">
        <v>5</v>
      </c>
      <c r="M301">
        <v>18</v>
      </c>
      <c r="N301">
        <v>490</v>
      </c>
      <c r="O301" t="s">
        <v>40</v>
      </c>
      <c r="P301" t="s">
        <v>41</v>
      </c>
      <c r="Q301" t="s">
        <v>149</v>
      </c>
      <c r="R301">
        <v>-69</v>
      </c>
      <c r="S301">
        <v>74</v>
      </c>
      <c r="T301">
        <v>730</v>
      </c>
      <c r="U301">
        <v>-9.4520547950000005</v>
      </c>
      <c r="V301">
        <v>10.1369863</v>
      </c>
      <c r="W301" t="s">
        <v>43</v>
      </c>
      <c r="X301" t="s">
        <v>94</v>
      </c>
      <c r="Y301" t="s">
        <v>116</v>
      </c>
      <c r="Z301" t="s">
        <v>302</v>
      </c>
      <c r="AA301">
        <v>48.5</v>
      </c>
      <c r="AB301">
        <v>3.577708764</v>
      </c>
      <c r="AC301">
        <v>20</v>
      </c>
      <c r="AD301">
        <v>101.1</v>
      </c>
      <c r="AE301">
        <v>8.0610173060000001</v>
      </c>
      <c r="AF301">
        <v>18</v>
      </c>
      <c r="AJ301">
        <v>-8.8319204750000004</v>
      </c>
      <c r="AK301">
        <v>4.7646424E-2</v>
      </c>
      <c r="AL301">
        <v>0.8</v>
      </c>
      <c r="AM301">
        <v>1.9</v>
      </c>
      <c r="AN301">
        <f t="shared" si="36"/>
        <v>3.5777087639996639</v>
      </c>
      <c r="AO301">
        <f t="shared" si="37"/>
        <v>8.0610173055266401</v>
      </c>
    </row>
    <row r="302" spans="1:41" x14ac:dyDescent="0.4">
      <c r="A302" t="s">
        <v>254</v>
      </c>
      <c r="B302">
        <v>101</v>
      </c>
      <c r="C302">
        <v>67</v>
      </c>
      <c r="D302" t="s">
        <v>393</v>
      </c>
      <c r="E302" t="s">
        <v>394</v>
      </c>
      <c r="F302" t="s">
        <v>395</v>
      </c>
      <c r="G302" t="s">
        <v>396</v>
      </c>
      <c r="H302">
        <v>31.929663000000001</v>
      </c>
      <c r="I302">
        <v>-109.382294</v>
      </c>
      <c r="J302">
        <v>14</v>
      </c>
      <c r="K302">
        <v>23</v>
      </c>
      <c r="L302">
        <v>5</v>
      </c>
      <c r="M302">
        <v>18</v>
      </c>
      <c r="N302">
        <v>490</v>
      </c>
      <c r="O302" t="s">
        <v>40</v>
      </c>
      <c r="P302" t="s">
        <v>41</v>
      </c>
      <c r="Q302" t="s">
        <v>149</v>
      </c>
      <c r="R302">
        <v>-69</v>
      </c>
      <c r="S302">
        <v>74</v>
      </c>
      <c r="T302">
        <v>730</v>
      </c>
      <c r="U302">
        <v>-9.4520547950000005</v>
      </c>
      <c r="V302">
        <v>10.1369863</v>
      </c>
      <c r="W302" t="s">
        <v>43</v>
      </c>
      <c r="X302" t="s">
        <v>94</v>
      </c>
      <c r="Y302" t="s">
        <v>116</v>
      </c>
      <c r="Z302" t="s">
        <v>404</v>
      </c>
      <c r="AA302">
        <v>0.876</v>
      </c>
      <c r="AB302">
        <v>0.33988233299999998</v>
      </c>
      <c r="AC302">
        <v>20</v>
      </c>
      <c r="AD302">
        <v>0.22900000000000001</v>
      </c>
      <c r="AE302">
        <v>0.22061731600000001</v>
      </c>
      <c r="AF302">
        <v>18</v>
      </c>
      <c r="AJ302">
        <v>-2.294177447</v>
      </c>
      <c r="AK302">
        <v>3.7756326E-2</v>
      </c>
      <c r="AL302">
        <v>7.5999999999999998E-2</v>
      </c>
      <c r="AM302">
        <v>5.1999999999999998E-2</v>
      </c>
      <c r="AN302">
        <f t="shared" si="36"/>
        <v>0.33988233257996803</v>
      </c>
      <c r="AO302">
        <f t="shared" si="37"/>
        <v>0.2206173157302028</v>
      </c>
    </row>
    <row r="303" spans="1:41" x14ac:dyDescent="0.4">
      <c r="A303" t="s">
        <v>254</v>
      </c>
      <c r="B303">
        <v>101</v>
      </c>
      <c r="C303">
        <v>67</v>
      </c>
      <c r="D303" t="s">
        <v>393</v>
      </c>
      <c r="E303" t="s">
        <v>394</v>
      </c>
      <c r="F303" t="s">
        <v>395</v>
      </c>
      <c r="G303" t="s">
        <v>396</v>
      </c>
      <c r="H303">
        <v>31.929663000000001</v>
      </c>
      <c r="I303">
        <v>-109.382294</v>
      </c>
      <c r="J303">
        <v>14</v>
      </c>
      <c r="K303">
        <v>23</v>
      </c>
      <c r="L303">
        <v>5</v>
      </c>
      <c r="M303">
        <v>18</v>
      </c>
      <c r="N303">
        <v>490</v>
      </c>
      <c r="O303" t="s">
        <v>40</v>
      </c>
      <c r="P303" t="s">
        <v>41</v>
      </c>
      <c r="Q303" t="s">
        <v>149</v>
      </c>
      <c r="R303">
        <v>-69</v>
      </c>
      <c r="S303">
        <v>74</v>
      </c>
      <c r="T303">
        <v>730</v>
      </c>
      <c r="U303">
        <v>-9.4520547950000005</v>
      </c>
      <c r="V303">
        <v>10.1369863</v>
      </c>
      <c r="W303" t="s">
        <v>43</v>
      </c>
      <c r="X303" t="s">
        <v>94</v>
      </c>
      <c r="Y303" t="s">
        <v>116</v>
      </c>
      <c r="Z303" t="s">
        <v>405</v>
      </c>
      <c r="AA303">
        <v>11.92</v>
      </c>
      <c r="AB303">
        <v>3.850509057</v>
      </c>
      <c r="AC303">
        <v>20</v>
      </c>
      <c r="AD303">
        <v>7.4</v>
      </c>
      <c r="AE303">
        <v>2.5286138500000002</v>
      </c>
      <c r="AF303">
        <v>18</v>
      </c>
      <c r="AJ303">
        <v>-1.4101859999999999</v>
      </c>
      <c r="AK303">
        <v>3.3382096999999999E-2</v>
      </c>
      <c r="AL303">
        <v>0.86099999999999999</v>
      </c>
      <c r="AM303">
        <v>0.59599999999999997</v>
      </c>
      <c r="AN303">
        <f t="shared" si="36"/>
        <v>3.8505090572546381</v>
      </c>
      <c r="AO303">
        <f t="shared" si="37"/>
        <v>2.5286138495230936</v>
      </c>
    </row>
    <row r="304" spans="1:41" x14ac:dyDescent="0.4">
      <c r="A304" t="s">
        <v>254</v>
      </c>
      <c r="B304">
        <v>101</v>
      </c>
      <c r="C304">
        <v>67</v>
      </c>
      <c r="D304" t="s">
        <v>393</v>
      </c>
      <c r="E304" t="s">
        <v>394</v>
      </c>
      <c r="F304" t="s">
        <v>395</v>
      </c>
      <c r="G304" t="s">
        <v>396</v>
      </c>
      <c r="H304">
        <v>31.929663000000001</v>
      </c>
      <c r="I304">
        <v>-109.382294</v>
      </c>
      <c r="J304">
        <v>14</v>
      </c>
      <c r="K304">
        <v>23</v>
      </c>
      <c r="L304">
        <v>5</v>
      </c>
      <c r="M304">
        <v>18</v>
      </c>
      <c r="N304">
        <v>490</v>
      </c>
      <c r="O304" t="s">
        <v>40</v>
      </c>
      <c r="P304" t="s">
        <v>41</v>
      </c>
      <c r="Q304" t="s">
        <v>149</v>
      </c>
      <c r="R304">
        <v>-69</v>
      </c>
      <c r="S304">
        <v>74</v>
      </c>
      <c r="T304">
        <v>730</v>
      </c>
      <c r="U304">
        <v>-9.4520547950000005</v>
      </c>
      <c r="V304">
        <v>10.1369863</v>
      </c>
      <c r="W304" t="s">
        <v>43</v>
      </c>
      <c r="X304" t="s">
        <v>94</v>
      </c>
      <c r="Y304" t="s">
        <v>116</v>
      </c>
      <c r="Z304" t="s">
        <v>406</v>
      </c>
      <c r="AA304">
        <v>34.909999999999997</v>
      </c>
      <c r="AB304">
        <v>1.5071098169999999</v>
      </c>
      <c r="AC304">
        <v>20</v>
      </c>
      <c r="AD304">
        <v>37.39</v>
      </c>
      <c r="AE304">
        <v>1.0564175309999999</v>
      </c>
      <c r="AF304">
        <v>18</v>
      </c>
      <c r="AJ304">
        <v>1.939536487</v>
      </c>
      <c r="AK304">
        <v>3.7564171E-2</v>
      </c>
      <c r="AL304">
        <v>0.33700000000000002</v>
      </c>
      <c r="AM304">
        <v>0.249</v>
      </c>
      <c r="AN304">
        <f t="shared" si="36"/>
        <v>1.5071098168348585</v>
      </c>
      <c r="AO304">
        <f t="shared" si="37"/>
        <v>1.056417531092702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B26" sqref="B26"/>
    </sheetView>
  </sheetViews>
  <sheetFormatPr defaultRowHeight="14.6" x14ac:dyDescent="0.4"/>
  <cols>
    <col min="1" max="1" width="11.84375" customWidth="1"/>
    <col min="2" max="2" width="57.23046875" bestFit="1" customWidth="1"/>
    <col min="3" max="3" width="165.84375" customWidth="1"/>
  </cols>
  <sheetData>
    <row r="1" spans="1:3" x14ac:dyDescent="0.4">
      <c r="A1" t="s">
        <v>1</v>
      </c>
      <c r="B1" t="s">
        <v>319</v>
      </c>
      <c r="C1" t="s">
        <v>318</v>
      </c>
    </row>
    <row r="2" spans="1:3" x14ac:dyDescent="0.4">
      <c r="A2">
        <v>81</v>
      </c>
      <c r="B2" s="4" t="s">
        <v>325</v>
      </c>
      <c r="C2" t="s">
        <v>328</v>
      </c>
    </row>
    <row r="3" spans="1:3" x14ac:dyDescent="0.4">
      <c r="A3">
        <v>82</v>
      </c>
      <c r="B3" t="s">
        <v>350</v>
      </c>
      <c r="C3" t="s">
        <v>322</v>
      </c>
    </row>
    <row r="4" spans="1:3" x14ac:dyDescent="0.4">
      <c r="A4">
        <v>98</v>
      </c>
      <c r="B4" s="4" t="s">
        <v>325</v>
      </c>
      <c r="C4" t="s">
        <v>321</v>
      </c>
    </row>
    <row r="5" spans="1:3" x14ac:dyDescent="0.4">
      <c r="A5">
        <v>26</v>
      </c>
      <c r="B5" s="4" t="s">
        <v>325</v>
      </c>
      <c r="C5" t="s">
        <v>320</v>
      </c>
    </row>
    <row r="6" spans="1:3" x14ac:dyDescent="0.4">
      <c r="A6">
        <v>7</v>
      </c>
      <c r="B6" s="2" t="s">
        <v>326</v>
      </c>
      <c r="C6" t="s">
        <v>327</v>
      </c>
    </row>
    <row r="7" spans="1:3" x14ac:dyDescent="0.4">
      <c r="A7">
        <v>74</v>
      </c>
      <c r="B7" s="4" t="s">
        <v>325</v>
      </c>
      <c r="C7" t="s">
        <v>330</v>
      </c>
    </row>
    <row r="8" spans="1:3" x14ac:dyDescent="0.4">
      <c r="A8">
        <v>77</v>
      </c>
      <c r="B8" s="4" t="s">
        <v>325</v>
      </c>
      <c r="C8" t="s">
        <v>329</v>
      </c>
    </row>
    <row r="9" spans="1:3" x14ac:dyDescent="0.4">
      <c r="A9">
        <v>44</v>
      </c>
      <c r="B9" t="s">
        <v>333</v>
      </c>
      <c r="C9" t="s">
        <v>334</v>
      </c>
    </row>
    <row r="10" spans="1:3" x14ac:dyDescent="0.4">
      <c r="A10">
        <v>109</v>
      </c>
      <c r="B10" t="s">
        <v>351</v>
      </c>
    </row>
    <row r="11" spans="1:3" x14ac:dyDescent="0.4">
      <c r="A11">
        <v>1</v>
      </c>
      <c r="B11" t="s">
        <v>336</v>
      </c>
      <c r="C11" s="3" t="s">
        <v>337</v>
      </c>
    </row>
    <row r="12" spans="1:3" x14ac:dyDescent="0.4">
      <c r="A12">
        <v>68</v>
      </c>
      <c r="B12" t="s">
        <v>340</v>
      </c>
      <c r="C12" t="s">
        <v>362</v>
      </c>
    </row>
    <row r="13" spans="1:3" x14ac:dyDescent="0.4">
      <c r="A13">
        <v>70</v>
      </c>
      <c r="B13" s="4" t="s">
        <v>325</v>
      </c>
      <c r="C13" t="s">
        <v>341</v>
      </c>
    </row>
    <row r="14" spans="1:3" x14ac:dyDescent="0.4">
      <c r="A14">
        <v>6</v>
      </c>
      <c r="B14" t="s">
        <v>345</v>
      </c>
      <c r="C14" t="s">
        <v>343</v>
      </c>
    </row>
    <row r="15" spans="1:3" x14ac:dyDescent="0.4">
      <c r="A15">
        <v>8</v>
      </c>
      <c r="B15" s="2" t="s">
        <v>348</v>
      </c>
      <c r="C15" t="s">
        <v>347</v>
      </c>
    </row>
    <row r="16" spans="1:3" x14ac:dyDescent="0.4">
      <c r="A16">
        <v>69</v>
      </c>
      <c r="B16" s="4" t="s">
        <v>325</v>
      </c>
    </row>
    <row r="17" spans="1:3" x14ac:dyDescent="0.4">
      <c r="A17">
        <v>66</v>
      </c>
      <c r="B17" s="4" t="s">
        <v>325</v>
      </c>
    </row>
    <row r="18" spans="1:3" x14ac:dyDescent="0.4">
      <c r="A18">
        <v>71</v>
      </c>
      <c r="B18" s="2" t="s">
        <v>354</v>
      </c>
      <c r="C18" t="s">
        <v>361</v>
      </c>
    </row>
    <row r="19" spans="1:3" x14ac:dyDescent="0.4">
      <c r="A19">
        <v>49</v>
      </c>
      <c r="B19" t="s">
        <v>350</v>
      </c>
    </row>
    <row r="20" spans="1:3" x14ac:dyDescent="0.4">
      <c r="A20">
        <v>110</v>
      </c>
      <c r="B20" t="s">
        <v>353</v>
      </c>
      <c r="C20" t="s">
        <v>355</v>
      </c>
    </row>
    <row r="21" spans="1:3" x14ac:dyDescent="0.4">
      <c r="A21">
        <v>21</v>
      </c>
      <c r="B21" s="4" t="s">
        <v>325</v>
      </c>
      <c r="C21" t="s">
        <v>329</v>
      </c>
    </row>
    <row r="22" spans="1:3" x14ac:dyDescent="0.4">
      <c r="A22">
        <v>118</v>
      </c>
      <c r="B22" t="s">
        <v>358</v>
      </c>
    </row>
    <row r="23" spans="1:3" x14ac:dyDescent="0.4">
      <c r="A23">
        <v>116</v>
      </c>
      <c r="B23" t="s">
        <v>360</v>
      </c>
      <c r="C23" t="s">
        <v>329</v>
      </c>
    </row>
    <row r="24" spans="1:3" x14ac:dyDescent="0.4">
      <c r="A24">
        <v>117</v>
      </c>
      <c r="B24" t="s">
        <v>365</v>
      </c>
      <c r="C24" t="s">
        <v>364</v>
      </c>
    </row>
    <row r="25" spans="1:3" x14ac:dyDescent="0.4">
      <c r="A25">
        <v>16</v>
      </c>
      <c r="B25" t="s">
        <v>367</v>
      </c>
      <c r="C25" t="s">
        <v>329</v>
      </c>
    </row>
    <row r="26" spans="1:3" x14ac:dyDescent="0.4">
      <c r="A26">
        <v>91</v>
      </c>
      <c r="B26" t="s">
        <v>350</v>
      </c>
      <c r="C26" t="s">
        <v>368</v>
      </c>
    </row>
    <row r="27" spans="1:3" x14ac:dyDescent="0.4">
      <c r="A27">
        <v>90</v>
      </c>
      <c r="B27" s="4" t="s">
        <v>325</v>
      </c>
      <c r="C27" t="s">
        <v>369</v>
      </c>
    </row>
    <row r="28" spans="1:3" x14ac:dyDescent="0.4">
      <c r="A28">
        <v>94</v>
      </c>
      <c r="B28" s="4" t="s">
        <v>325</v>
      </c>
      <c r="C28" t="s">
        <v>370</v>
      </c>
    </row>
    <row r="29" spans="1:3" x14ac:dyDescent="0.4">
      <c r="A29">
        <v>99</v>
      </c>
      <c r="B29" s="4" t="s">
        <v>325</v>
      </c>
      <c r="C29" t="s">
        <v>371</v>
      </c>
    </row>
    <row r="30" spans="1:3" x14ac:dyDescent="0.4">
      <c r="A30">
        <v>100</v>
      </c>
      <c r="B30" t="s">
        <v>360</v>
      </c>
      <c r="C30" t="s">
        <v>374</v>
      </c>
    </row>
    <row r="31" spans="1:3" x14ac:dyDescent="0.4">
      <c r="A31">
        <v>103</v>
      </c>
      <c r="B31" t="s">
        <v>360</v>
      </c>
      <c r="C31" t="s">
        <v>375</v>
      </c>
    </row>
    <row r="32" spans="1:3" x14ac:dyDescent="0.4">
      <c r="A32">
        <v>107</v>
      </c>
      <c r="B32" t="s">
        <v>360</v>
      </c>
    </row>
    <row r="33" spans="1:3" x14ac:dyDescent="0.4">
      <c r="A33">
        <v>108</v>
      </c>
      <c r="B33" s="4" t="s">
        <v>325</v>
      </c>
      <c r="C33" t="s">
        <v>378</v>
      </c>
    </row>
    <row r="34" spans="1:3" x14ac:dyDescent="0.4">
      <c r="A34">
        <v>101</v>
      </c>
      <c r="B34" s="4" t="s">
        <v>325</v>
      </c>
      <c r="C34" t="s">
        <v>379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localadmin</dc:creator>
  <cp:lastModifiedBy>localadmin</cp:lastModifiedBy>
  <dcterms:created xsi:type="dcterms:W3CDTF">2019-04-18T15:03:28Z</dcterms:created>
  <dcterms:modified xsi:type="dcterms:W3CDTF">2019-04-29T09:20:27Z</dcterms:modified>
</cp:coreProperties>
</file>