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05"/>
  </bookViews>
  <sheets>
    <sheet name="Хизмат сафари" sheetId="7" r:id="rId1"/>
    <sheet name="мансабдор шахслар хизмат сафари" sheetId="8" r:id="rId2"/>
  </sheets>
  <calcPr calcId="162913"/>
</workbook>
</file>

<file path=xl/calcChain.xml><?xml version="1.0" encoding="utf-8"?>
<calcChain xmlns="http://schemas.openxmlformats.org/spreadsheetml/2006/main">
  <c r="K15" i="8" l="1"/>
  <c r="K22" i="8"/>
  <c r="K21" i="8"/>
  <c r="K20" i="8"/>
  <c r="K19" i="8"/>
  <c r="K18" i="8"/>
  <c r="H7" i="7"/>
  <c r="G7" i="7"/>
  <c r="F7" i="7"/>
  <c r="K17" i="8" l="1"/>
  <c r="J9" i="7"/>
  <c r="I7" i="7" l="1"/>
  <c r="J13" i="7"/>
  <c r="J11" i="7"/>
  <c r="J12" i="7"/>
  <c r="J8" i="7"/>
  <c r="K16" i="8" l="1"/>
  <c r="K14" i="8"/>
  <c r="D8" i="7" l="1"/>
  <c r="J11" i="8" l="1"/>
  <c r="J8" i="8" s="1"/>
  <c r="G9" i="8"/>
  <c r="J9" i="8" l="1"/>
  <c r="I9" i="8"/>
  <c r="H9" i="8"/>
  <c r="G11" i="8"/>
  <c r="G8" i="8" s="1"/>
  <c r="H11" i="8"/>
  <c r="H8" i="8" s="1"/>
  <c r="K13" i="8" l="1"/>
  <c r="K12" i="8"/>
  <c r="I11" i="8" l="1"/>
  <c r="I8" i="8" s="1"/>
  <c r="J10" i="7" l="1"/>
  <c r="J7" i="7" s="1"/>
  <c r="K10" i="8" l="1"/>
  <c r="K9" i="8" s="1"/>
  <c r="K11" i="8"/>
  <c r="K8" i="8" s="1"/>
  <c r="D7" i="7" l="1"/>
</calcChain>
</file>

<file path=xl/sharedStrings.xml><?xml version="1.0" encoding="utf-8"?>
<sst xmlns="http://schemas.openxmlformats.org/spreadsheetml/2006/main" count="62" uniqueCount="52">
  <si>
    <t>№</t>
  </si>
  <si>
    <t>ой</t>
  </si>
  <si>
    <t>хизмат сафарининг мақсади</t>
  </si>
  <si>
    <t>кундалик харажатларини қоплаш</t>
  </si>
  <si>
    <t>йўл кира харажатларини қоплаш</t>
  </si>
  <si>
    <t>турар жой ижараси</t>
  </si>
  <si>
    <t>бюджет маблағлари ҳисобидан</t>
  </si>
  <si>
    <t>бюджетдан ташқари маблағлар ҳисобидан</t>
  </si>
  <si>
    <t>январь</t>
  </si>
  <si>
    <t>февраль</t>
  </si>
  <si>
    <t>март</t>
  </si>
  <si>
    <t>хизмат сафарининг сони</t>
  </si>
  <si>
    <t>ЖАМИ</t>
  </si>
  <si>
    <t>сўм</t>
  </si>
  <si>
    <t>Ф.И.О</t>
  </si>
  <si>
    <t>эгаллаб турган лавозими</t>
  </si>
  <si>
    <t>Хизмат сафари буйруғи рақами</t>
  </si>
  <si>
    <t>Хизмат сафари манзили</t>
  </si>
  <si>
    <t>Хизмат сафари даври
(кун)</t>
  </si>
  <si>
    <t>яшаш харажатлари</t>
  </si>
  <si>
    <t>Транспорт харажатлари</t>
  </si>
  <si>
    <t>кунлик харажатлар</t>
  </si>
  <si>
    <t>Жами харажатлар</t>
  </si>
  <si>
    <t>ўз маблағлари ҳисобидан</t>
  </si>
  <si>
    <t>ташкилот маблағлари ҳисобидан</t>
  </si>
  <si>
    <t>ҲАММАСИ</t>
  </si>
  <si>
    <t>Бухоро вилоятига</t>
  </si>
  <si>
    <t>Жиззах вилоятига</t>
  </si>
  <si>
    <t>Наманган вилоятига</t>
  </si>
  <si>
    <t>Сурхондарё вилоятига</t>
  </si>
  <si>
    <t>апрель</t>
  </si>
  <si>
    <t>май</t>
  </si>
  <si>
    <t>июнь</t>
  </si>
  <si>
    <t xml:space="preserve"> </t>
  </si>
  <si>
    <t>Бош прокуратура ихтиёрига суриштирув ишларида иштирок этиш учун</t>
  </si>
  <si>
    <t>Аминов Рустам</t>
  </si>
  <si>
    <t>13.02.23 йилдаги №8-хс-сон</t>
  </si>
  <si>
    <t>Андижон-Наманган-
Фаргона</t>
  </si>
  <si>
    <t>10.02.23 йилдаги
 6-хс сон</t>
  </si>
  <si>
    <t>Сирдарё вилоятига</t>
  </si>
  <si>
    <t>11.04.23 йилдаги
 13-хс сон</t>
  </si>
  <si>
    <t>12.04.23 йилдаги
 14-хс сон</t>
  </si>
  <si>
    <t>12.06.23 йилдаги
 20-хс сон</t>
  </si>
  <si>
    <t>19.06.23 йилдаги
22-хс сон</t>
  </si>
  <si>
    <t>Ҳукумат топшириқларининг бажарилиши юзасидан Марказга юклатилган вазифалар ижроси буйича</t>
  </si>
  <si>
    <t>Ўзбекистон Республикаси Давлат активларини бошқариш агентлиги ҳузуридаги давлат мулки объектларидан самарали фойдаланиш Маркази мансабдор шахсларини 2023 йил январь-июнь ойларидаги хизмат сафари харажатлари тўғрисида
МАЪЛУМОТ</t>
  </si>
  <si>
    <t>директор в.б.</t>
  </si>
  <si>
    <t>директор ўринбосари</t>
  </si>
  <si>
    <t>Хакимов Шерзод</t>
  </si>
  <si>
    <t>24.03.23 йилдаги  29-хс сон</t>
  </si>
  <si>
    <t>24.05.23 йилдаги 19-хс сон</t>
  </si>
  <si>
    <t>Ўзбекистон Республикаси Давлат активларини бошқариш агентлиги ҳузуридаги давлат мулки объектларидан самарали фойдаланиш Маркази ходимларининг 2023 йилнинг январь-июнь ойлари давомида хизмат сафари харажатлари тўғрисида 
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</si>
</sst>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43" fontId="8" fillId="0" borderId="0" xfId="1" applyFont="1"/>
    <xf numFmtId="43" fontId="3" fillId="0" borderId="0" xfId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pane ySplit="6" topLeftCell="A7" activePane="bottomLeft" state="frozen"/>
      <selection pane="bottomLeft" activeCell="B11" sqref="B11"/>
    </sheetView>
  </sheetViews>
  <sheetFormatPr defaultRowHeight="15" x14ac:dyDescent="0.25"/>
  <cols>
    <col min="3" max="3" width="20.42578125" customWidth="1"/>
    <col min="4" max="4" width="22.42578125" customWidth="1"/>
    <col min="5" max="5" width="41.42578125" customWidth="1"/>
    <col min="6" max="6" width="22.5703125" customWidth="1"/>
    <col min="7" max="7" width="22.85546875" customWidth="1"/>
    <col min="8" max="9" width="18.7109375" customWidth="1"/>
    <col min="10" max="10" width="26" customWidth="1"/>
    <col min="11" max="11" width="20.140625" customWidth="1"/>
    <col min="12" max="12" width="20.5703125" customWidth="1"/>
    <col min="13" max="13" width="18" customWidth="1"/>
    <col min="14" max="14" width="14.42578125" customWidth="1"/>
  </cols>
  <sheetData>
    <row r="2" spans="2:14" ht="56.25" customHeight="1" x14ac:dyDescent="0.25">
      <c r="B2" s="22" t="s">
        <v>51</v>
      </c>
      <c r="C2" s="22"/>
      <c r="D2" s="22"/>
      <c r="E2" s="22"/>
      <c r="F2" s="22"/>
      <c r="G2" s="22"/>
      <c r="H2" s="22"/>
      <c r="I2" s="22"/>
      <c r="J2" s="22"/>
    </row>
    <row r="3" spans="2:14" ht="15.75" x14ac:dyDescent="0.25">
      <c r="B3">
        <v>3</v>
      </c>
      <c r="J3" s="7" t="s">
        <v>13</v>
      </c>
    </row>
    <row r="4" spans="2:14" ht="15.75" x14ac:dyDescent="0.25">
      <c r="I4" s="15"/>
      <c r="J4" s="16"/>
    </row>
    <row r="5" spans="2:14" ht="15.75" x14ac:dyDescent="0.25">
      <c r="I5" s="13"/>
      <c r="J5" s="14"/>
    </row>
    <row r="6" spans="2:14" ht="75" x14ac:dyDescent="0.25">
      <c r="B6" s="1" t="s">
        <v>0</v>
      </c>
      <c r="C6" s="1" t="s">
        <v>1</v>
      </c>
      <c r="D6" s="1" t="s">
        <v>11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</row>
    <row r="7" spans="2:14" ht="18.75" x14ac:dyDescent="0.25">
      <c r="B7" s="23" t="s">
        <v>12</v>
      </c>
      <c r="C7" s="24"/>
      <c r="D7" s="1">
        <f>SUM(D8:D10)</f>
        <v>24</v>
      </c>
      <c r="E7" s="1"/>
      <c r="F7" s="5">
        <f>SUM(F8:F13)</f>
        <v>6099000</v>
      </c>
      <c r="G7" s="5">
        <f>SUM(G8:G13)</f>
        <v>16531459</v>
      </c>
      <c r="H7" s="5">
        <f>SUM(H8:H13)</f>
        <v>51660000</v>
      </c>
      <c r="I7" s="5">
        <f>SUM(I8:I13)</f>
        <v>0</v>
      </c>
      <c r="J7" s="5">
        <f>SUM(J8:J13)</f>
        <v>74290459</v>
      </c>
      <c r="K7" s="11" t="s">
        <v>33</v>
      </c>
      <c r="L7" s="11"/>
      <c r="M7" s="11"/>
      <c r="N7" s="11"/>
    </row>
    <row r="8" spans="2:14" ht="56.25" x14ac:dyDescent="0.25">
      <c r="B8" s="2">
        <v>1</v>
      </c>
      <c r="C8" s="2" t="s">
        <v>8</v>
      </c>
      <c r="D8" s="2">
        <f>1+1+1+1+1</f>
        <v>5</v>
      </c>
      <c r="E8" s="3" t="s">
        <v>34</v>
      </c>
      <c r="F8" s="4">
        <v>0</v>
      </c>
      <c r="G8" s="4">
        <v>0</v>
      </c>
      <c r="H8" s="12">
        <v>0</v>
      </c>
      <c r="I8" s="4">
        <v>0</v>
      </c>
      <c r="J8" s="4">
        <f>F8+G8+H8-I8</f>
        <v>0</v>
      </c>
      <c r="K8" s="11"/>
      <c r="L8" s="11"/>
      <c r="M8" s="11"/>
    </row>
    <row r="9" spans="2:14" ht="75" x14ac:dyDescent="0.25">
      <c r="B9" s="2">
        <v>2</v>
      </c>
      <c r="C9" s="2" t="s">
        <v>9</v>
      </c>
      <c r="D9" s="2">
        <v>14</v>
      </c>
      <c r="E9" s="3" t="s">
        <v>44</v>
      </c>
      <c r="F9" s="4">
        <v>2820000</v>
      </c>
      <c r="G9" s="4">
        <v>3378693</v>
      </c>
      <c r="H9" s="4">
        <v>18040000</v>
      </c>
      <c r="I9" s="4">
        <v>0</v>
      </c>
      <c r="J9" s="4">
        <f>F9+G9+H9-I9</f>
        <v>24238693</v>
      </c>
      <c r="K9" s="11"/>
      <c r="L9" s="11"/>
      <c r="M9" s="11"/>
    </row>
    <row r="10" spans="2:14" ht="75" x14ac:dyDescent="0.25">
      <c r="B10" s="17">
        <v>3</v>
      </c>
      <c r="C10" s="17" t="s">
        <v>10</v>
      </c>
      <c r="D10" s="17">
        <v>5</v>
      </c>
      <c r="E10" s="3" t="s">
        <v>44</v>
      </c>
      <c r="F10" s="18">
        <v>750000</v>
      </c>
      <c r="G10" s="18">
        <v>655770</v>
      </c>
      <c r="H10" s="18">
        <v>7500000</v>
      </c>
      <c r="I10" s="18">
        <v>0</v>
      </c>
      <c r="J10" s="18">
        <f t="shared" ref="J10:J13" si="0">F10+G10+H10-I10</f>
        <v>8905770</v>
      </c>
      <c r="K10" s="11"/>
      <c r="L10" s="11"/>
      <c r="M10" s="11"/>
    </row>
    <row r="11" spans="2:14" s="19" customFormat="1" ht="75" x14ac:dyDescent="0.25">
      <c r="B11" s="2">
        <v>4</v>
      </c>
      <c r="C11" s="2" t="s">
        <v>30</v>
      </c>
      <c r="D11" s="17">
        <v>13</v>
      </c>
      <c r="E11" s="3" t="s">
        <v>44</v>
      </c>
      <c r="F11" s="18">
        <v>780000</v>
      </c>
      <c r="G11" s="18">
        <v>688200</v>
      </c>
      <c r="H11" s="18">
        <v>6230000</v>
      </c>
      <c r="I11" s="18">
        <v>0</v>
      </c>
      <c r="J11" s="18">
        <f t="shared" si="0"/>
        <v>7698200</v>
      </c>
    </row>
    <row r="12" spans="2:14" s="19" customFormat="1" ht="75" x14ac:dyDescent="0.25">
      <c r="B12" s="2">
        <v>5</v>
      </c>
      <c r="C12" s="2" t="s">
        <v>31</v>
      </c>
      <c r="D12" s="17">
        <v>9</v>
      </c>
      <c r="E12" s="3" t="s">
        <v>44</v>
      </c>
      <c r="F12" s="18">
        <v>1056000</v>
      </c>
      <c r="G12" s="18">
        <v>7000443</v>
      </c>
      <c r="H12" s="18">
        <v>13500000</v>
      </c>
      <c r="I12" s="18">
        <v>0</v>
      </c>
      <c r="J12" s="18">
        <f t="shared" si="0"/>
        <v>21556443</v>
      </c>
    </row>
    <row r="13" spans="2:14" s="19" customFormat="1" ht="75" x14ac:dyDescent="0.25">
      <c r="B13" s="2">
        <v>6</v>
      </c>
      <c r="C13" s="2" t="s">
        <v>32</v>
      </c>
      <c r="D13" s="2">
        <v>7</v>
      </c>
      <c r="E13" s="3" t="s">
        <v>44</v>
      </c>
      <c r="F13" s="4">
        <v>693000</v>
      </c>
      <c r="G13" s="4">
        <v>4808353</v>
      </c>
      <c r="H13" s="4">
        <v>6390000</v>
      </c>
      <c r="I13" s="4">
        <v>0</v>
      </c>
      <c r="J13" s="4">
        <f t="shared" si="0"/>
        <v>11891353</v>
      </c>
    </row>
    <row r="14" spans="2:14" x14ac:dyDescent="0.25">
      <c r="I14" s="11"/>
      <c r="J14" s="11"/>
      <c r="K14" s="11"/>
    </row>
    <row r="16" spans="2:14" x14ac:dyDescent="0.25">
      <c r="J16" s="11"/>
    </row>
    <row r="17" spans="11:11" x14ac:dyDescent="0.25">
      <c r="K17" s="11"/>
    </row>
  </sheetData>
  <mergeCells count="2">
    <mergeCell ref="B2:J2"/>
    <mergeCell ref="B7:C7"/>
  </mergeCells>
  <pageMargins left="0.11811023622047245" right="0.11811023622047245" top="0.15748031496062992" bottom="0.19685039370078741" header="0.11811023622047245" footer="0.19685039370078741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zoomScale="85" zoomScaleNormal="85" workbookViewId="0">
      <pane ySplit="8" topLeftCell="A9" activePane="bottomLeft" state="frozen"/>
      <selection pane="bottomLeft" activeCell="D19" sqref="D19:J20"/>
    </sheetView>
  </sheetViews>
  <sheetFormatPr defaultRowHeight="15" x14ac:dyDescent="0.25"/>
  <cols>
    <col min="1" max="1" width="6.42578125" customWidth="1"/>
    <col min="2" max="3" width="22.28515625" customWidth="1"/>
    <col min="4" max="4" width="20.85546875" customWidth="1"/>
    <col min="5" max="5" width="21.5703125" customWidth="1"/>
    <col min="6" max="6" width="20.28515625" customWidth="1"/>
    <col min="7" max="7" width="18.7109375" customWidth="1"/>
    <col min="8" max="9" width="23.5703125" customWidth="1"/>
    <col min="10" max="10" width="20.7109375" customWidth="1"/>
    <col min="11" max="11" width="21.7109375" customWidth="1"/>
  </cols>
  <sheetData>
    <row r="3" spans="1:11" ht="56.25" customHeight="1" x14ac:dyDescent="0.3">
      <c r="A3" s="26" t="s">
        <v>45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5" spans="1:11" ht="15.75" x14ac:dyDescent="0.25">
      <c r="K5" s="7" t="s">
        <v>13</v>
      </c>
    </row>
    <row r="6" spans="1:11" ht="18.75" customHeight="1" x14ac:dyDescent="0.25">
      <c r="A6" s="28" t="s">
        <v>0</v>
      </c>
      <c r="B6" s="28" t="s">
        <v>14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23" t="s">
        <v>20</v>
      </c>
      <c r="I6" s="24"/>
      <c r="J6" s="28" t="s">
        <v>21</v>
      </c>
      <c r="K6" s="28" t="s">
        <v>22</v>
      </c>
    </row>
    <row r="7" spans="1:11" ht="56.25" x14ac:dyDescent="0.25">
      <c r="A7" s="29"/>
      <c r="B7" s="29"/>
      <c r="C7" s="29"/>
      <c r="D7" s="29"/>
      <c r="E7" s="29"/>
      <c r="F7" s="29"/>
      <c r="G7" s="29"/>
      <c r="H7" s="6" t="s">
        <v>23</v>
      </c>
      <c r="I7" s="1" t="s">
        <v>24</v>
      </c>
      <c r="J7" s="29"/>
      <c r="K7" s="29"/>
    </row>
    <row r="8" spans="1:11" ht="18.75" customHeight="1" x14ac:dyDescent="0.25">
      <c r="A8" s="25" t="s">
        <v>25</v>
      </c>
      <c r="B8" s="25"/>
      <c r="C8" s="25"/>
      <c r="D8" s="25"/>
      <c r="E8" s="25"/>
      <c r="F8" s="25"/>
      <c r="G8" s="8">
        <f>+G9+G11</f>
        <v>8700000</v>
      </c>
      <c r="H8" s="8">
        <f t="shared" ref="H8:K8" si="0">+H9+H11</f>
        <v>0</v>
      </c>
      <c r="I8" s="8">
        <f t="shared" si="0"/>
        <v>3030454</v>
      </c>
      <c r="J8" s="8">
        <f t="shared" si="0"/>
        <v>705000</v>
      </c>
      <c r="K8" s="8">
        <f t="shared" si="0"/>
        <v>12435454</v>
      </c>
    </row>
    <row r="9" spans="1:11" ht="18.75" customHeight="1" x14ac:dyDescent="0.25">
      <c r="A9" s="25" t="s">
        <v>12</v>
      </c>
      <c r="B9" s="25"/>
      <c r="C9" s="25"/>
      <c r="D9" s="25"/>
      <c r="E9" s="25"/>
      <c r="F9" s="25"/>
      <c r="G9" s="8">
        <f>SUM(G10:G10)</f>
        <v>2400000</v>
      </c>
      <c r="H9" s="8">
        <f>SUM(H10:H10)</f>
        <v>0</v>
      </c>
      <c r="I9" s="8">
        <f>SUM(I10:I10)</f>
        <v>0</v>
      </c>
      <c r="J9" s="8">
        <f>SUM(J10:J10)</f>
        <v>120000</v>
      </c>
      <c r="K9" s="8">
        <f>SUM(K10:K10)</f>
        <v>2520000</v>
      </c>
    </row>
    <row r="10" spans="1:11" ht="37.5" x14ac:dyDescent="0.25">
      <c r="A10" s="20">
        <v>2</v>
      </c>
      <c r="B10" s="20" t="s">
        <v>35</v>
      </c>
      <c r="C10" s="20" t="s">
        <v>46</v>
      </c>
      <c r="D10" s="3" t="s">
        <v>36</v>
      </c>
      <c r="E10" s="3" t="s">
        <v>26</v>
      </c>
      <c r="F10" s="3">
        <v>4</v>
      </c>
      <c r="G10" s="9">
        <v>2400000</v>
      </c>
      <c r="H10" s="10"/>
      <c r="I10" s="10"/>
      <c r="J10" s="9">
        <v>120000</v>
      </c>
      <c r="K10" s="9">
        <f>G10+H10+J10+I10</f>
        <v>2520000</v>
      </c>
    </row>
    <row r="11" spans="1:11" ht="34.5" customHeight="1" x14ac:dyDescent="0.25">
      <c r="A11" s="25" t="s">
        <v>12</v>
      </c>
      <c r="B11" s="25"/>
      <c r="C11" s="25"/>
      <c r="D11" s="25"/>
      <c r="E11" s="25"/>
      <c r="F11" s="25"/>
      <c r="G11" s="8">
        <f>SUM(G12:G22)</f>
        <v>6300000</v>
      </c>
      <c r="H11" s="8">
        <f>SUM(H12:H22)</f>
        <v>0</v>
      </c>
      <c r="I11" s="8">
        <f>SUM(I12:I22)</f>
        <v>3030454</v>
      </c>
      <c r="J11" s="8">
        <f>SUM(J12:J22)</f>
        <v>585000</v>
      </c>
      <c r="K11" s="8">
        <f>SUM(K12:K22)</f>
        <v>9915454</v>
      </c>
    </row>
    <row r="12" spans="1:11" ht="56.25" x14ac:dyDescent="0.25">
      <c r="A12" s="30">
        <v>3</v>
      </c>
      <c r="B12" s="30" t="s">
        <v>48</v>
      </c>
      <c r="C12" s="30" t="s">
        <v>47</v>
      </c>
      <c r="D12" s="3" t="s">
        <v>38</v>
      </c>
      <c r="E12" s="3" t="s">
        <v>37</v>
      </c>
      <c r="F12" s="3">
        <v>6</v>
      </c>
      <c r="G12" s="9">
        <v>0</v>
      </c>
      <c r="H12" s="9">
        <v>0</v>
      </c>
      <c r="I12" s="9">
        <v>0</v>
      </c>
      <c r="J12" s="9">
        <v>0</v>
      </c>
      <c r="K12" s="9">
        <f t="shared" ref="K12:K16" si="1">G12+H12+J12+I12</f>
        <v>0</v>
      </c>
    </row>
    <row r="13" spans="1:11" ht="37.5" x14ac:dyDescent="0.25">
      <c r="A13" s="30"/>
      <c r="B13" s="30"/>
      <c r="C13" s="30"/>
      <c r="D13" s="3" t="s">
        <v>40</v>
      </c>
      <c r="E13" s="3" t="s">
        <v>39</v>
      </c>
      <c r="F13" s="3">
        <v>3</v>
      </c>
      <c r="G13" s="9">
        <v>600000</v>
      </c>
      <c r="H13" s="9">
        <v>0</v>
      </c>
      <c r="I13" s="9">
        <v>0</v>
      </c>
      <c r="J13" s="9">
        <v>90000</v>
      </c>
      <c r="K13" s="9">
        <f t="shared" si="1"/>
        <v>690000</v>
      </c>
    </row>
    <row r="14" spans="1:11" ht="37.5" x14ac:dyDescent="0.25">
      <c r="A14" s="30"/>
      <c r="B14" s="30"/>
      <c r="C14" s="30"/>
      <c r="D14" s="3" t="s">
        <v>41</v>
      </c>
      <c r="E14" s="3" t="s">
        <v>27</v>
      </c>
      <c r="F14" s="3">
        <v>1</v>
      </c>
      <c r="G14" s="9">
        <v>0</v>
      </c>
      <c r="H14" s="9">
        <v>0</v>
      </c>
      <c r="I14" s="9">
        <v>0</v>
      </c>
      <c r="J14" s="9">
        <v>0</v>
      </c>
      <c r="K14" s="9">
        <f t="shared" si="1"/>
        <v>0</v>
      </c>
    </row>
    <row r="15" spans="1:11" ht="37.5" x14ac:dyDescent="0.25">
      <c r="A15" s="30"/>
      <c r="B15" s="30"/>
      <c r="C15" s="30"/>
      <c r="D15" s="21" t="s">
        <v>49</v>
      </c>
      <c r="E15" s="21" t="s">
        <v>26</v>
      </c>
      <c r="F15" s="21">
        <v>1</v>
      </c>
      <c r="G15" s="9"/>
      <c r="H15" s="9">
        <v>0</v>
      </c>
      <c r="I15" s="9">
        <v>778551</v>
      </c>
      <c r="J15" s="9"/>
      <c r="K15" s="9">
        <f t="shared" ref="K15" si="2">G15+H15+J15+I15</f>
        <v>778551</v>
      </c>
    </row>
    <row r="16" spans="1:11" ht="37.5" x14ac:dyDescent="0.25">
      <c r="A16" s="30"/>
      <c r="B16" s="30"/>
      <c r="C16" s="30"/>
      <c r="D16" s="3" t="s">
        <v>50</v>
      </c>
      <c r="E16" s="3" t="s">
        <v>26</v>
      </c>
      <c r="F16" s="3">
        <v>10</v>
      </c>
      <c r="G16" s="9">
        <v>4000000</v>
      </c>
      <c r="H16" s="9">
        <v>0</v>
      </c>
      <c r="I16" s="9">
        <v>792390</v>
      </c>
      <c r="J16" s="9">
        <v>330000</v>
      </c>
      <c r="K16" s="9">
        <f t="shared" si="1"/>
        <v>5122390</v>
      </c>
    </row>
    <row r="17" spans="1:11" ht="37.5" x14ac:dyDescent="0.25">
      <c r="A17" s="30"/>
      <c r="B17" s="30"/>
      <c r="C17" s="30"/>
      <c r="D17" s="3" t="s">
        <v>42</v>
      </c>
      <c r="E17" s="3" t="s">
        <v>28</v>
      </c>
      <c r="F17" s="3">
        <v>2</v>
      </c>
      <c r="G17" s="9">
        <v>0</v>
      </c>
      <c r="H17" s="9">
        <v>0</v>
      </c>
      <c r="I17" s="9">
        <v>0</v>
      </c>
      <c r="J17" s="9">
        <v>0</v>
      </c>
      <c r="K17" s="9">
        <f t="shared" ref="K17" si="3">G17+H17+J17+I17</f>
        <v>0</v>
      </c>
    </row>
    <row r="18" spans="1:11" ht="37.5" x14ac:dyDescent="0.25">
      <c r="A18" s="30"/>
      <c r="B18" s="30"/>
      <c r="C18" s="30"/>
      <c r="D18" s="21" t="s">
        <v>43</v>
      </c>
      <c r="E18" s="21" t="s">
        <v>29</v>
      </c>
      <c r="F18" s="21">
        <v>5</v>
      </c>
      <c r="G18" s="9">
        <v>1700000</v>
      </c>
      <c r="H18" s="9">
        <v>0</v>
      </c>
      <c r="I18" s="9">
        <v>1459513</v>
      </c>
      <c r="J18" s="9">
        <v>165000</v>
      </c>
      <c r="K18" s="9">
        <f>G18+H18+J18+I18</f>
        <v>3324513</v>
      </c>
    </row>
    <row r="19" spans="1:11" ht="18.75" x14ac:dyDescent="0.25">
      <c r="A19" s="30"/>
      <c r="B19" s="30"/>
      <c r="C19" s="30"/>
      <c r="D19" s="21"/>
      <c r="E19" s="21"/>
      <c r="F19" s="21"/>
      <c r="G19" s="9"/>
      <c r="H19" s="9"/>
      <c r="I19" s="9"/>
      <c r="J19" s="9"/>
      <c r="K19" s="9">
        <f t="shared" ref="K19:K22" si="4">G19+H19+J19+I19</f>
        <v>0</v>
      </c>
    </row>
    <row r="20" spans="1:11" ht="18.75" x14ac:dyDescent="0.25">
      <c r="A20" s="30"/>
      <c r="B20" s="30"/>
      <c r="C20" s="30"/>
      <c r="D20" s="21"/>
      <c r="E20" s="21"/>
      <c r="F20" s="21"/>
      <c r="G20" s="9"/>
      <c r="H20" s="9"/>
      <c r="I20" s="9"/>
      <c r="J20" s="9"/>
      <c r="K20" s="9">
        <f t="shared" si="4"/>
        <v>0</v>
      </c>
    </row>
    <row r="21" spans="1:11" ht="18.75" x14ac:dyDescent="0.25">
      <c r="A21" s="30"/>
      <c r="B21" s="30"/>
      <c r="C21" s="30"/>
      <c r="D21" s="21"/>
      <c r="E21" s="21"/>
      <c r="F21" s="21"/>
      <c r="G21" s="9"/>
      <c r="H21" s="9"/>
      <c r="I21" s="9"/>
      <c r="J21" s="9"/>
      <c r="K21" s="9">
        <f t="shared" si="4"/>
        <v>0</v>
      </c>
    </row>
    <row r="22" spans="1:11" ht="18.75" x14ac:dyDescent="0.25">
      <c r="A22" s="30"/>
      <c r="B22" s="30"/>
      <c r="C22" s="30"/>
      <c r="D22" s="3"/>
      <c r="E22" s="3"/>
      <c r="F22" s="3"/>
      <c r="G22" s="9"/>
      <c r="H22" s="9"/>
      <c r="I22" s="9"/>
      <c r="J22" s="9"/>
      <c r="K22" s="9">
        <f t="shared" si="4"/>
        <v>0</v>
      </c>
    </row>
  </sheetData>
  <mergeCells count="17">
    <mergeCell ref="A12:A22"/>
    <mergeCell ref="B12:B22"/>
    <mergeCell ref="C12:C22"/>
    <mergeCell ref="A9:F9"/>
    <mergeCell ref="A11:F11"/>
    <mergeCell ref="A8:F8"/>
    <mergeCell ref="A3:K3"/>
    <mergeCell ref="A6:A7"/>
    <mergeCell ref="B6:B7"/>
    <mergeCell ref="C6:C7"/>
    <mergeCell ref="D6:D7"/>
    <mergeCell ref="E6:E7"/>
    <mergeCell ref="F6:F7"/>
    <mergeCell ref="G6:G7"/>
    <mergeCell ref="H6:I6"/>
    <mergeCell ref="J6:J7"/>
    <mergeCell ref="K6:K7"/>
  </mergeCells>
  <pageMargins left="3.937007874015748E-2" right="3.937007874015748E-2" top="0.15748031496062992" bottom="0.15748031496062992" header="0.19685039370078741" footer="0.11811023622047245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Хизмат сафари</vt:lpstr>
      <vt:lpstr>мансабдор шахслар хизмат сафари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2023-10-25T16:00:15Z</dcterms:modified>
</cp:coreProperties>
</file>