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590" activeTab="1"/>
  </bookViews>
  <sheets>
    <sheet name="Хизмат сафари" sheetId="7" r:id="rId1"/>
    <sheet name="мансабдор шахслар хизмат сафари" sheetId="8" r:id="rId2"/>
  </sheets>
  <calcPr calcId="162913"/>
</workbook>
</file>

<file path=xl/calcChain.xml><?xml version="1.0" encoding="utf-8"?>
<calcChain xmlns="http://schemas.openxmlformats.org/spreadsheetml/2006/main">
  <c r="K24" i="8" l="1"/>
  <c r="J24" i="8"/>
  <c r="I24" i="8"/>
  <c r="H24" i="8"/>
  <c r="L36" i="8"/>
  <c r="K20" i="8"/>
  <c r="K8" i="8" s="1"/>
  <c r="J20" i="8"/>
  <c r="J8" i="8" s="1"/>
  <c r="I20" i="8"/>
  <c r="I8" i="8" s="1"/>
  <c r="H20" i="8"/>
  <c r="H8" i="8" s="1"/>
  <c r="L11" i="8"/>
  <c r="L12" i="8"/>
  <c r="L13" i="8"/>
  <c r="L14" i="8"/>
  <c r="L15" i="8"/>
  <c r="L16" i="8"/>
  <c r="L17" i="8"/>
  <c r="L18" i="8"/>
  <c r="L10" i="8"/>
  <c r="I19" i="7"/>
  <c r="I18" i="7"/>
  <c r="I17" i="7"/>
  <c r="I16" i="7" l="1"/>
  <c r="E7" i="7"/>
  <c r="L9" i="8" l="1"/>
  <c r="K9" i="8"/>
  <c r="J9" i="8"/>
  <c r="I9" i="8"/>
  <c r="H9" i="8"/>
  <c r="L28" i="8"/>
  <c r="L35" i="8"/>
  <c r="L34" i="8"/>
  <c r="L33" i="8"/>
  <c r="L32" i="8"/>
  <c r="L31" i="8"/>
  <c r="G7" i="7"/>
  <c r="F7" i="7"/>
  <c r="I15" i="7"/>
  <c r="I14" i="7"/>
  <c r="L30" i="8" l="1"/>
  <c r="I9" i="7"/>
  <c r="H7" i="7" l="1"/>
  <c r="I13" i="7"/>
  <c r="I11" i="7"/>
  <c r="I12" i="7"/>
  <c r="I8" i="7"/>
  <c r="L29" i="8" l="1"/>
  <c r="L27" i="8"/>
  <c r="C8" i="7" l="1"/>
  <c r="L26" i="8" l="1"/>
  <c r="L25" i="8"/>
  <c r="L24" i="8" s="1"/>
  <c r="I10" i="7" l="1"/>
  <c r="I7" i="7" s="1"/>
  <c r="L21" i="8" l="1"/>
  <c r="L20" i="8" s="1"/>
  <c r="L8" i="8" s="1"/>
  <c r="C7" i="7" l="1"/>
</calcChain>
</file>

<file path=xl/sharedStrings.xml><?xml version="1.0" encoding="utf-8"?>
<sst xmlns="http://schemas.openxmlformats.org/spreadsheetml/2006/main" count="126" uniqueCount="60">
  <si>
    <t>№</t>
  </si>
  <si>
    <t>ой</t>
  </si>
  <si>
    <t>хизмат сафарининг мақсади</t>
  </si>
  <si>
    <t>кундалик харажатларини қоплаш</t>
  </si>
  <si>
    <t>йўл кира харажатларини қоплаш</t>
  </si>
  <si>
    <t>турар жой ижараси</t>
  </si>
  <si>
    <t>бюджет маблағлари ҳисобидан</t>
  </si>
  <si>
    <t>бюджетдан ташқари маблағлар ҳисобидан</t>
  </si>
  <si>
    <t>январь</t>
  </si>
  <si>
    <t>февраль</t>
  </si>
  <si>
    <t>март</t>
  </si>
  <si>
    <t>хизмат сафарининг сони</t>
  </si>
  <si>
    <t>ЖАМИ</t>
  </si>
  <si>
    <t>сўм</t>
  </si>
  <si>
    <t>Ф.И.О</t>
  </si>
  <si>
    <t>эгаллаб турган лавозими</t>
  </si>
  <si>
    <t>Хизмат сафари буйруғи рақами</t>
  </si>
  <si>
    <t>Хизмат сафари манзили</t>
  </si>
  <si>
    <t>Хизмат сафари даври
(кун)</t>
  </si>
  <si>
    <t>яшаш харажатлари</t>
  </si>
  <si>
    <t>Транспорт харажатлари</t>
  </si>
  <si>
    <t>кунлик харажатлар</t>
  </si>
  <si>
    <t>Жами харажатлар</t>
  </si>
  <si>
    <t>ўз маблағлари ҳисобидан</t>
  </si>
  <si>
    <t>ташкилот маблағлари ҳисобидан</t>
  </si>
  <si>
    <t>ҲАММАСИ</t>
  </si>
  <si>
    <t>апрель</t>
  </si>
  <si>
    <t>май</t>
  </si>
  <si>
    <t>июнь</t>
  </si>
  <si>
    <t xml:space="preserve"> </t>
  </si>
  <si>
    <t>Бош прокуратура ихтиёрига суриштирув ишларида иштирок этиш учун</t>
  </si>
  <si>
    <t>Аминов Рустам</t>
  </si>
  <si>
    <t>Ҳукумат топшириқларининг бажарилиши юзасидан Марказга юклатилган вазифалар ижроси буйича</t>
  </si>
  <si>
    <t>Хакимов Шерзод</t>
  </si>
  <si>
    <t>июль</t>
  </si>
  <si>
    <t>август</t>
  </si>
  <si>
    <t>сентябрь</t>
  </si>
  <si>
    <t>Директор</t>
  </si>
  <si>
    <t>Усмонов Бекзод</t>
  </si>
  <si>
    <r>
      <t xml:space="preserve">Ўзбекистон Республикаси Давлат активларини бошқариш агентлиги ҳузуридаги давлат мулки объектларидан самарали фойдаланиш Маркази ходимларининг 2023 йилнинг </t>
    </r>
    <r>
      <rPr>
        <b/>
        <sz val="14"/>
        <color rgb="FFFF0000"/>
        <rFont val="Times New Roman"/>
        <family val="1"/>
        <charset val="204"/>
      </rPr>
      <t>январь-сентябрь</t>
    </r>
    <r>
      <rPr>
        <b/>
        <sz val="14"/>
        <color theme="1"/>
        <rFont val="Times New Roman"/>
        <family val="1"/>
        <charset val="204"/>
      </rPr>
      <t xml:space="preserve"> ойлари давомида хизмат сафари харажатлари тўғрисида 
МАЪЛУМОТ</t>
    </r>
  </si>
  <si>
    <t>октябрь</t>
  </si>
  <si>
    <t>ноябрь</t>
  </si>
  <si>
    <t>декабрь</t>
  </si>
  <si>
    <t>санаси</t>
  </si>
  <si>
    <t>Кашкадарё</t>
  </si>
  <si>
    <t>Сурхондарё</t>
  </si>
  <si>
    <t>Самарканд</t>
  </si>
  <si>
    <t>Андижон</t>
  </si>
  <si>
    <t>Бухоро</t>
  </si>
  <si>
    <t>Германия</t>
  </si>
  <si>
    <t>Сирдарё</t>
  </si>
  <si>
    <t>Жиззах</t>
  </si>
  <si>
    <t>Наманган</t>
  </si>
  <si>
    <t>Фаргона</t>
  </si>
  <si>
    <t>Хоразм-КК Респ</t>
  </si>
  <si>
    <t>Андижон 46-хс ни узайтириш</t>
  </si>
  <si>
    <t>Фаргона-Андижон-Наманган</t>
  </si>
  <si>
    <t>Директорнинг
1-уринбосари</t>
  </si>
  <si>
    <t>Директор ўринбосари</t>
  </si>
  <si>
    <r>
      <t xml:space="preserve">Ўзбекистон Республикаси Давлат активларини бошқариш агентлиги ҳузуридаги давлат мулки объектларидан самарали фойдаланиш Маркази мансабдор шахсларини 2023 йил </t>
    </r>
    <r>
      <rPr>
        <b/>
        <sz val="16"/>
        <color rgb="FFFF0000"/>
        <rFont val="Times New Roman"/>
        <family val="1"/>
        <charset val="204"/>
      </rPr>
      <t>январь-декабрь</t>
    </r>
    <r>
      <rPr>
        <b/>
        <sz val="16"/>
        <color theme="1"/>
        <rFont val="Times New Roman"/>
        <family val="1"/>
        <charset val="204"/>
      </rPr>
      <t xml:space="preserve"> ойларидаги хизмат сафари харажатлари тўғрисида
МАЪЛУМОТ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</si>
</sst>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"/>
    <numFmt numFmtId="165" formatCode="dd/mm/yy;@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64" fontId="6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43" fontId="8" fillId="0" borderId="0" xfId="1" applyFont="1"/>
    <xf numFmtId="43" fontId="3" fillId="0" borderId="0" xfId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" fontId="1" fillId="2" borderId="0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zoomScale="85" zoomScaleNormal="85" workbookViewId="0">
      <pane ySplit="7" topLeftCell="A17" activePane="bottomLeft" state="frozen"/>
      <selection pane="bottomLeft" activeCell="F19" sqref="F19"/>
    </sheetView>
  </sheetViews>
  <sheetFormatPr defaultRowHeight="15" x14ac:dyDescent="0.25"/>
  <cols>
    <col min="2" max="2" width="20.42578125" customWidth="1"/>
    <col min="3" max="3" width="22.42578125" customWidth="1"/>
    <col min="4" max="4" width="41.42578125" customWidth="1"/>
    <col min="5" max="5" width="22.5703125" customWidth="1"/>
    <col min="6" max="6" width="22.85546875" customWidth="1"/>
    <col min="7" max="8" width="18.7109375" customWidth="1"/>
    <col min="9" max="9" width="26" customWidth="1"/>
    <col min="10" max="10" width="20.140625" customWidth="1"/>
    <col min="11" max="11" width="20.5703125" customWidth="1"/>
    <col min="12" max="12" width="18" customWidth="1"/>
    <col min="13" max="13" width="14.42578125" customWidth="1"/>
  </cols>
  <sheetData>
    <row r="2" spans="1:13" ht="56.25" customHeight="1" x14ac:dyDescent="0.25">
      <c r="A2" s="25" t="s">
        <v>39</v>
      </c>
      <c r="B2" s="25"/>
      <c r="C2" s="25"/>
      <c r="D2" s="25"/>
      <c r="E2" s="25"/>
      <c r="F2" s="25"/>
      <c r="G2" s="25"/>
      <c r="H2" s="25"/>
      <c r="I2" s="25"/>
    </row>
    <row r="3" spans="1:13" ht="15.75" x14ac:dyDescent="0.25">
      <c r="A3">
        <v>3</v>
      </c>
      <c r="I3" s="6" t="s">
        <v>13</v>
      </c>
    </row>
    <row r="4" spans="1:13" ht="15.75" x14ac:dyDescent="0.25">
      <c r="H4" s="15"/>
      <c r="I4" s="16"/>
    </row>
    <row r="5" spans="1:13" ht="15.75" x14ac:dyDescent="0.25">
      <c r="H5" s="13"/>
      <c r="I5" s="14"/>
    </row>
    <row r="6" spans="1:13" ht="75" x14ac:dyDescent="0.25">
      <c r="A6" s="1" t="s">
        <v>0</v>
      </c>
      <c r="B6" s="1" t="s">
        <v>1</v>
      </c>
      <c r="C6" s="1" t="s">
        <v>11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1:13" ht="18.75" x14ac:dyDescent="0.25">
      <c r="A7" s="26" t="s">
        <v>12</v>
      </c>
      <c r="B7" s="27"/>
      <c r="C7" s="1">
        <f>SUM(C8:C10)</f>
        <v>24</v>
      </c>
      <c r="D7" s="1"/>
      <c r="E7" s="5">
        <f>SUM(E8:E20)</f>
        <v>9498000</v>
      </c>
      <c r="F7" s="5">
        <f t="shared" ref="F7:I7" si="0">SUM(F8:F20)</f>
        <v>34859063</v>
      </c>
      <c r="G7" s="5">
        <f t="shared" si="0"/>
        <v>85510000</v>
      </c>
      <c r="H7" s="5">
        <f>SUM(H8:H13)</f>
        <v>0</v>
      </c>
      <c r="I7" s="5">
        <f t="shared" si="0"/>
        <v>129867063</v>
      </c>
      <c r="J7" s="10" t="s">
        <v>29</v>
      </c>
      <c r="K7" s="10"/>
      <c r="L7" s="10"/>
      <c r="M7" s="10"/>
    </row>
    <row r="8" spans="1:13" ht="56.25" x14ac:dyDescent="0.25">
      <c r="A8" s="2">
        <v>1</v>
      </c>
      <c r="B8" s="2" t="s">
        <v>8</v>
      </c>
      <c r="C8" s="2">
        <f>1+1+1+1+1</f>
        <v>5</v>
      </c>
      <c r="D8" s="3" t="s">
        <v>30</v>
      </c>
      <c r="E8" s="4">
        <v>0</v>
      </c>
      <c r="F8" s="4">
        <v>0</v>
      </c>
      <c r="G8" s="11">
        <v>0</v>
      </c>
      <c r="H8" s="4">
        <v>0</v>
      </c>
      <c r="I8" s="4">
        <f>E8+F8+G8-H8</f>
        <v>0</v>
      </c>
      <c r="J8" s="10"/>
      <c r="K8" s="10"/>
      <c r="L8" s="10"/>
    </row>
    <row r="9" spans="1:13" ht="75" x14ac:dyDescent="0.25">
      <c r="A9" s="2">
        <v>2</v>
      </c>
      <c r="B9" s="2" t="s">
        <v>9</v>
      </c>
      <c r="C9" s="2">
        <v>14</v>
      </c>
      <c r="D9" s="3" t="s">
        <v>32</v>
      </c>
      <c r="E9" s="4">
        <v>2820000</v>
      </c>
      <c r="F9" s="4">
        <v>3378693</v>
      </c>
      <c r="G9" s="4">
        <v>18040000</v>
      </c>
      <c r="H9" s="4">
        <v>0</v>
      </c>
      <c r="I9" s="4">
        <f>E9+F9+G9-H9</f>
        <v>24238693</v>
      </c>
      <c r="J9" s="10"/>
      <c r="K9" s="10"/>
      <c r="L9" s="10"/>
    </row>
    <row r="10" spans="1:13" ht="75" x14ac:dyDescent="0.25">
      <c r="A10" s="17">
        <v>3</v>
      </c>
      <c r="B10" s="17" t="s">
        <v>10</v>
      </c>
      <c r="C10" s="17">
        <v>5</v>
      </c>
      <c r="D10" s="3" t="s">
        <v>32</v>
      </c>
      <c r="E10" s="18">
        <v>750000</v>
      </c>
      <c r="F10" s="18">
        <v>655770</v>
      </c>
      <c r="G10" s="18">
        <v>7500000</v>
      </c>
      <c r="H10" s="18">
        <v>0</v>
      </c>
      <c r="I10" s="18">
        <f t="shared" ref="I10:I13" si="1">E10+F10+G10-H10</f>
        <v>8905770</v>
      </c>
      <c r="J10" s="10"/>
      <c r="K10" s="10"/>
      <c r="L10" s="10"/>
    </row>
    <row r="11" spans="1:13" s="19" customFormat="1" ht="75" x14ac:dyDescent="0.25">
      <c r="A11" s="2">
        <v>4</v>
      </c>
      <c r="B11" s="2" t="s">
        <v>26</v>
      </c>
      <c r="C11" s="17">
        <v>13</v>
      </c>
      <c r="D11" s="3" t="s">
        <v>32</v>
      </c>
      <c r="E11" s="18">
        <v>780000</v>
      </c>
      <c r="F11" s="18">
        <v>688200</v>
      </c>
      <c r="G11" s="18">
        <v>6230000</v>
      </c>
      <c r="H11" s="18">
        <v>0</v>
      </c>
      <c r="I11" s="18">
        <f t="shared" si="1"/>
        <v>7698200</v>
      </c>
    </row>
    <row r="12" spans="1:13" s="19" customFormat="1" ht="75" x14ac:dyDescent="0.25">
      <c r="A12" s="2">
        <v>5</v>
      </c>
      <c r="B12" s="2" t="s">
        <v>27</v>
      </c>
      <c r="C12" s="17">
        <v>9</v>
      </c>
      <c r="D12" s="3" t="s">
        <v>32</v>
      </c>
      <c r="E12" s="18">
        <v>1056000</v>
      </c>
      <c r="F12" s="18">
        <v>7000443</v>
      </c>
      <c r="G12" s="18">
        <v>13500000</v>
      </c>
      <c r="H12" s="18">
        <v>0</v>
      </c>
      <c r="I12" s="18">
        <f t="shared" si="1"/>
        <v>21556443</v>
      </c>
    </row>
    <row r="13" spans="1:13" s="19" customFormat="1" ht="75" x14ac:dyDescent="0.25">
      <c r="A13" s="17">
        <v>6</v>
      </c>
      <c r="B13" s="2" t="s">
        <v>28</v>
      </c>
      <c r="C13" s="2">
        <v>7</v>
      </c>
      <c r="D13" s="3" t="s">
        <v>32</v>
      </c>
      <c r="E13" s="4">
        <v>693000</v>
      </c>
      <c r="F13" s="4">
        <v>4808353</v>
      </c>
      <c r="G13" s="4">
        <v>6390000</v>
      </c>
      <c r="H13" s="4">
        <v>0</v>
      </c>
      <c r="I13" s="4">
        <f t="shared" si="1"/>
        <v>11891353</v>
      </c>
    </row>
    <row r="14" spans="1:13" ht="75" x14ac:dyDescent="0.25">
      <c r="A14" s="2">
        <v>7</v>
      </c>
      <c r="B14" s="2" t="s">
        <v>34</v>
      </c>
      <c r="C14" s="2">
        <v>7</v>
      </c>
      <c r="D14" s="21" t="s">
        <v>32</v>
      </c>
      <c r="E14" s="4">
        <v>0</v>
      </c>
      <c r="F14" s="4">
        <v>0</v>
      </c>
      <c r="G14" s="4">
        <v>0</v>
      </c>
      <c r="H14" s="4">
        <v>0</v>
      </c>
      <c r="I14" s="4">
        <f t="shared" ref="I14:I20" si="2">E14+F14+G14-H14</f>
        <v>0</v>
      </c>
    </row>
    <row r="15" spans="1:13" ht="75" x14ac:dyDescent="0.25">
      <c r="A15" s="2">
        <v>8</v>
      </c>
      <c r="B15" s="2" t="s">
        <v>35</v>
      </c>
      <c r="C15" s="2">
        <v>0</v>
      </c>
      <c r="D15" s="21" t="s">
        <v>32</v>
      </c>
      <c r="E15" s="4">
        <v>0</v>
      </c>
      <c r="F15" s="4">
        <v>0</v>
      </c>
      <c r="G15" s="4">
        <v>0</v>
      </c>
      <c r="H15" s="4">
        <v>0</v>
      </c>
      <c r="I15" s="4">
        <f t="shared" si="2"/>
        <v>0</v>
      </c>
    </row>
    <row r="16" spans="1:13" ht="75" x14ac:dyDescent="0.25">
      <c r="A16" s="2">
        <v>9</v>
      </c>
      <c r="B16" s="2" t="s">
        <v>36</v>
      </c>
      <c r="C16" s="2">
        <v>7</v>
      </c>
      <c r="D16" s="24" t="s">
        <v>32</v>
      </c>
      <c r="E16" s="4">
        <v>1584000</v>
      </c>
      <c r="F16" s="4">
        <v>6982432</v>
      </c>
      <c r="G16" s="4">
        <v>14550000</v>
      </c>
      <c r="H16" s="4">
        <v>0</v>
      </c>
      <c r="I16" s="4">
        <f t="shared" ref="I16" si="3">E16+F16+G16-H16</f>
        <v>23116432</v>
      </c>
    </row>
    <row r="17" spans="1:11" ht="75" x14ac:dyDescent="0.25">
      <c r="A17" s="2">
        <v>10</v>
      </c>
      <c r="B17" s="2" t="s">
        <v>40</v>
      </c>
      <c r="C17" s="2">
        <v>8</v>
      </c>
      <c r="D17" s="24" t="s">
        <v>32</v>
      </c>
      <c r="E17" s="4">
        <v>1056000</v>
      </c>
      <c r="F17" s="4">
        <v>4502876</v>
      </c>
      <c r="G17" s="4">
        <v>6250000</v>
      </c>
      <c r="H17" s="4">
        <v>0</v>
      </c>
      <c r="I17" s="4">
        <f t="shared" ref="I17" si="4">E17+F17+G17-H17</f>
        <v>11808876</v>
      </c>
    </row>
    <row r="18" spans="1:11" ht="75" x14ac:dyDescent="0.25">
      <c r="A18" s="2">
        <v>11</v>
      </c>
      <c r="B18" s="2" t="s">
        <v>41</v>
      </c>
      <c r="C18" s="2">
        <v>10</v>
      </c>
      <c r="D18" s="24" t="s">
        <v>32</v>
      </c>
      <c r="E18" s="4">
        <v>561000</v>
      </c>
      <c r="F18" s="4">
        <v>6842296</v>
      </c>
      <c r="G18" s="4">
        <v>10050000</v>
      </c>
      <c r="H18" s="4">
        <v>0</v>
      </c>
      <c r="I18" s="4">
        <f t="shared" ref="I18" si="5">E18+F18+G18-H18</f>
        <v>17453296</v>
      </c>
    </row>
    <row r="19" spans="1:11" ht="75" x14ac:dyDescent="0.25">
      <c r="A19" s="2">
        <v>12</v>
      </c>
      <c r="B19" s="2" t="s">
        <v>42</v>
      </c>
      <c r="C19" s="2">
        <v>5</v>
      </c>
      <c r="D19" s="24" t="s">
        <v>32</v>
      </c>
      <c r="E19" s="4">
        <v>198000</v>
      </c>
      <c r="F19" s="4"/>
      <c r="G19" s="4">
        <v>3000000</v>
      </c>
      <c r="H19" s="4">
        <v>0</v>
      </c>
      <c r="I19" s="4">
        <f t="shared" ref="I19" si="6">E19+F19+G19-H19</f>
        <v>3198000</v>
      </c>
    </row>
    <row r="20" spans="1:11" ht="18.75" x14ac:dyDescent="0.25">
      <c r="A20" s="2"/>
      <c r="B20" s="2"/>
      <c r="C20" s="2"/>
      <c r="D20" s="21"/>
      <c r="E20" s="4"/>
      <c r="F20" s="4"/>
      <c r="G20" s="4"/>
      <c r="H20" s="4"/>
      <c r="I20" s="4"/>
      <c r="J20" s="12"/>
      <c r="K20" s="10"/>
    </row>
    <row r="21" spans="1:11" x14ac:dyDescent="0.25">
      <c r="H21" s="10"/>
      <c r="I21" s="10"/>
      <c r="J21" s="10"/>
    </row>
    <row r="23" spans="1:11" x14ac:dyDescent="0.25">
      <c r="I23" s="10"/>
    </row>
    <row r="24" spans="1:11" x14ac:dyDescent="0.25">
      <c r="J24" s="10"/>
    </row>
  </sheetData>
  <mergeCells count="2">
    <mergeCell ref="A2:I2"/>
    <mergeCell ref="A7:B7"/>
  </mergeCells>
  <pageMargins left="0.11811023622047245" right="0.11811023622047245" top="0.15748031496062992" bottom="0.19685039370078741" header="0.11811023622047245" footer="0.19685039370078741"/>
  <pageSetup paperSize="9" scale="7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abSelected="1" zoomScale="85" zoomScaleNormal="85" workbookViewId="0">
      <pane ySplit="8" topLeftCell="A9" activePane="bottomLeft" state="frozen"/>
      <selection pane="bottomLeft" activeCell="G12" sqref="G12"/>
    </sheetView>
  </sheetViews>
  <sheetFormatPr defaultRowHeight="15" x14ac:dyDescent="0.25"/>
  <cols>
    <col min="1" max="1" width="6.42578125" style="36" customWidth="1"/>
    <col min="2" max="2" width="22.28515625" style="36" customWidth="1"/>
    <col min="3" max="3" width="29.5703125" style="36" customWidth="1"/>
    <col min="4" max="4" width="11" style="36" customWidth="1"/>
    <col min="5" max="5" width="12.5703125" style="36" customWidth="1"/>
    <col min="6" max="6" width="21.5703125" style="37" customWidth="1"/>
    <col min="7" max="7" width="13.42578125" style="36" customWidth="1"/>
    <col min="8" max="8" width="18.7109375" style="36" customWidth="1"/>
    <col min="9" max="10" width="23.5703125" style="36" customWidth="1"/>
    <col min="11" max="11" width="20.7109375" style="36" customWidth="1"/>
    <col min="12" max="12" width="21.7109375" style="36" customWidth="1"/>
    <col min="13" max="16384" width="9.140625" style="36"/>
  </cols>
  <sheetData>
    <row r="3" spans="1:12" ht="20.25" customHeight="1" x14ac:dyDescent="0.25">
      <c r="A3" s="38" t="s">
        <v>59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37.5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15.75" x14ac:dyDescent="0.25">
      <c r="L5" s="6" t="s">
        <v>13</v>
      </c>
    </row>
    <row r="6" spans="1:12" ht="37.5" customHeight="1" x14ac:dyDescent="0.25">
      <c r="A6" s="29" t="s">
        <v>0</v>
      </c>
      <c r="B6" s="29" t="s">
        <v>14</v>
      </c>
      <c r="C6" s="29" t="s">
        <v>15</v>
      </c>
      <c r="D6" s="28" t="s">
        <v>16</v>
      </c>
      <c r="E6" s="28"/>
      <c r="F6" s="29" t="s">
        <v>17</v>
      </c>
      <c r="G6" s="29" t="s">
        <v>18</v>
      </c>
      <c r="H6" s="29" t="s">
        <v>19</v>
      </c>
      <c r="I6" s="26" t="s">
        <v>20</v>
      </c>
      <c r="J6" s="27"/>
      <c r="K6" s="29" t="s">
        <v>21</v>
      </c>
      <c r="L6" s="29" t="s">
        <v>22</v>
      </c>
    </row>
    <row r="7" spans="1:12" ht="56.25" x14ac:dyDescent="0.25">
      <c r="A7" s="30"/>
      <c r="B7" s="30"/>
      <c r="C7" s="30"/>
      <c r="D7" s="23" t="s">
        <v>0</v>
      </c>
      <c r="E7" s="23" t="s">
        <v>43</v>
      </c>
      <c r="F7" s="30"/>
      <c r="G7" s="30"/>
      <c r="H7" s="30"/>
      <c r="I7" s="22" t="s">
        <v>23</v>
      </c>
      <c r="J7" s="23" t="s">
        <v>24</v>
      </c>
      <c r="K7" s="30"/>
      <c r="L7" s="30"/>
    </row>
    <row r="8" spans="1:12" ht="18.75" x14ac:dyDescent="0.25">
      <c r="A8" s="28" t="s">
        <v>25</v>
      </c>
      <c r="B8" s="28"/>
      <c r="C8" s="28"/>
      <c r="D8" s="28"/>
      <c r="E8" s="28"/>
      <c r="F8" s="28"/>
      <c r="G8" s="28"/>
      <c r="H8" s="7">
        <f>+H20+H24+H9</f>
        <v>12000000</v>
      </c>
      <c r="I8" s="7">
        <f t="shared" ref="I8:L8" si="0">+I20+I24+I9</f>
        <v>0</v>
      </c>
      <c r="J8" s="7">
        <f t="shared" si="0"/>
        <v>5376798</v>
      </c>
      <c r="K8" s="7">
        <f t="shared" si="0"/>
        <v>1365000</v>
      </c>
      <c r="L8" s="7">
        <f t="shared" si="0"/>
        <v>18741798</v>
      </c>
    </row>
    <row r="9" spans="1:12" ht="18.75" x14ac:dyDescent="0.25">
      <c r="A9" s="28" t="s">
        <v>12</v>
      </c>
      <c r="B9" s="28"/>
      <c r="C9" s="28"/>
      <c r="D9" s="28"/>
      <c r="E9" s="28"/>
      <c r="F9" s="28"/>
      <c r="G9" s="28"/>
      <c r="H9" s="7">
        <f>SUM(H10:H10)</f>
        <v>600000</v>
      </c>
      <c r="I9" s="7">
        <f>SUM(I10:I10)</f>
        <v>0</v>
      </c>
      <c r="J9" s="7">
        <f>SUM(J10:J10)</f>
        <v>428000</v>
      </c>
      <c r="K9" s="7">
        <f>SUM(K10:K10)</f>
        <v>33000</v>
      </c>
      <c r="L9" s="7">
        <f>SUM(L10:L10)</f>
        <v>1061000</v>
      </c>
    </row>
    <row r="10" spans="1:12" ht="18.75" x14ac:dyDescent="0.25">
      <c r="A10" s="20">
        <v>1</v>
      </c>
      <c r="B10" s="20" t="s">
        <v>38</v>
      </c>
      <c r="C10" s="20" t="s">
        <v>37</v>
      </c>
      <c r="D10" s="31">
        <v>33</v>
      </c>
      <c r="E10" s="32">
        <v>45188</v>
      </c>
      <c r="F10" s="31" t="s">
        <v>44</v>
      </c>
      <c r="G10" s="24">
        <v>1</v>
      </c>
      <c r="H10" s="8">
        <v>600000</v>
      </c>
      <c r="I10" s="9"/>
      <c r="J10" s="9">
        <v>428000</v>
      </c>
      <c r="K10" s="8">
        <v>33000</v>
      </c>
      <c r="L10" s="8">
        <f>H10+I10+K10+J10</f>
        <v>1061000</v>
      </c>
    </row>
    <row r="11" spans="1:12" ht="18.75" x14ac:dyDescent="0.25">
      <c r="A11" s="20">
        <v>2</v>
      </c>
      <c r="B11" s="20" t="s">
        <v>38</v>
      </c>
      <c r="C11" s="20" t="s">
        <v>37</v>
      </c>
      <c r="D11" s="31">
        <v>34</v>
      </c>
      <c r="E11" s="32">
        <v>45197</v>
      </c>
      <c r="F11" s="31" t="s">
        <v>45</v>
      </c>
      <c r="G11" s="24">
        <v>1</v>
      </c>
      <c r="H11" s="8">
        <v>750000</v>
      </c>
      <c r="I11" s="9"/>
      <c r="J11" s="9">
        <v>1602321</v>
      </c>
      <c r="K11" s="8">
        <v>33000</v>
      </c>
      <c r="L11" s="8">
        <f t="shared" ref="L11:L18" si="1">H11+I11+K11+J11</f>
        <v>2385321</v>
      </c>
    </row>
    <row r="12" spans="1:12" ht="18.75" x14ac:dyDescent="0.25">
      <c r="A12" s="20">
        <v>3</v>
      </c>
      <c r="B12" s="20" t="s">
        <v>38</v>
      </c>
      <c r="C12" s="20" t="s">
        <v>37</v>
      </c>
      <c r="D12" s="31">
        <v>37</v>
      </c>
      <c r="E12" s="32">
        <v>45210</v>
      </c>
      <c r="F12" s="31" t="s">
        <v>45</v>
      </c>
      <c r="G12" s="24">
        <v>1</v>
      </c>
      <c r="H12" s="8">
        <v>730000</v>
      </c>
      <c r="I12" s="9"/>
      <c r="J12" s="9">
        <v>1109236</v>
      </c>
      <c r="K12" s="8">
        <v>33000</v>
      </c>
      <c r="L12" s="8">
        <f t="shared" si="1"/>
        <v>1872236</v>
      </c>
    </row>
    <row r="13" spans="1:12" ht="18.75" x14ac:dyDescent="0.25">
      <c r="A13" s="20">
        <v>4</v>
      </c>
      <c r="B13" s="20" t="s">
        <v>38</v>
      </c>
      <c r="C13" s="20" t="s">
        <v>37</v>
      </c>
      <c r="D13" s="31">
        <v>38</v>
      </c>
      <c r="E13" s="32">
        <v>45215</v>
      </c>
      <c r="F13" s="31" t="s">
        <v>46</v>
      </c>
      <c r="G13" s="24">
        <v>3</v>
      </c>
      <c r="H13" s="8">
        <v>2970000</v>
      </c>
      <c r="I13" s="9"/>
      <c r="J13" s="9">
        <v>284000</v>
      </c>
      <c r="K13" s="8">
        <v>99000</v>
      </c>
      <c r="L13" s="8">
        <f t="shared" si="1"/>
        <v>3353000</v>
      </c>
    </row>
    <row r="14" spans="1:12" ht="18.75" x14ac:dyDescent="0.25">
      <c r="A14" s="20">
        <v>5</v>
      </c>
      <c r="B14" s="20" t="s">
        <v>38</v>
      </c>
      <c r="C14" s="20" t="s">
        <v>37</v>
      </c>
      <c r="D14" s="31">
        <v>41</v>
      </c>
      <c r="E14" s="32">
        <v>45229</v>
      </c>
      <c r="F14" s="31" t="s">
        <v>45</v>
      </c>
      <c r="G14" s="24">
        <v>7</v>
      </c>
      <c r="H14" s="8">
        <v>5300000</v>
      </c>
      <c r="I14" s="9"/>
      <c r="J14" s="9">
        <v>2365460</v>
      </c>
      <c r="K14" s="8">
        <v>231000</v>
      </c>
      <c r="L14" s="8">
        <f t="shared" si="1"/>
        <v>7896460</v>
      </c>
    </row>
    <row r="15" spans="1:12" ht="18.75" x14ac:dyDescent="0.25">
      <c r="A15" s="20">
        <v>6</v>
      </c>
      <c r="B15" s="20" t="s">
        <v>38</v>
      </c>
      <c r="C15" s="20" t="s">
        <v>37</v>
      </c>
      <c r="D15" s="31">
        <v>43</v>
      </c>
      <c r="E15" s="32">
        <v>45239</v>
      </c>
      <c r="F15" s="31" t="s">
        <v>45</v>
      </c>
      <c r="G15" s="24">
        <v>2</v>
      </c>
      <c r="H15" s="8">
        <v>900000</v>
      </c>
      <c r="I15" s="9"/>
      <c r="J15" s="9">
        <v>1720448</v>
      </c>
      <c r="K15" s="8">
        <v>66000</v>
      </c>
      <c r="L15" s="8">
        <f t="shared" si="1"/>
        <v>2686448</v>
      </c>
    </row>
    <row r="16" spans="1:12" ht="18.75" x14ac:dyDescent="0.25">
      <c r="A16" s="20">
        <v>7</v>
      </c>
      <c r="B16" s="20" t="s">
        <v>38</v>
      </c>
      <c r="C16" s="20" t="s">
        <v>37</v>
      </c>
      <c r="D16" s="31">
        <v>44</v>
      </c>
      <c r="E16" s="32">
        <v>45243</v>
      </c>
      <c r="F16" s="31" t="s">
        <v>45</v>
      </c>
      <c r="G16" s="24">
        <v>3</v>
      </c>
      <c r="H16" s="8">
        <v>1050000</v>
      </c>
      <c r="I16" s="9"/>
      <c r="J16" s="9">
        <v>1311108</v>
      </c>
      <c r="K16" s="8">
        <v>99000</v>
      </c>
      <c r="L16" s="8">
        <f t="shared" si="1"/>
        <v>2460108</v>
      </c>
    </row>
    <row r="17" spans="1:12" ht="18.75" x14ac:dyDescent="0.25">
      <c r="A17" s="20">
        <v>8</v>
      </c>
      <c r="B17" s="20" t="s">
        <v>38</v>
      </c>
      <c r="C17" s="20" t="s">
        <v>37</v>
      </c>
      <c r="D17" s="31">
        <v>47</v>
      </c>
      <c r="E17" s="32">
        <v>45251</v>
      </c>
      <c r="F17" s="31" t="s">
        <v>47</v>
      </c>
      <c r="G17" s="24">
        <v>2</v>
      </c>
      <c r="H17" s="8">
        <v>1500000</v>
      </c>
      <c r="I17" s="9"/>
      <c r="J17" s="9">
        <v>0</v>
      </c>
      <c r="K17" s="8">
        <v>66000</v>
      </c>
      <c r="L17" s="8">
        <f t="shared" si="1"/>
        <v>1566000</v>
      </c>
    </row>
    <row r="18" spans="1:12" ht="18.75" x14ac:dyDescent="0.25">
      <c r="A18" s="24">
        <v>9</v>
      </c>
      <c r="B18" s="24" t="s">
        <v>38</v>
      </c>
      <c r="C18" s="24" t="s">
        <v>37</v>
      </c>
      <c r="D18" s="31">
        <v>50</v>
      </c>
      <c r="E18" s="32">
        <v>45267</v>
      </c>
      <c r="F18" s="31" t="s">
        <v>47</v>
      </c>
      <c r="G18" s="24">
        <v>3</v>
      </c>
      <c r="H18" s="8">
        <v>1750000</v>
      </c>
      <c r="I18" s="9"/>
      <c r="J18" s="9">
        <v>0</v>
      </c>
      <c r="K18" s="8">
        <v>99000</v>
      </c>
      <c r="L18" s="8">
        <f t="shared" si="1"/>
        <v>1849000</v>
      </c>
    </row>
    <row r="19" spans="1:12" ht="18.75" x14ac:dyDescent="0.25">
      <c r="A19" s="39"/>
      <c r="B19" s="39"/>
      <c r="C19" s="39"/>
      <c r="D19" s="39"/>
      <c r="E19" s="39"/>
      <c r="F19" s="39"/>
      <c r="G19" s="39"/>
      <c r="H19" s="40"/>
      <c r="I19" s="41"/>
      <c r="J19" s="41"/>
      <c r="K19" s="40"/>
      <c r="L19" s="40"/>
    </row>
    <row r="20" spans="1:12" ht="18.75" x14ac:dyDescent="0.25">
      <c r="A20" s="28" t="s">
        <v>12</v>
      </c>
      <c r="B20" s="28"/>
      <c r="C20" s="28"/>
      <c r="D20" s="28"/>
      <c r="E20" s="28"/>
      <c r="F20" s="28"/>
      <c r="G20" s="28"/>
      <c r="H20" s="7">
        <f>SUM(H21:H22)</f>
        <v>2400000</v>
      </c>
      <c r="I20" s="7">
        <f t="shared" ref="I20:L20" si="2">SUM(I21:I22)</f>
        <v>0</v>
      </c>
      <c r="J20" s="7">
        <f t="shared" si="2"/>
        <v>0</v>
      </c>
      <c r="K20" s="7">
        <f t="shared" si="2"/>
        <v>120000</v>
      </c>
      <c r="L20" s="7">
        <f t="shared" si="2"/>
        <v>2520000</v>
      </c>
    </row>
    <row r="21" spans="1:12" ht="37.5" x14ac:dyDescent="0.25">
      <c r="A21" s="24">
        <v>1</v>
      </c>
      <c r="B21" s="24" t="s">
        <v>31</v>
      </c>
      <c r="C21" s="24" t="s">
        <v>57</v>
      </c>
      <c r="D21" s="31">
        <v>8</v>
      </c>
      <c r="E21" s="32">
        <v>44970</v>
      </c>
      <c r="F21" s="31" t="s">
        <v>48</v>
      </c>
      <c r="G21" s="24">
        <v>4</v>
      </c>
      <c r="H21" s="8">
        <v>2400000</v>
      </c>
      <c r="I21" s="9">
        <v>0</v>
      </c>
      <c r="J21" s="9">
        <v>0</v>
      </c>
      <c r="K21" s="8">
        <v>120000</v>
      </c>
      <c r="L21" s="8">
        <f>H21+I21+K21+J21</f>
        <v>2520000</v>
      </c>
    </row>
    <row r="22" spans="1:12" ht="37.5" x14ac:dyDescent="0.25">
      <c r="A22" s="24">
        <v>2</v>
      </c>
      <c r="B22" s="24" t="s">
        <v>31</v>
      </c>
      <c r="C22" s="24" t="s">
        <v>57</v>
      </c>
      <c r="D22" s="31">
        <v>48</v>
      </c>
      <c r="E22" s="32">
        <v>45260</v>
      </c>
      <c r="F22" s="31" t="s">
        <v>49</v>
      </c>
      <c r="G22" s="24">
        <v>7</v>
      </c>
      <c r="H22" s="8">
        <v>0</v>
      </c>
      <c r="I22" s="9">
        <v>0</v>
      </c>
      <c r="J22" s="9">
        <v>0</v>
      </c>
      <c r="K22" s="8">
        <v>0</v>
      </c>
      <c r="L22" s="8">
        <v>0</v>
      </c>
    </row>
    <row r="23" spans="1:12" ht="18.75" x14ac:dyDescent="0.25">
      <c r="A23" s="39"/>
      <c r="B23" s="39"/>
      <c r="C23" s="39"/>
      <c r="D23" s="39"/>
      <c r="E23" s="39"/>
      <c r="F23" s="39"/>
      <c r="G23" s="39"/>
      <c r="H23" s="40"/>
      <c r="I23" s="41"/>
      <c r="J23" s="41"/>
      <c r="K23" s="40"/>
      <c r="L23" s="40"/>
    </row>
    <row r="24" spans="1:12" ht="18.75" x14ac:dyDescent="0.25">
      <c r="A24" s="28" t="s">
        <v>12</v>
      </c>
      <c r="B24" s="28"/>
      <c r="C24" s="28"/>
      <c r="D24" s="28"/>
      <c r="E24" s="28"/>
      <c r="F24" s="28"/>
      <c r="G24" s="28"/>
      <c r="H24" s="7">
        <f>SUM(H25:H36)</f>
        <v>9000000</v>
      </c>
      <c r="I24" s="7">
        <f>SUM(I25:I36)</f>
        <v>0</v>
      </c>
      <c r="J24" s="7">
        <f>SUM(J25:J36)</f>
        <v>4948798</v>
      </c>
      <c r="K24" s="7">
        <f>SUM(K25:K36)</f>
        <v>1212000</v>
      </c>
      <c r="L24" s="7">
        <f>SUM(L25:L36)</f>
        <v>15160798</v>
      </c>
    </row>
    <row r="25" spans="1:12" ht="31.5" x14ac:dyDescent="0.25">
      <c r="A25" s="33">
        <v>1</v>
      </c>
      <c r="B25" s="33" t="s">
        <v>33</v>
      </c>
      <c r="C25" s="33" t="s">
        <v>58</v>
      </c>
      <c r="D25" s="31">
        <v>6</v>
      </c>
      <c r="E25" s="32">
        <v>44967</v>
      </c>
      <c r="F25" s="31" t="s">
        <v>56</v>
      </c>
      <c r="G25" s="24">
        <v>6</v>
      </c>
      <c r="H25" s="8">
        <v>0</v>
      </c>
      <c r="I25" s="8">
        <v>0</v>
      </c>
      <c r="J25" s="8">
        <v>0</v>
      </c>
      <c r="K25" s="8">
        <v>0</v>
      </c>
      <c r="L25" s="8">
        <f t="shared" ref="L25:L29" si="3">H25+I25+K25+J25</f>
        <v>0</v>
      </c>
    </row>
    <row r="26" spans="1:12" ht="18.75" x14ac:dyDescent="0.25">
      <c r="A26" s="33">
        <v>2</v>
      </c>
      <c r="B26" s="33" t="s">
        <v>33</v>
      </c>
      <c r="C26" s="33" t="s">
        <v>58</v>
      </c>
      <c r="D26" s="31">
        <v>13</v>
      </c>
      <c r="E26" s="32">
        <v>45027</v>
      </c>
      <c r="F26" s="31" t="s">
        <v>50</v>
      </c>
      <c r="G26" s="24">
        <v>3</v>
      </c>
      <c r="H26" s="8">
        <v>600000</v>
      </c>
      <c r="I26" s="8">
        <v>0</v>
      </c>
      <c r="J26" s="8">
        <v>0</v>
      </c>
      <c r="K26" s="8">
        <v>90000</v>
      </c>
      <c r="L26" s="8">
        <f t="shared" si="3"/>
        <v>690000</v>
      </c>
    </row>
    <row r="27" spans="1:12" ht="18.75" x14ac:dyDescent="0.25">
      <c r="A27" s="33">
        <v>3</v>
      </c>
      <c r="B27" s="33" t="s">
        <v>33</v>
      </c>
      <c r="C27" s="33" t="s">
        <v>58</v>
      </c>
      <c r="D27" s="31">
        <v>14</v>
      </c>
      <c r="E27" s="32">
        <v>45028</v>
      </c>
      <c r="F27" s="31" t="s">
        <v>51</v>
      </c>
      <c r="G27" s="24">
        <v>1</v>
      </c>
      <c r="H27" s="8">
        <v>0</v>
      </c>
      <c r="I27" s="8">
        <v>0</v>
      </c>
      <c r="J27" s="8">
        <v>0</v>
      </c>
      <c r="K27" s="8">
        <v>0</v>
      </c>
      <c r="L27" s="8">
        <f t="shared" si="3"/>
        <v>0</v>
      </c>
    </row>
    <row r="28" spans="1:12" ht="18.75" x14ac:dyDescent="0.25">
      <c r="A28" s="33">
        <v>4</v>
      </c>
      <c r="B28" s="33" t="s">
        <v>33</v>
      </c>
      <c r="C28" s="33" t="s">
        <v>58</v>
      </c>
      <c r="D28" s="34">
        <v>29</v>
      </c>
      <c r="E28" s="35">
        <v>45009</v>
      </c>
      <c r="F28" s="31" t="s">
        <v>48</v>
      </c>
      <c r="G28" s="24">
        <v>1</v>
      </c>
      <c r="H28" s="8">
        <v>0</v>
      </c>
      <c r="I28" s="8">
        <v>0</v>
      </c>
      <c r="J28" s="8">
        <v>778551</v>
      </c>
      <c r="K28" s="8">
        <v>0</v>
      </c>
      <c r="L28" s="8">
        <f t="shared" ref="L28" si="4">H28+I28+K28+J28</f>
        <v>778551</v>
      </c>
    </row>
    <row r="29" spans="1:12" ht="18.75" x14ac:dyDescent="0.25">
      <c r="A29" s="33">
        <v>5</v>
      </c>
      <c r="B29" s="33" t="s">
        <v>33</v>
      </c>
      <c r="C29" s="33" t="s">
        <v>58</v>
      </c>
      <c r="D29" s="31">
        <v>19</v>
      </c>
      <c r="E29" s="32">
        <v>45070</v>
      </c>
      <c r="F29" s="31" t="s">
        <v>48</v>
      </c>
      <c r="G29" s="24">
        <v>10</v>
      </c>
      <c r="H29" s="8">
        <v>4000000</v>
      </c>
      <c r="I29" s="8">
        <v>0</v>
      </c>
      <c r="J29" s="8">
        <v>792390</v>
      </c>
      <c r="K29" s="8">
        <v>330000</v>
      </c>
      <c r="L29" s="8">
        <f t="shared" si="3"/>
        <v>5122390</v>
      </c>
    </row>
    <row r="30" spans="1:12" ht="18.75" x14ac:dyDescent="0.25">
      <c r="A30" s="33">
        <v>6</v>
      </c>
      <c r="B30" s="33" t="s">
        <v>33</v>
      </c>
      <c r="C30" s="33" t="s">
        <v>58</v>
      </c>
      <c r="D30" s="31">
        <v>20</v>
      </c>
      <c r="E30" s="32">
        <v>45089</v>
      </c>
      <c r="F30" s="31" t="s">
        <v>52</v>
      </c>
      <c r="G30" s="24">
        <v>2</v>
      </c>
      <c r="H30" s="8">
        <v>0</v>
      </c>
      <c r="I30" s="8">
        <v>0</v>
      </c>
      <c r="J30" s="8">
        <v>0</v>
      </c>
      <c r="K30" s="8">
        <v>0</v>
      </c>
      <c r="L30" s="8">
        <f t="shared" ref="L30" si="5">H30+I30+K30+J30</f>
        <v>0</v>
      </c>
    </row>
    <row r="31" spans="1:12" ht="18.75" x14ac:dyDescent="0.25">
      <c r="A31" s="33">
        <v>7</v>
      </c>
      <c r="B31" s="33" t="s">
        <v>33</v>
      </c>
      <c r="C31" s="33" t="s">
        <v>58</v>
      </c>
      <c r="D31" s="31">
        <v>22</v>
      </c>
      <c r="E31" s="32">
        <v>45096</v>
      </c>
      <c r="F31" s="31" t="s">
        <v>45</v>
      </c>
      <c r="G31" s="24">
        <v>5</v>
      </c>
      <c r="H31" s="8">
        <v>1700000</v>
      </c>
      <c r="I31" s="8">
        <v>0</v>
      </c>
      <c r="J31" s="8">
        <v>1459513</v>
      </c>
      <c r="K31" s="8">
        <v>165000</v>
      </c>
      <c r="L31" s="8">
        <f>H31+I31+K31+J31</f>
        <v>3324513</v>
      </c>
    </row>
    <row r="32" spans="1:12" ht="18.75" x14ac:dyDescent="0.25">
      <c r="A32" s="33">
        <v>8</v>
      </c>
      <c r="B32" s="33" t="s">
        <v>33</v>
      </c>
      <c r="C32" s="33" t="s">
        <v>58</v>
      </c>
      <c r="D32" s="31">
        <v>28</v>
      </c>
      <c r="E32" s="32">
        <v>45131</v>
      </c>
      <c r="F32" s="31" t="s">
        <v>53</v>
      </c>
      <c r="G32" s="24">
        <v>2</v>
      </c>
      <c r="H32" s="8">
        <v>0</v>
      </c>
      <c r="I32" s="8">
        <v>0</v>
      </c>
      <c r="J32" s="8">
        <v>0</v>
      </c>
      <c r="K32" s="8">
        <v>0</v>
      </c>
      <c r="L32" s="8">
        <f t="shared" ref="L32:L35" si="6">H32+I32+K32+J32</f>
        <v>0</v>
      </c>
    </row>
    <row r="33" spans="1:12" ht="18.75" x14ac:dyDescent="0.25">
      <c r="A33" s="33">
        <v>9</v>
      </c>
      <c r="B33" s="33" t="s">
        <v>33</v>
      </c>
      <c r="C33" s="33" t="s">
        <v>58</v>
      </c>
      <c r="D33" s="31">
        <v>31</v>
      </c>
      <c r="E33" s="32">
        <v>45162</v>
      </c>
      <c r="F33" s="31" t="s">
        <v>54</v>
      </c>
      <c r="G33" s="24">
        <v>8</v>
      </c>
      <c r="H33" s="8">
        <v>2700000</v>
      </c>
      <c r="I33" s="8">
        <v>0</v>
      </c>
      <c r="J33" s="8">
        <v>1918344</v>
      </c>
      <c r="K33" s="8">
        <v>264000</v>
      </c>
      <c r="L33" s="8">
        <f t="shared" si="6"/>
        <v>4882344</v>
      </c>
    </row>
    <row r="34" spans="1:12" ht="31.5" x14ac:dyDescent="0.25">
      <c r="A34" s="33">
        <v>10</v>
      </c>
      <c r="B34" s="33" t="s">
        <v>33</v>
      </c>
      <c r="C34" s="33" t="s">
        <v>58</v>
      </c>
      <c r="D34" s="31">
        <v>28</v>
      </c>
      <c r="E34" s="32">
        <v>45204</v>
      </c>
      <c r="F34" s="31" t="s">
        <v>56</v>
      </c>
      <c r="G34" s="24">
        <v>11</v>
      </c>
      <c r="H34" s="8">
        <v>0</v>
      </c>
      <c r="I34" s="8"/>
      <c r="J34" s="8">
        <v>0</v>
      </c>
      <c r="K34" s="8">
        <v>363000</v>
      </c>
      <c r="L34" s="8">
        <f t="shared" si="6"/>
        <v>363000</v>
      </c>
    </row>
    <row r="35" spans="1:12" ht="18.75" x14ac:dyDescent="0.25">
      <c r="A35" s="33">
        <v>11</v>
      </c>
      <c r="B35" s="33" t="s">
        <v>33</v>
      </c>
      <c r="C35" s="33" t="s">
        <v>58</v>
      </c>
      <c r="D35" s="31">
        <v>46</v>
      </c>
      <c r="E35" s="32">
        <v>45250</v>
      </c>
      <c r="F35" s="31" t="s">
        <v>47</v>
      </c>
      <c r="G35" s="24"/>
      <c r="H35" s="8">
        <v>0</v>
      </c>
      <c r="I35" s="8"/>
      <c r="J35" s="8">
        <v>0</v>
      </c>
      <c r="K35" s="8">
        <v>0</v>
      </c>
      <c r="L35" s="8">
        <f t="shared" si="6"/>
        <v>0</v>
      </c>
    </row>
    <row r="36" spans="1:12" ht="31.5" x14ac:dyDescent="0.25">
      <c r="A36" s="33">
        <v>12</v>
      </c>
      <c r="B36" s="33" t="s">
        <v>33</v>
      </c>
      <c r="C36" s="33" t="s">
        <v>58</v>
      </c>
      <c r="D36" s="31">
        <v>52</v>
      </c>
      <c r="E36" s="32">
        <v>45275</v>
      </c>
      <c r="F36" s="31" t="s">
        <v>55</v>
      </c>
      <c r="G36" s="24">
        <v>26</v>
      </c>
      <c r="H36" s="8">
        <v>0</v>
      </c>
      <c r="I36" s="8"/>
      <c r="J36" s="8">
        <v>0</v>
      </c>
      <c r="K36" s="8">
        <v>0</v>
      </c>
      <c r="L36" s="8">
        <f t="shared" ref="L36" si="7">H36+I36+K36+J36</f>
        <v>0</v>
      </c>
    </row>
  </sheetData>
  <mergeCells count="15">
    <mergeCell ref="A9:G9"/>
    <mergeCell ref="A8:G8"/>
    <mergeCell ref="A6:A7"/>
    <mergeCell ref="B6:B7"/>
    <mergeCell ref="C6:C7"/>
    <mergeCell ref="F6:F7"/>
    <mergeCell ref="G6:G7"/>
    <mergeCell ref="H6:H7"/>
    <mergeCell ref="I6:J6"/>
    <mergeCell ref="K6:K7"/>
    <mergeCell ref="L6:L7"/>
    <mergeCell ref="D6:E6"/>
    <mergeCell ref="A3:L4"/>
    <mergeCell ref="A20:G20"/>
    <mergeCell ref="A24:G24"/>
  </mergeCells>
  <pageMargins left="3.937007874015748E-2" right="3.937007874015748E-2" top="0.15748031496062992" bottom="0.15748031496062992" header="0.19685039370078741" footer="0.11811023622047245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Хизмат сафари</vt:lpstr>
      <vt:lpstr>мансабдор шахслар хизмат сафари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2024-01-25T07:57:29Z</dcterms:modified>
</cp:coreProperties>
</file>