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savinkina/Documents/Research/DRC Mpox/DRCmpoxVax/"/>
    </mc:Choice>
  </mc:AlternateContent>
  <xr:revisionPtr revIDLastSave="0" documentId="13_ncr:1_{E2EB65C9-4094-854D-9F16-F56B9402388E}" xr6:coauthVersionLast="47" xr6:coauthVersionMax="47" xr10:uidLastSave="{00000000-0000-0000-0000-000000000000}"/>
  <bookViews>
    <workbookView xWindow="15380" yWindow="500" windowWidth="27640" windowHeight="16080" xr2:uid="{E92317D8-185B-1D43-A78A-828598197A9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3" i="1" l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" i="1"/>
  <c r="AG3" i="1"/>
  <c r="AG2" i="1"/>
  <c r="C28" i="1" l="1"/>
  <c r="D28" i="1"/>
  <c r="B28" i="1"/>
  <c r="E35" i="1"/>
  <c r="E34" i="1"/>
  <c r="F2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AA27" i="1"/>
  <c r="Z27" i="1"/>
  <c r="Y27" i="1"/>
  <c r="X27" i="1"/>
  <c r="V27" i="1"/>
  <c r="U27" i="1"/>
  <c r="S27" i="1"/>
  <c r="R27" i="1"/>
  <c r="T27" i="1" s="1"/>
  <c r="M27" i="1"/>
  <c r="L27" i="1"/>
  <c r="K27" i="1"/>
  <c r="J27" i="1"/>
  <c r="H27" i="1"/>
  <c r="G27" i="1"/>
  <c r="C27" i="1"/>
  <c r="B27" i="1"/>
  <c r="AA26" i="1"/>
  <c r="Z26" i="1"/>
  <c r="Y26" i="1"/>
  <c r="X26" i="1"/>
  <c r="V26" i="1"/>
  <c r="U26" i="1"/>
  <c r="S26" i="1"/>
  <c r="R26" i="1"/>
  <c r="T26" i="1" s="1"/>
  <c r="M26" i="1"/>
  <c r="L26" i="1"/>
  <c r="K26" i="1"/>
  <c r="J26" i="1"/>
  <c r="H26" i="1"/>
  <c r="G26" i="1"/>
  <c r="C26" i="1"/>
  <c r="B26" i="1"/>
  <c r="AA25" i="1"/>
  <c r="Z25" i="1"/>
  <c r="Y25" i="1"/>
  <c r="X25" i="1"/>
  <c r="V25" i="1"/>
  <c r="U25" i="1"/>
  <c r="S25" i="1"/>
  <c r="R25" i="1"/>
  <c r="M25" i="1"/>
  <c r="L25" i="1"/>
  <c r="K25" i="1"/>
  <c r="J25" i="1"/>
  <c r="H25" i="1"/>
  <c r="G25" i="1"/>
  <c r="C25" i="1"/>
  <c r="B25" i="1"/>
  <c r="AA24" i="1"/>
  <c r="Z24" i="1"/>
  <c r="Y24" i="1"/>
  <c r="X24" i="1"/>
  <c r="V24" i="1"/>
  <c r="U24" i="1"/>
  <c r="S24" i="1"/>
  <c r="R24" i="1"/>
  <c r="T24" i="1" s="1"/>
  <c r="M24" i="1"/>
  <c r="L24" i="1"/>
  <c r="K24" i="1"/>
  <c r="J24" i="1"/>
  <c r="H24" i="1"/>
  <c r="G24" i="1"/>
  <c r="C24" i="1"/>
  <c r="B24" i="1"/>
  <c r="AA23" i="1"/>
  <c r="Z23" i="1"/>
  <c r="Y23" i="1"/>
  <c r="X23" i="1"/>
  <c r="V23" i="1"/>
  <c r="U23" i="1"/>
  <c r="S23" i="1"/>
  <c r="R23" i="1"/>
  <c r="T23" i="1" s="1"/>
  <c r="M23" i="1"/>
  <c r="L23" i="1"/>
  <c r="K23" i="1"/>
  <c r="J23" i="1"/>
  <c r="H23" i="1"/>
  <c r="G23" i="1"/>
  <c r="C23" i="1"/>
  <c r="B23" i="1"/>
  <c r="AA22" i="1"/>
  <c r="Z22" i="1"/>
  <c r="Y22" i="1"/>
  <c r="X22" i="1"/>
  <c r="V22" i="1"/>
  <c r="U22" i="1"/>
  <c r="S22" i="1"/>
  <c r="R22" i="1"/>
  <c r="T22" i="1" s="1"/>
  <c r="M22" i="1"/>
  <c r="L22" i="1"/>
  <c r="K22" i="1"/>
  <c r="J22" i="1"/>
  <c r="H22" i="1"/>
  <c r="G22" i="1"/>
  <c r="C22" i="1"/>
  <c r="B22" i="1"/>
  <c r="AA21" i="1"/>
  <c r="Z21" i="1"/>
  <c r="Y21" i="1"/>
  <c r="X21" i="1"/>
  <c r="V21" i="1"/>
  <c r="U21" i="1"/>
  <c r="S21" i="1"/>
  <c r="R21" i="1"/>
  <c r="M21" i="1"/>
  <c r="L21" i="1"/>
  <c r="K21" i="1"/>
  <c r="J21" i="1"/>
  <c r="H21" i="1"/>
  <c r="G21" i="1"/>
  <c r="C21" i="1"/>
  <c r="B21" i="1"/>
  <c r="AA20" i="1"/>
  <c r="Z20" i="1"/>
  <c r="Y20" i="1"/>
  <c r="X20" i="1"/>
  <c r="V20" i="1"/>
  <c r="U20" i="1"/>
  <c r="S20" i="1"/>
  <c r="R20" i="1"/>
  <c r="M20" i="1"/>
  <c r="L20" i="1"/>
  <c r="K20" i="1"/>
  <c r="J20" i="1"/>
  <c r="H20" i="1"/>
  <c r="G20" i="1"/>
  <c r="C20" i="1"/>
  <c r="B20" i="1"/>
  <c r="AA19" i="1"/>
  <c r="Z19" i="1"/>
  <c r="Y19" i="1"/>
  <c r="X19" i="1"/>
  <c r="V19" i="1"/>
  <c r="U19" i="1"/>
  <c r="S19" i="1"/>
  <c r="R19" i="1"/>
  <c r="T19" i="1" s="1"/>
  <c r="M19" i="1"/>
  <c r="L19" i="1"/>
  <c r="K19" i="1"/>
  <c r="J19" i="1"/>
  <c r="H19" i="1"/>
  <c r="G19" i="1"/>
  <c r="C19" i="1"/>
  <c r="B19" i="1"/>
  <c r="AA18" i="1"/>
  <c r="Z18" i="1"/>
  <c r="Y18" i="1"/>
  <c r="X18" i="1"/>
  <c r="V18" i="1"/>
  <c r="U18" i="1"/>
  <c r="S18" i="1"/>
  <c r="R18" i="1"/>
  <c r="T18" i="1" s="1"/>
  <c r="M18" i="1"/>
  <c r="L18" i="1"/>
  <c r="K18" i="1"/>
  <c r="J18" i="1"/>
  <c r="H18" i="1"/>
  <c r="G18" i="1"/>
  <c r="C18" i="1"/>
  <c r="B18" i="1"/>
  <c r="AA17" i="1"/>
  <c r="Z17" i="1"/>
  <c r="Y17" i="1"/>
  <c r="X17" i="1"/>
  <c r="V17" i="1"/>
  <c r="U17" i="1"/>
  <c r="S17" i="1"/>
  <c r="R17" i="1"/>
  <c r="M17" i="1"/>
  <c r="L17" i="1"/>
  <c r="K17" i="1"/>
  <c r="J17" i="1"/>
  <c r="H17" i="1"/>
  <c r="G17" i="1"/>
  <c r="C17" i="1"/>
  <c r="B17" i="1"/>
  <c r="AA16" i="1"/>
  <c r="Z16" i="1"/>
  <c r="Y16" i="1"/>
  <c r="X16" i="1"/>
  <c r="V16" i="1"/>
  <c r="U16" i="1"/>
  <c r="S16" i="1"/>
  <c r="R16" i="1"/>
  <c r="T16" i="1" s="1"/>
  <c r="M16" i="1"/>
  <c r="L16" i="1"/>
  <c r="K16" i="1"/>
  <c r="J16" i="1"/>
  <c r="H16" i="1"/>
  <c r="G16" i="1"/>
  <c r="C16" i="1"/>
  <c r="B16" i="1"/>
  <c r="AA15" i="1"/>
  <c r="Z15" i="1"/>
  <c r="Y15" i="1"/>
  <c r="X15" i="1"/>
  <c r="V15" i="1"/>
  <c r="U15" i="1"/>
  <c r="S15" i="1"/>
  <c r="R15" i="1"/>
  <c r="T15" i="1" s="1"/>
  <c r="M15" i="1"/>
  <c r="L15" i="1"/>
  <c r="K15" i="1"/>
  <c r="J15" i="1"/>
  <c r="H15" i="1"/>
  <c r="G15" i="1"/>
  <c r="C15" i="1"/>
  <c r="B15" i="1"/>
  <c r="AA14" i="1"/>
  <c r="Z14" i="1"/>
  <c r="Y14" i="1"/>
  <c r="X14" i="1"/>
  <c r="V14" i="1"/>
  <c r="U14" i="1"/>
  <c r="S14" i="1"/>
  <c r="R14" i="1"/>
  <c r="T14" i="1" s="1"/>
  <c r="M14" i="1"/>
  <c r="L14" i="1"/>
  <c r="K14" i="1"/>
  <c r="J14" i="1"/>
  <c r="H14" i="1"/>
  <c r="G14" i="1"/>
  <c r="C14" i="1"/>
  <c r="B14" i="1"/>
  <c r="AA13" i="1"/>
  <c r="Z13" i="1"/>
  <c r="Y13" i="1"/>
  <c r="X13" i="1"/>
  <c r="V13" i="1"/>
  <c r="U13" i="1"/>
  <c r="S13" i="1"/>
  <c r="R13" i="1"/>
  <c r="M13" i="1"/>
  <c r="L13" i="1"/>
  <c r="K13" i="1"/>
  <c r="J13" i="1"/>
  <c r="H13" i="1"/>
  <c r="G13" i="1"/>
  <c r="C13" i="1"/>
  <c r="B13" i="1"/>
  <c r="AA12" i="1"/>
  <c r="Z12" i="1"/>
  <c r="Y12" i="1"/>
  <c r="X12" i="1"/>
  <c r="V12" i="1"/>
  <c r="U12" i="1"/>
  <c r="S12" i="1"/>
  <c r="R12" i="1"/>
  <c r="T12" i="1" s="1"/>
  <c r="M12" i="1"/>
  <c r="L12" i="1"/>
  <c r="K12" i="1"/>
  <c r="J12" i="1"/>
  <c r="H12" i="1"/>
  <c r="G12" i="1"/>
  <c r="C12" i="1"/>
  <c r="B12" i="1"/>
  <c r="AA11" i="1"/>
  <c r="Z11" i="1"/>
  <c r="Y11" i="1"/>
  <c r="X11" i="1"/>
  <c r="V11" i="1"/>
  <c r="U11" i="1"/>
  <c r="S11" i="1"/>
  <c r="R11" i="1"/>
  <c r="T11" i="1" s="1"/>
  <c r="M11" i="1"/>
  <c r="L11" i="1"/>
  <c r="K11" i="1"/>
  <c r="J11" i="1"/>
  <c r="H11" i="1"/>
  <c r="G11" i="1"/>
  <c r="C11" i="1"/>
  <c r="B11" i="1"/>
  <c r="AA10" i="1"/>
  <c r="Z10" i="1"/>
  <c r="Y10" i="1"/>
  <c r="X10" i="1"/>
  <c r="V10" i="1"/>
  <c r="U10" i="1"/>
  <c r="S10" i="1"/>
  <c r="R10" i="1"/>
  <c r="T10" i="1" s="1"/>
  <c r="M10" i="1"/>
  <c r="L10" i="1"/>
  <c r="K10" i="1"/>
  <c r="J10" i="1"/>
  <c r="H10" i="1"/>
  <c r="G10" i="1"/>
  <c r="C10" i="1"/>
  <c r="B10" i="1"/>
  <c r="AA9" i="1"/>
  <c r="Z9" i="1"/>
  <c r="Y9" i="1"/>
  <c r="X9" i="1"/>
  <c r="V9" i="1"/>
  <c r="U9" i="1"/>
  <c r="S9" i="1"/>
  <c r="R9" i="1"/>
  <c r="M9" i="1"/>
  <c r="L9" i="1"/>
  <c r="K9" i="1"/>
  <c r="J9" i="1"/>
  <c r="H9" i="1"/>
  <c r="G9" i="1"/>
  <c r="C9" i="1"/>
  <c r="B9" i="1"/>
  <c r="AA8" i="1"/>
  <c r="Z8" i="1"/>
  <c r="Y8" i="1"/>
  <c r="X8" i="1"/>
  <c r="V8" i="1"/>
  <c r="U8" i="1"/>
  <c r="S8" i="1"/>
  <c r="R8" i="1"/>
  <c r="T8" i="1" s="1"/>
  <c r="M8" i="1"/>
  <c r="L8" i="1"/>
  <c r="K8" i="1"/>
  <c r="J8" i="1"/>
  <c r="H8" i="1"/>
  <c r="G8" i="1"/>
  <c r="C8" i="1"/>
  <c r="B8" i="1"/>
  <c r="AA7" i="1"/>
  <c r="Z7" i="1"/>
  <c r="Y7" i="1"/>
  <c r="X7" i="1"/>
  <c r="V7" i="1"/>
  <c r="U7" i="1"/>
  <c r="S7" i="1"/>
  <c r="R7" i="1"/>
  <c r="T7" i="1" s="1"/>
  <c r="M7" i="1"/>
  <c r="L7" i="1"/>
  <c r="K7" i="1"/>
  <c r="J7" i="1"/>
  <c r="H7" i="1"/>
  <c r="G7" i="1"/>
  <c r="C7" i="1"/>
  <c r="B7" i="1"/>
  <c r="AA6" i="1"/>
  <c r="Z6" i="1"/>
  <c r="Y6" i="1"/>
  <c r="X6" i="1"/>
  <c r="V6" i="1"/>
  <c r="U6" i="1"/>
  <c r="S6" i="1"/>
  <c r="R6" i="1"/>
  <c r="T6" i="1" s="1"/>
  <c r="M6" i="1"/>
  <c r="L6" i="1"/>
  <c r="K6" i="1"/>
  <c r="J6" i="1"/>
  <c r="H6" i="1"/>
  <c r="G6" i="1"/>
  <c r="C6" i="1"/>
  <c r="B6" i="1"/>
  <c r="AA5" i="1"/>
  <c r="Z5" i="1"/>
  <c r="Y5" i="1"/>
  <c r="X5" i="1"/>
  <c r="V5" i="1"/>
  <c r="U5" i="1"/>
  <c r="S5" i="1"/>
  <c r="R5" i="1"/>
  <c r="M5" i="1"/>
  <c r="L5" i="1"/>
  <c r="K5" i="1"/>
  <c r="J5" i="1"/>
  <c r="H5" i="1"/>
  <c r="G5" i="1"/>
  <c r="C5" i="1"/>
  <c r="B5" i="1"/>
  <c r="AA4" i="1"/>
  <c r="Z4" i="1"/>
  <c r="Y4" i="1"/>
  <c r="X4" i="1"/>
  <c r="V4" i="1"/>
  <c r="U4" i="1"/>
  <c r="S4" i="1"/>
  <c r="R4" i="1"/>
  <c r="T4" i="1" s="1"/>
  <c r="M4" i="1"/>
  <c r="L4" i="1"/>
  <c r="K4" i="1"/>
  <c r="J4" i="1"/>
  <c r="H4" i="1"/>
  <c r="G4" i="1"/>
  <c r="C4" i="1"/>
  <c r="B4" i="1"/>
  <c r="AA3" i="1"/>
  <c r="Z3" i="1"/>
  <c r="Y3" i="1"/>
  <c r="X3" i="1"/>
  <c r="V3" i="1"/>
  <c r="U3" i="1"/>
  <c r="S3" i="1"/>
  <c r="R3" i="1"/>
  <c r="T3" i="1" s="1"/>
  <c r="M3" i="1"/>
  <c r="L3" i="1"/>
  <c r="K3" i="1"/>
  <c r="J3" i="1"/>
  <c r="H3" i="1"/>
  <c r="G3" i="1"/>
  <c r="C3" i="1"/>
  <c r="B3" i="1"/>
  <c r="AA2" i="1"/>
  <c r="Z2" i="1"/>
  <c r="Y2" i="1"/>
  <c r="X2" i="1"/>
  <c r="V2" i="1"/>
  <c r="U2" i="1"/>
  <c r="S2" i="1"/>
  <c r="R2" i="1"/>
  <c r="T2" i="1" s="1"/>
  <c r="M2" i="1"/>
  <c r="L2" i="1"/>
  <c r="K2" i="1"/>
  <c r="J2" i="1"/>
  <c r="H2" i="1"/>
  <c r="G2" i="1"/>
  <c r="C2" i="1"/>
  <c r="B2" i="1"/>
  <c r="W2" i="1" l="1"/>
  <c r="W3" i="1"/>
  <c r="W4" i="1"/>
  <c r="W5" i="1"/>
  <c r="AB5" i="1" s="1"/>
  <c r="W6" i="1"/>
  <c r="W7" i="1"/>
  <c r="W8" i="1"/>
  <c r="AB8" i="1" s="1"/>
  <c r="W10" i="1"/>
  <c r="AB10" i="1" s="1"/>
  <c r="W11" i="1"/>
  <c r="W12" i="1"/>
  <c r="W13" i="1"/>
  <c r="AB13" i="1" s="1"/>
  <c r="W14" i="1"/>
  <c r="AB14" i="1" s="1"/>
  <c r="W15" i="1"/>
  <c r="AB15" i="1" s="1"/>
  <c r="W16" i="1"/>
  <c r="AB16" i="1" s="1"/>
  <c r="AD16" i="1" s="1"/>
  <c r="W17" i="1"/>
  <c r="AB17" i="1" s="1"/>
  <c r="W18" i="1"/>
  <c r="AB18" i="1" s="1"/>
  <c r="W19" i="1"/>
  <c r="W20" i="1"/>
  <c r="W21" i="1"/>
  <c r="W22" i="1"/>
  <c r="AL22" i="1" s="1"/>
  <c r="W23" i="1"/>
  <c r="W24" i="1"/>
  <c r="W25" i="1"/>
  <c r="AH25" i="1" s="1"/>
  <c r="AL25" i="1" s="1"/>
  <c r="W26" i="1"/>
  <c r="AB26" i="1" s="1"/>
  <c r="AC26" i="1" s="1"/>
  <c r="W27" i="1"/>
  <c r="AB3" i="1"/>
  <c r="AC3" i="1" s="1"/>
  <c r="W9" i="1"/>
  <c r="AB2" i="1"/>
  <c r="AC2" i="1" s="1"/>
  <c r="AB11" i="1"/>
  <c r="AB12" i="1"/>
  <c r="AE12" i="1" s="1"/>
  <c r="AB22" i="1"/>
  <c r="AB23" i="1"/>
  <c r="AD23" i="1" s="1"/>
  <c r="AB19" i="1"/>
  <c r="AB20" i="1"/>
  <c r="AB21" i="1"/>
  <c r="AB27" i="1"/>
  <c r="AD3" i="1"/>
  <c r="AE3" i="1"/>
  <c r="AK2" i="1"/>
  <c r="AD20" i="1"/>
  <c r="T20" i="1"/>
  <c r="T9" i="1"/>
  <c r="T17" i="1"/>
  <c r="T25" i="1"/>
  <c r="T5" i="1"/>
  <c r="T13" i="1"/>
  <c r="T21" i="1"/>
  <c r="I18" i="1"/>
  <c r="N18" i="1" s="1"/>
  <c r="I26" i="1"/>
  <c r="N26" i="1" s="1"/>
  <c r="F27" i="1"/>
  <c r="AG27" i="1" s="1"/>
  <c r="AK27" i="1" s="1"/>
  <c r="F23" i="1"/>
  <c r="AG23" i="1" s="1"/>
  <c r="AK23" i="1" s="1"/>
  <c r="F19" i="1"/>
  <c r="AG19" i="1" s="1"/>
  <c r="AK19" i="1" s="1"/>
  <c r="F15" i="1"/>
  <c r="AG15" i="1" s="1"/>
  <c r="AK15" i="1" s="1"/>
  <c r="F11" i="1"/>
  <c r="AG11" i="1" s="1"/>
  <c r="AK11" i="1" s="1"/>
  <c r="F7" i="1"/>
  <c r="AG7" i="1" s="1"/>
  <c r="AK7" i="1" s="1"/>
  <c r="F3" i="1"/>
  <c r="I3" i="1"/>
  <c r="N3" i="1" s="1"/>
  <c r="AI3" i="1" s="1"/>
  <c r="I7" i="1"/>
  <c r="N7" i="1" s="1"/>
  <c r="I11" i="1"/>
  <c r="AH11" i="1" s="1"/>
  <c r="AL11" i="1" s="1"/>
  <c r="I15" i="1"/>
  <c r="N15" i="1" s="1"/>
  <c r="I19" i="1"/>
  <c r="N19" i="1" s="1"/>
  <c r="I23" i="1"/>
  <c r="I27" i="1"/>
  <c r="AH27" i="1" s="1"/>
  <c r="AL27" i="1" s="1"/>
  <c r="F25" i="1"/>
  <c r="F21" i="1"/>
  <c r="F17" i="1"/>
  <c r="F13" i="1"/>
  <c r="F9" i="1"/>
  <c r="F5" i="1"/>
  <c r="F26" i="1"/>
  <c r="AG26" i="1" s="1"/>
  <c r="AK26" i="1" s="1"/>
  <c r="F22" i="1"/>
  <c r="AG22" i="1" s="1"/>
  <c r="AK22" i="1" s="1"/>
  <c r="F18" i="1"/>
  <c r="AG18" i="1" s="1"/>
  <c r="AK18" i="1" s="1"/>
  <c r="F14" i="1"/>
  <c r="AG14" i="1" s="1"/>
  <c r="AK14" i="1" s="1"/>
  <c r="F10" i="1"/>
  <c r="AG10" i="1" s="1"/>
  <c r="AK10" i="1" s="1"/>
  <c r="F6" i="1"/>
  <c r="AG6" i="1" s="1"/>
  <c r="AK6" i="1" s="1"/>
  <c r="I5" i="1"/>
  <c r="N5" i="1" s="1"/>
  <c r="I9" i="1"/>
  <c r="I13" i="1"/>
  <c r="N13" i="1" s="1"/>
  <c r="I17" i="1"/>
  <c r="I21" i="1"/>
  <c r="I25" i="1"/>
  <c r="I4" i="1"/>
  <c r="I8" i="1"/>
  <c r="I12" i="1"/>
  <c r="AH12" i="1" s="1"/>
  <c r="AL12" i="1" s="1"/>
  <c r="I16" i="1"/>
  <c r="I20" i="1"/>
  <c r="AH20" i="1" s="1"/>
  <c r="AL20" i="1" s="1"/>
  <c r="I24" i="1"/>
  <c r="N24" i="1" s="1"/>
  <c r="I2" i="1"/>
  <c r="AH2" i="1" s="1"/>
  <c r="AL2" i="1" s="1"/>
  <c r="I6" i="1"/>
  <c r="N6" i="1" s="1"/>
  <c r="I10" i="1"/>
  <c r="I14" i="1"/>
  <c r="AH14" i="1" s="1"/>
  <c r="AL14" i="1" s="1"/>
  <c r="I22" i="1"/>
  <c r="AH22" i="1" s="1"/>
  <c r="F24" i="1"/>
  <c r="AG24" i="1" s="1"/>
  <c r="AK24" i="1" s="1"/>
  <c r="F20" i="1"/>
  <c r="F16" i="1"/>
  <c r="AG16" i="1" s="1"/>
  <c r="AK16" i="1" s="1"/>
  <c r="F12" i="1"/>
  <c r="AG12" i="1" s="1"/>
  <c r="AK12" i="1" s="1"/>
  <c r="F8" i="1"/>
  <c r="AG8" i="1" s="1"/>
  <c r="AK8" i="1" s="1"/>
  <c r="F4" i="1"/>
  <c r="AG4" i="1" s="1"/>
  <c r="AK4" i="1" s="1"/>
  <c r="N11" i="1"/>
  <c r="AE15" i="1" l="1"/>
  <c r="AC15" i="1"/>
  <c r="AI5" i="1"/>
  <c r="AM5" i="1" s="1"/>
  <c r="AD2" i="1"/>
  <c r="AH10" i="1"/>
  <c r="AL10" i="1" s="1"/>
  <c r="AB6" i="1"/>
  <c r="AD6" i="1" s="1"/>
  <c r="AE23" i="1"/>
  <c r="AH23" i="1"/>
  <c r="AL23" i="1" s="1"/>
  <c r="AH16" i="1"/>
  <c r="AL16" i="1" s="1"/>
  <c r="Q19" i="1"/>
  <c r="AE10" i="1"/>
  <c r="AD10" i="1"/>
  <c r="AC10" i="1"/>
  <c r="AC24" i="1"/>
  <c r="AD8" i="1"/>
  <c r="AE8" i="1"/>
  <c r="AI13" i="1"/>
  <c r="AC4" i="1"/>
  <c r="AB24" i="1"/>
  <c r="AI24" i="1" s="1"/>
  <c r="AM24" i="1" s="1"/>
  <c r="AC23" i="1"/>
  <c r="AB25" i="1"/>
  <c r="AC25" i="1" s="1"/>
  <c r="AI11" i="1"/>
  <c r="AH4" i="1"/>
  <c r="AL4" i="1" s="1"/>
  <c r="AD12" i="1"/>
  <c r="AB4" i="1"/>
  <c r="AE4" i="1" s="1"/>
  <c r="AC12" i="1"/>
  <c r="AB7" i="1"/>
  <c r="AE7" i="1" s="1"/>
  <c r="AI7" i="1"/>
  <c r="AM7" i="1" s="1"/>
  <c r="AH21" i="1"/>
  <c r="AL21" i="1" s="1"/>
  <c r="AH8" i="1"/>
  <c r="AL8" i="1" s="1"/>
  <c r="AH17" i="1"/>
  <c r="AL17" i="1" s="1"/>
  <c r="AE22" i="1"/>
  <c r="AM11" i="1"/>
  <c r="AC11" i="1"/>
  <c r="AD17" i="1"/>
  <c r="AE18" i="1"/>
  <c r="AC22" i="1"/>
  <c r="AH26" i="1"/>
  <c r="AL26" i="1" s="1"/>
  <c r="AC16" i="1"/>
  <c r="AD22" i="1"/>
  <c r="AE16" i="1"/>
  <c r="AC19" i="1"/>
  <c r="AE14" i="1"/>
  <c r="AD18" i="1"/>
  <c r="AI18" i="1"/>
  <c r="AM18" i="1" s="1"/>
  <c r="AD19" i="1"/>
  <c r="AH3" i="1"/>
  <c r="AL3" i="1" s="1"/>
  <c r="AB9" i="1"/>
  <c r="AC9" i="1" s="1"/>
  <c r="AH9" i="1"/>
  <c r="AL9" i="1" s="1"/>
  <c r="AD5" i="1"/>
  <c r="AC8" i="1"/>
  <c r="AC18" i="1"/>
  <c r="AD14" i="1"/>
  <c r="AC14" i="1"/>
  <c r="AM13" i="1"/>
  <c r="AH18" i="1"/>
  <c r="AL18" i="1" s="1"/>
  <c r="AM3" i="1"/>
  <c r="AK3" i="1"/>
  <c r="AI15" i="1"/>
  <c r="AM15" i="1" s="1"/>
  <c r="AD15" i="1"/>
  <c r="AE11" i="1"/>
  <c r="AD11" i="1"/>
  <c r="AE2" i="1"/>
  <c r="AC21" i="1"/>
  <c r="AG21" i="1"/>
  <c r="AK21" i="1" s="1"/>
  <c r="AE27" i="1"/>
  <c r="AH15" i="1"/>
  <c r="AL15" i="1" s="1"/>
  <c r="AC13" i="1"/>
  <c r="AG13" i="1"/>
  <c r="AK13" i="1" s="1"/>
  <c r="AE25" i="1"/>
  <c r="AE24" i="1"/>
  <c r="AC5" i="1"/>
  <c r="AG5" i="1"/>
  <c r="AK5" i="1" s="1"/>
  <c r="AE21" i="1"/>
  <c r="AE20" i="1"/>
  <c r="AD21" i="1"/>
  <c r="AC27" i="1"/>
  <c r="AE17" i="1"/>
  <c r="AG25" i="1"/>
  <c r="AK25" i="1" s="1"/>
  <c r="AH5" i="1"/>
  <c r="AL5" i="1" s="1"/>
  <c r="AG9" i="1"/>
  <c r="AK9" i="1" s="1"/>
  <c r="AH24" i="1"/>
  <c r="AL24" i="1" s="1"/>
  <c r="AD25" i="1"/>
  <c r="AI19" i="1"/>
  <c r="AM19" i="1" s="1"/>
  <c r="AE19" i="1"/>
  <c r="AE5" i="1"/>
  <c r="AD13" i="1"/>
  <c r="AG20" i="1"/>
  <c r="AK20" i="1" s="1"/>
  <c r="AC20" i="1"/>
  <c r="AH19" i="1"/>
  <c r="AL19" i="1" s="1"/>
  <c r="AH7" i="1"/>
  <c r="AL7" i="1" s="1"/>
  <c r="AG17" i="1"/>
  <c r="AK17" i="1" s="1"/>
  <c r="AC17" i="1"/>
  <c r="AH13" i="1"/>
  <c r="AL13" i="1" s="1"/>
  <c r="AE26" i="1"/>
  <c r="AI26" i="1"/>
  <c r="AM26" i="1" s="1"/>
  <c r="AD27" i="1"/>
  <c r="AD26" i="1"/>
  <c r="AH6" i="1"/>
  <c r="AL6" i="1" s="1"/>
  <c r="AE13" i="1"/>
  <c r="O7" i="1"/>
  <c r="Q5" i="1"/>
  <c r="Q6" i="1"/>
  <c r="Q24" i="1"/>
  <c r="Q13" i="1"/>
  <c r="Q3" i="1"/>
  <c r="O11" i="1"/>
  <c r="O15" i="1"/>
  <c r="O26" i="1"/>
  <c r="Q18" i="1"/>
  <c r="Q26" i="1"/>
  <c r="Q7" i="1"/>
  <c r="O5" i="1"/>
  <c r="Q11" i="1"/>
  <c r="N22" i="1"/>
  <c r="O6" i="1"/>
  <c r="P11" i="1"/>
  <c r="N10" i="1"/>
  <c r="P13" i="1"/>
  <c r="P7" i="1"/>
  <c r="N27" i="1"/>
  <c r="Q27" i="1" s="1"/>
  <c r="N4" i="1"/>
  <c r="P4" i="1" s="1"/>
  <c r="N23" i="1"/>
  <c r="O24" i="1"/>
  <c r="N25" i="1"/>
  <c r="Q25" i="1" s="1"/>
  <c r="P19" i="1"/>
  <c r="Q15" i="1"/>
  <c r="N21" i="1"/>
  <c r="Q21" i="1" s="1"/>
  <c r="P15" i="1"/>
  <c r="P24" i="1"/>
  <c r="N16" i="1"/>
  <c r="N9" i="1"/>
  <c r="P3" i="1"/>
  <c r="P26" i="1"/>
  <c r="N8" i="1"/>
  <c r="O19" i="1"/>
  <c r="N14" i="1"/>
  <c r="N17" i="1"/>
  <c r="O13" i="1"/>
  <c r="N20" i="1"/>
  <c r="Q20" i="1" s="1"/>
  <c r="P6" i="1"/>
  <c r="N2" i="1"/>
  <c r="O2" i="1" s="1"/>
  <c r="N12" i="1"/>
  <c r="P12" i="1" s="1"/>
  <c r="P5" i="1"/>
  <c r="O18" i="1"/>
  <c r="O3" i="1"/>
  <c r="P18" i="1"/>
  <c r="AD24" i="1" l="1"/>
  <c r="AE6" i="1"/>
  <c r="AC6" i="1"/>
  <c r="AD4" i="1"/>
  <c r="AI6" i="1"/>
  <c r="AM6" i="1"/>
  <c r="AD7" i="1"/>
  <c r="P21" i="1"/>
  <c r="AC7" i="1"/>
  <c r="AD9" i="1"/>
  <c r="AE9" i="1"/>
  <c r="N30" i="1"/>
  <c r="AI21" i="1"/>
  <c r="AM21" i="1" s="1"/>
  <c r="T30" i="1"/>
  <c r="AI20" i="1"/>
  <c r="AM20" i="1" s="1"/>
  <c r="Q23" i="1"/>
  <c r="AI23" i="1"/>
  <c r="AM23" i="1" s="1"/>
  <c r="Q17" i="1"/>
  <c r="AI17" i="1"/>
  <c r="AM17" i="1" s="1"/>
  <c r="Q9" i="1"/>
  <c r="AI9" i="1"/>
  <c r="AM9" i="1" s="1"/>
  <c r="Q10" i="1"/>
  <c r="AI10" i="1"/>
  <c r="AM10" i="1" s="1"/>
  <c r="Q8" i="1"/>
  <c r="AI8" i="1"/>
  <c r="AM8" i="1" s="1"/>
  <c r="AI27" i="1"/>
  <c r="AM27" i="1" s="1"/>
  <c r="Q12" i="1"/>
  <c r="AI12" i="1"/>
  <c r="AM12" i="1" s="1"/>
  <c r="Q2" i="1"/>
  <c r="AI2" i="1"/>
  <c r="AM2" i="1" s="1"/>
  <c r="Q22" i="1"/>
  <c r="AI22" i="1"/>
  <c r="AM22" i="1" s="1"/>
  <c r="P27" i="1"/>
  <c r="Q16" i="1"/>
  <c r="AI16" i="1"/>
  <c r="AM16" i="1" s="1"/>
  <c r="Q14" i="1"/>
  <c r="AI14" i="1"/>
  <c r="AM14" i="1" s="1"/>
  <c r="Q4" i="1"/>
  <c r="AI4" i="1"/>
  <c r="AM4" i="1" s="1"/>
  <c r="O16" i="1"/>
  <c r="P20" i="1"/>
  <c r="AI25" i="1"/>
  <c r="AM25" i="1" s="1"/>
  <c r="P23" i="1"/>
  <c r="P10" i="1"/>
  <c r="P16" i="1"/>
  <c r="P25" i="1"/>
  <c r="P2" i="1"/>
  <c r="P17" i="1"/>
  <c r="P9" i="1"/>
  <c r="O10" i="1"/>
  <c r="O17" i="1"/>
  <c r="P22" i="1"/>
  <c r="P8" i="1"/>
  <c r="O9" i="1"/>
  <c r="O4" i="1"/>
  <c r="O14" i="1"/>
  <c r="O20" i="1"/>
  <c r="O8" i="1"/>
  <c r="O23" i="1"/>
  <c r="O25" i="1"/>
  <c r="O12" i="1"/>
  <c r="P14" i="1"/>
  <c r="O21" i="1"/>
  <c r="O27" i="1"/>
  <c r="O22" i="1"/>
  <c r="AM31" i="1" l="1"/>
</calcChain>
</file>

<file path=xl/sharedStrings.xml><?xml version="1.0" encoding="utf-8"?>
<sst xmlns="http://schemas.openxmlformats.org/spreadsheetml/2006/main" count="64" uniqueCount="61">
  <si>
    <t>admin1Name_fr</t>
  </si>
  <si>
    <t>Pop_2019</t>
  </si>
  <si>
    <t>Pop_2020</t>
  </si>
  <si>
    <t>F_00_04_2019</t>
  </si>
  <si>
    <t>M_00_04_2019</t>
  </si>
  <si>
    <t>F_05_19_2019</t>
  </si>
  <si>
    <t>M_05_19_2019</t>
  </si>
  <si>
    <t>F_adulte_2019</t>
  </si>
  <si>
    <t>M_adulte_2019</t>
  </si>
  <si>
    <t>F_agee_2019</t>
  </si>
  <si>
    <t>M_agee_2019</t>
  </si>
  <si>
    <t>F_00_04_2020</t>
  </si>
  <si>
    <t>M_00_04_2020</t>
  </si>
  <si>
    <t>F_05_19_2020</t>
  </si>
  <si>
    <t>M_05_19_2020</t>
  </si>
  <si>
    <t>F_adulte_2020</t>
  </si>
  <si>
    <t>M_adulte_2020</t>
  </si>
  <si>
    <t>F_agee_2020</t>
  </si>
  <si>
    <t>M_agee_2020</t>
  </si>
  <si>
    <t>Bas-Uele</t>
  </si>
  <si>
    <t>Equateur</t>
  </si>
  <si>
    <t>Haut-Katanga</t>
  </si>
  <si>
    <t>Haut-Lomami</t>
  </si>
  <si>
    <t>Haut-Uele</t>
  </si>
  <si>
    <t>Ituri</t>
  </si>
  <si>
    <t>Kasaï</t>
  </si>
  <si>
    <t>Kasaï-Central</t>
  </si>
  <si>
    <t>Kasaï-Oriental</t>
  </si>
  <si>
    <t>Kinshasa</t>
  </si>
  <si>
    <t>Kongo-Central</t>
  </si>
  <si>
    <t>Kwango</t>
  </si>
  <si>
    <t>Kwilu</t>
  </si>
  <si>
    <t>Lomami</t>
  </si>
  <si>
    <t>Lualaba</t>
  </si>
  <si>
    <t>Maï-Ndombe</t>
  </si>
  <si>
    <t>Maniema</t>
  </si>
  <si>
    <t>Mongala</t>
  </si>
  <si>
    <t>Nord-Kivu</t>
  </si>
  <si>
    <t>Nord-Ubangi</t>
  </si>
  <si>
    <t>Sankuru</t>
  </si>
  <si>
    <t>Sud-Kivu</t>
  </si>
  <si>
    <t>Sud-Ubangi</t>
  </si>
  <si>
    <t>Tanganyika</t>
  </si>
  <si>
    <t>Tshopo</t>
  </si>
  <si>
    <t>Tshuapa</t>
  </si>
  <si>
    <t>Ages 5-15 2019</t>
  </si>
  <si>
    <t>Ages under 5s 2019</t>
  </si>
  <si>
    <t>Ages over 15 2019</t>
  </si>
  <si>
    <t>Prop Under 5</t>
  </si>
  <si>
    <t>Prop 5-15</t>
  </si>
  <si>
    <t>Prop over 15</t>
  </si>
  <si>
    <t>Ages under 5 2020</t>
  </si>
  <si>
    <t>Ages 5-15 2020</t>
  </si>
  <si>
    <t>Ages over 15 2020</t>
  </si>
  <si>
    <t>Percent change under 5</t>
  </si>
  <si>
    <t>Percent change under 15</t>
  </si>
  <si>
    <t>Percent change over 15</t>
  </si>
  <si>
    <t>Ages under 5 2024</t>
  </si>
  <si>
    <t>Ages under 15 2024</t>
  </si>
  <si>
    <t>Ages over 15 2024</t>
  </si>
  <si>
    <t>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</si>
</sst>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00"/>
    <numFmt numFmtId="167" formatCode="0.000000000"/>
    <numFmt numFmtId="174" formatCode="#,##0.000000000"/>
    <numFmt numFmtId="177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3" fontId="4" fillId="3" borderId="0" xfId="2" applyNumberFormat="1" applyFont="1" applyFill="1" applyBorder="1" applyAlignment="1" applyProtection="1">
      <alignment horizontal="center"/>
    </xf>
    <xf numFmtId="3" fontId="2" fillId="2" borderId="0" xfId="0" applyNumberFormat="1" applyFont="1" applyFill="1" applyAlignment="1">
      <alignment horizontal="right"/>
    </xf>
    <xf numFmtId="3" fontId="0" fillId="0" borderId="0" xfId="0" applyNumberFormat="1"/>
    <xf numFmtId="3" fontId="0" fillId="0" borderId="0" xfId="1" applyNumberFormat="1" applyFont="1" applyBorder="1" applyAlignment="1">
      <alignment horizontal="right"/>
    </xf>
    <xf numFmtId="3" fontId="2" fillId="4" borderId="0" xfId="0" applyNumberFormat="1" applyFont="1" applyFill="1" applyAlignment="1">
      <alignment horizontal="right"/>
    </xf>
    <xf numFmtId="3" fontId="0" fillId="4" borderId="0" xfId="1" applyNumberFormat="1" applyFont="1" applyFill="1" applyBorder="1" applyAlignment="1">
      <alignment horizontal="right"/>
    </xf>
    <xf numFmtId="4" fontId="0" fillId="4" borderId="0" xfId="1" applyNumberFormat="1" applyFont="1" applyFill="1" applyBorder="1" applyAlignment="1">
      <alignment horizontal="right"/>
    </xf>
    <xf numFmtId="164" fontId="0" fillId="4" borderId="0" xfId="1" applyNumberFormat="1" applyFont="1" applyFill="1" applyBorder="1" applyAlignment="1">
      <alignment horizontal="right"/>
    </xf>
    <xf numFmtId="3" fontId="2" fillId="5" borderId="0" xfId="0" applyNumberFormat="1" applyFont="1" applyFill="1" applyAlignment="1">
      <alignment horizontal="right"/>
    </xf>
    <xf numFmtId="3" fontId="0" fillId="5" borderId="0" xfId="1" applyNumberFormat="1" applyFont="1" applyFill="1" applyBorder="1" applyAlignment="1">
      <alignment horizontal="right"/>
    </xf>
    <xf numFmtId="43" fontId="0" fillId="0" borderId="0" xfId="1" applyFont="1"/>
    <xf numFmtId="167" fontId="0" fillId="0" borderId="0" xfId="0" applyNumberFormat="1"/>
    <xf numFmtId="174" fontId="0" fillId="0" borderId="0" xfId="0" applyNumberFormat="1"/>
    <xf numFmtId="177" fontId="0" fillId="0" borderId="0" xfId="1" applyNumberFormat="1" applyFont="1"/>
  </cellXfs>
  <cellStyles count="3">
    <cellStyle name="Comma" xfId="1" builtinId="3"/>
    <cellStyle name="Normal" xfId="0" builtinId="0"/>
    <cellStyle name="Normal 2" xfId="2" xr:uid="{77ACE9EA-F754-D746-BC70-3E70DBB2B1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lexandrasavinkina/Documents/Research/DRC%20Mpox/Copy%20of%20cod_admpop_2019.xlsx" TargetMode="External"/><Relationship Id="rId1" Type="http://schemas.openxmlformats.org/officeDocument/2006/relationships/externalLinkPath" Target="/Users/alexandrasavinkina/Documents/Research/DRC%20Mpox/Copy%20of%20cod_admpop_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one de sante_Pop"/>
      <sheetName val="ratio_provincial"/>
      <sheetName val="cod_admpop_adm2"/>
      <sheetName val="cod_admpop_adm1"/>
      <sheetName val="cod_admpop_adm0"/>
    </sheetNames>
    <sheetDataSet>
      <sheetData sheetId="0">
        <row r="1">
          <cell r="B1" t="str">
            <v>Code Province</v>
          </cell>
          <cell r="H1" t="str">
            <v>Pop_2019</v>
          </cell>
          <cell r="I1" t="str">
            <v>Pop_2020</v>
          </cell>
        </row>
        <row r="2">
          <cell r="B2" t="str">
            <v>CD10</v>
          </cell>
          <cell r="H2">
            <v>216767</v>
          </cell>
          <cell r="I2">
            <v>226955</v>
          </cell>
        </row>
        <row r="3">
          <cell r="B3" t="str">
            <v>CD10</v>
          </cell>
          <cell r="H3">
            <v>181160</v>
          </cell>
          <cell r="I3">
            <v>189675</v>
          </cell>
        </row>
        <row r="4">
          <cell r="B4" t="str">
            <v>CD10</v>
          </cell>
          <cell r="H4">
            <v>478978</v>
          </cell>
          <cell r="I4">
            <v>501490</v>
          </cell>
        </row>
        <row r="5">
          <cell r="B5" t="str">
            <v>CD10</v>
          </cell>
          <cell r="H5">
            <v>446411</v>
          </cell>
          <cell r="I5">
            <v>467392</v>
          </cell>
        </row>
        <row r="6">
          <cell r="B6" t="str">
            <v>CD10</v>
          </cell>
          <cell r="H6">
            <v>268476</v>
          </cell>
          <cell r="I6">
            <v>281094</v>
          </cell>
        </row>
        <row r="7">
          <cell r="B7" t="str">
            <v>CD10</v>
          </cell>
          <cell r="H7">
            <v>494289</v>
          </cell>
          <cell r="I7">
            <v>517521</v>
          </cell>
        </row>
        <row r="8">
          <cell r="B8" t="str">
            <v>CD10</v>
          </cell>
          <cell r="H8">
            <v>106303</v>
          </cell>
          <cell r="I8">
            <v>111299</v>
          </cell>
        </row>
        <row r="9">
          <cell r="B9" t="str">
            <v>CD10</v>
          </cell>
          <cell r="H9">
            <v>173990</v>
          </cell>
          <cell r="I9">
            <v>182168</v>
          </cell>
        </row>
        <row r="10">
          <cell r="B10" t="str">
            <v>CD10</v>
          </cell>
          <cell r="H10">
            <v>155295</v>
          </cell>
          <cell r="I10">
            <v>162594</v>
          </cell>
        </row>
        <row r="11">
          <cell r="B11" t="str">
            <v>CD10</v>
          </cell>
          <cell r="H11">
            <v>158490</v>
          </cell>
          <cell r="I11">
            <v>165939</v>
          </cell>
        </row>
        <row r="12">
          <cell r="B12" t="str">
            <v>CD10</v>
          </cell>
          <cell r="H12">
            <v>306634</v>
          </cell>
          <cell r="I12">
            <v>321046</v>
          </cell>
        </row>
        <row r="13">
          <cell r="B13" t="str">
            <v>CD10</v>
          </cell>
          <cell r="H13">
            <v>335566</v>
          </cell>
          <cell r="I13">
            <v>351338</v>
          </cell>
        </row>
        <row r="14">
          <cell r="B14" t="str">
            <v>CD10</v>
          </cell>
          <cell r="H14">
            <v>250124</v>
          </cell>
          <cell r="I14">
            <v>261880</v>
          </cell>
        </row>
        <row r="15">
          <cell r="B15" t="str">
            <v>CD10</v>
          </cell>
          <cell r="H15">
            <v>264322</v>
          </cell>
          <cell r="I15">
            <v>276745</v>
          </cell>
        </row>
        <row r="16">
          <cell r="B16" t="str">
            <v>CD10</v>
          </cell>
          <cell r="H16">
            <v>199660</v>
          </cell>
          <cell r="I16">
            <v>209044</v>
          </cell>
        </row>
        <row r="17">
          <cell r="B17" t="str">
            <v>CD10</v>
          </cell>
          <cell r="H17">
            <v>124849</v>
          </cell>
          <cell r="I17">
            <v>130717</v>
          </cell>
        </row>
        <row r="18">
          <cell r="B18" t="str">
            <v>CD10</v>
          </cell>
          <cell r="H18">
            <v>516607</v>
          </cell>
          <cell r="I18">
            <v>540888</v>
          </cell>
        </row>
        <row r="19">
          <cell r="B19" t="str">
            <v>CD10</v>
          </cell>
          <cell r="H19">
            <v>319761</v>
          </cell>
          <cell r="I19">
            <v>334790</v>
          </cell>
        </row>
        <row r="20">
          <cell r="B20" t="str">
            <v>CD10</v>
          </cell>
          <cell r="H20">
            <v>384135</v>
          </cell>
          <cell r="I20">
            <v>402189</v>
          </cell>
        </row>
        <row r="21">
          <cell r="B21" t="str">
            <v>CD10</v>
          </cell>
          <cell r="H21">
            <v>223943</v>
          </cell>
          <cell r="I21">
            <v>234468</v>
          </cell>
        </row>
        <row r="22">
          <cell r="B22" t="str">
            <v>CD10</v>
          </cell>
          <cell r="H22">
            <v>102623</v>
          </cell>
          <cell r="I22">
            <v>107446</v>
          </cell>
        </row>
        <row r="23">
          <cell r="B23" t="str">
            <v>CD10</v>
          </cell>
          <cell r="H23">
            <v>366872</v>
          </cell>
          <cell r="I23">
            <v>384115</v>
          </cell>
        </row>
        <row r="24">
          <cell r="B24" t="str">
            <v>CD10</v>
          </cell>
          <cell r="H24">
            <v>214567</v>
          </cell>
          <cell r="I24">
            <v>224652</v>
          </cell>
        </row>
        <row r="25">
          <cell r="B25" t="str">
            <v>CD10</v>
          </cell>
          <cell r="H25">
            <v>78548</v>
          </cell>
          <cell r="I25">
            <v>82240</v>
          </cell>
        </row>
        <row r="26">
          <cell r="B26" t="str">
            <v>CD10</v>
          </cell>
          <cell r="H26">
            <v>398528</v>
          </cell>
          <cell r="I26">
            <v>417259</v>
          </cell>
        </row>
        <row r="27">
          <cell r="B27" t="str">
            <v>CD10</v>
          </cell>
          <cell r="H27">
            <v>329108</v>
          </cell>
          <cell r="I27">
            <v>344576</v>
          </cell>
        </row>
        <row r="28">
          <cell r="B28" t="str">
            <v>CD10</v>
          </cell>
          <cell r="H28">
            <v>344004</v>
          </cell>
          <cell r="I28">
            <v>360172</v>
          </cell>
        </row>
        <row r="29">
          <cell r="B29" t="str">
            <v>CD10</v>
          </cell>
          <cell r="H29">
            <v>294390</v>
          </cell>
          <cell r="I29">
            <v>308226</v>
          </cell>
        </row>
        <row r="30">
          <cell r="B30" t="str">
            <v>CD10</v>
          </cell>
          <cell r="H30">
            <v>172461</v>
          </cell>
          <cell r="I30">
            <v>180567</v>
          </cell>
        </row>
        <row r="31">
          <cell r="B31" t="str">
            <v>CD10</v>
          </cell>
          <cell r="H31">
            <v>384157</v>
          </cell>
          <cell r="I31">
            <v>402212</v>
          </cell>
        </row>
        <row r="32">
          <cell r="B32" t="str">
            <v>CD10</v>
          </cell>
          <cell r="H32">
            <v>217055</v>
          </cell>
          <cell r="I32">
            <v>227257</v>
          </cell>
        </row>
        <row r="33">
          <cell r="B33" t="str">
            <v>CD10</v>
          </cell>
          <cell r="H33">
            <v>193533</v>
          </cell>
          <cell r="I33">
            <v>202629</v>
          </cell>
        </row>
        <row r="34">
          <cell r="B34" t="str">
            <v>CD10</v>
          </cell>
          <cell r="H34">
            <v>209907</v>
          </cell>
          <cell r="I34">
            <v>219773</v>
          </cell>
        </row>
        <row r="35">
          <cell r="B35" t="str">
            <v>CD10</v>
          </cell>
          <cell r="H35">
            <v>152475</v>
          </cell>
          <cell r="I35">
            <v>159641</v>
          </cell>
        </row>
        <row r="36">
          <cell r="B36" t="str">
            <v>CD10</v>
          </cell>
          <cell r="H36">
            <v>415269</v>
          </cell>
          <cell r="I36">
            <v>434787</v>
          </cell>
        </row>
        <row r="37">
          <cell r="B37" t="str">
            <v>CD20</v>
          </cell>
          <cell r="H37">
            <v>174295</v>
          </cell>
          <cell r="I37">
            <v>180221</v>
          </cell>
        </row>
        <row r="38">
          <cell r="B38" t="str">
            <v>CD20</v>
          </cell>
          <cell r="H38">
            <v>154564</v>
          </cell>
          <cell r="I38">
            <v>159819</v>
          </cell>
        </row>
        <row r="39">
          <cell r="B39" t="str">
            <v>CD20</v>
          </cell>
          <cell r="H39">
            <v>172444</v>
          </cell>
          <cell r="I39">
            <v>178307</v>
          </cell>
        </row>
        <row r="40">
          <cell r="B40" t="str">
            <v>CD20</v>
          </cell>
          <cell r="H40">
            <v>86746</v>
          </cell>
          <cell r="I40">
            <v>89695</v>
          </cell>
        </row>
        <row r="41">
          <cell r="B41" t="str">
            <v>CD20</v>
          </cell>
          <cell r="H41">
            <v>105411</v>
          </cell>
          <cell r="I41">
            <v>108995</v>
          </cell>
        </row>
        <row r="42">
          <cell r="B42" t="str">
            <v>CD20</v>
          </cell>
          <cell r="H42">
            <v>152099</v>
          </cell>
          <cell r="I42">
            <v>157270</v>
          </cell>
        </row>
        <row r="43">
          <cell r="B43" t="str">
            <v>CD20</v>
          </cell>
          <cell r="H43">
            <v>112400</v>
          </cell>
          <cell r="I43">
            <v>116222</v>
          </cell>
        </row>
        <row r="44">
          <cell r="B44" t="str">
            <v>CD20</v>
          </cell>
          <cell r="H44">
            <v>217284</v>
          </cell>
          <cell r="I44">
            <v>224672</v>
          </cell>
        </row>
        <row r="45">
          <cell r="B45" t="str">
            <v>CD20</v>
          </cell>
          <cell r="H45">
            <v>75920</v>
          </cell>
          <cell r="I45">
            <v>78501</v>
          </cell>
        </row>
        <row r="46">
          <cell r="B46" t="str">
            <v>CD20</v>
          </cell>
          <cell r="H46">
            <v>70227</v>
          </cell>
          <cell r="I46">
            <v>72615</v>
          </cell>
        </row>
        <row r="47">
          <cell r="B47" t="str">
            <v>CD20</v>
          </cell>
          <cell r="H47">
            <v>94027</v>
          </cell>
          <cell r="I47">
            <v>97224</v>
          </cell>
        </row>
        <row r="48">
          <cell r="B48" t="str">
            <v>CD20</v>
          </cell>
          <cell r="H48">
            <v>96646</v>
          </cell>
          <cell r="I48">
            <v>99932</v>
          </cell>
        </row>
        <row r="49">
          <cell r="B49" t="str">
            <v>CD20</v>
          </cell>
          <cell r="H49">
            <v>80943</v>
          </cell>
          <cell r="I49">
            <v>83695</v>
          </cell>
        </row>
        <row r="50">
          <cell r="B50" t="str">
            <v>CD20</v>
          </cell>
          <cell r="H50">
            <v>87760</v>
          </cell>
          <cell r="I50">
            <v>90744</v>
          </cell>
        </row>
        <row r="51">
          <cell r="B51" t="str">
            <v>CD20</v>
          </cell>
          <cell r="H51">
            <v>159787</v>
          </cell>
          <cell r="I51">
            <v>165220</v>
          </cell>
        </row>
        <row r="52">
          <cell r="B52" t="str">
            <v>CD20</v>
          </cell>
          <cell r="H52">
            <v>73126</v>
          </cell>
          <cell r="I52">
            <v>75612</v>
          </cell>
        </row>
        <row r="53">
          <cell r="B53" t="str">
            <v>CD20</v>
          </cell>
          <cell r="H53">
            <v>96344</v>
          </cell>
          <cell r="I53">
            <v>99620</v>
          </cell>
        </row>
        <row r="54">
          <cell r="B54" t="str">
            <v>CD20</v>
          </cell>
          <cell r="H54">
            <v>87985</v>
          </cell>
          <cell r="I54">
            <v>90976</v>
          </cell>
        </row>
        <row r="55">
          <cell r="B55" t="str">
            <v>CD20</v>
          </cell>
          <cell r="H55">
            <v>212372</v>
          </cell>
          <cell r="I55">
            <v>219593</v>
          </cell>
        </row>
        <row r="56">
          <cell r="B56" t="str">
            <v>CD20</v>
          </cell>
          <cell r="H56">
            <v>121614</v>
          </cell>
          <cell r="I56">
            <v>125749</v>
          </cell>
        </row>
        <row r="57">
          <cell r="B57" t="str">
            <v>CD20</v>
          </cell>
          <cell r="H57">
            <v>164356</v>
          </cell>
          <cell r="I57">
            <v>169944</v>
          </cell>
        </row>
        <row r="58">
          <cell r="B58" t="str">
            <v>CD20</v>
          </cell>
          <cell r="H58">
            <v>111495</v>
          </cell>
          <cell r="I58">
            <v>115286</v>
          </cell>
        </row>
        <row r="59">
          <cell r="B59" t="str">
            <v>CD20</v>
          </cell>
          <cell r="H59">
            <v>138844</v>
          </cell>
          <cell r="I59">
            <v>143565</v>
          </cell>
        </row>
        <row r="60">
          <cell r="B60" t="str">
            <v>CD20</v>
          </cell>
          <cell r="H60">
            <v>167594</v>
          </cell>
          <cell r="I60">
            <v>173292</v>
          </cell>
        </row>
        <row r="61">
          <cell r="B61" t="str">
            <v>CD20</v>
          </cell>
          <cell r="H61">
            <v>120424</v>
          </cell>
          <cell r="I61">
            <v>124518</v>
          </cell>
        </row>
        <row r="62">
          <cell r="B62" t="str">
            <v>CD20</v>
          </cell>
          <cell r="H62">
            <v>127172</v>
          </cell>
          <cell r="I62">
            <v>131496</v>
          </cell>
        </row>
        <row r="63">
          <cell r="B63" t="str">
            <v>CD20</v>
          </cell>
          <cell r="H63">
            <v>115677</v>
          </cell>
          <cell r="I63">
            <v>119610</v>
          </cell>
        </row>
        <row r="64">
          <cell r="B64" t="str">
            <v>CD20</v>
          </cell>
          <cell r="H64">
            <v>196173</v>
          </cell>
          <cell r="I64">
            <v>202843</v>
          </cell>
        </row>
        <row r="65">
          <cell r="B65" t="str">
            <v>CD20</v>
          </cell>
          <cell r="H65">
            <v>133566</v>
          </cell>
          <cell r="I65">
            <v>138107</v>
          </cell>
        </row>
        <row r="66">
          <cell r="B66" t="str">
            <v>CD20</v>
          </cell>
          <cell r="H66">
            <v>95946</v>
          </cell>
          <cell r="I66">
            <v>99208</v>
          </cell>
        </row>
        <row r="67">
          <cell r="B67" t="str">
            <v>CD20</v>
          </cell>
          <cell r="H67">
            <v>83749</v>
          </cell>
          <cell r="I67">
            <v>86596</v>
          </cell>
        </row>
        <row r="68">
          <cell r="B68" t="str">
            <v>CD31</v>
          </cell>
          <cell r="H68">
            <v>215172</v>
          </cell>
          <cell r="I68">
            <v>221627</v>
          </cell>
        </row>
        <row r="69">
          <cell r="B69" t="str">
            <v>CD31</v>
          </cell>
          <cell r="H69">
            <v>291462</v>
          </cell>
          <cell r="I69">
            <v>300206</v>
          </cell>
        </row>
        <row r="70">
          <cell r="B70" t="str">
            <v>CD31</v>
          </cell>
          <cell r="H70">
            <v>185111</v>
          </cell>
          <cell r="I70">
            <v>190664</v>
          </cell>
        </row>
        <row r="71">
          <cell r="B71" t="str">
            <v>CD31</v>
          </cell>
          <cell r="H71">
            <v>152548</v>
          </cell>
          <cell r="I71">
            <v>157124</v>
          </cell>
        </row>
        <row r="72">
          <cell r="B72" t="str">
            <v>CD31</v>
          </cell>
          <cell r="H72">
            <v>121401</v>
          </cell>
          <cell r="I72">
            <v>125043</v>
          </cell>
        </row>
        <row r="73">
          <cell r="B73" t="str">
            <v>CD31</v>
          </cell>
          <cell r="H73">
            <v>101373</v>
          </cell>
          <cell r="I73">
            <v>104414</v>
          </cell>
        </row>
        <row r="74">
          <cell r="B74" t="str">
            <v>CD31</v>
          </cell>
          <cell r="H74">
            <v>261120</v>
          </cell>
          <cell r="I74">
            <v>268954</v>
          </cell>
        </row>
        <row r="75">
          <cell r="B75" t="str">
            <v>CD31</v>
          </cell>
          <cell r="H75">
            <v>157126</v>
          </cell>
          <cell r="I75">
            <v>161840</v>
          </cell>
        </row>
        <row r="76">
          <cell r="B76" t="str">
            <v>CD31</v>
          </cell>
          <cell r="H76">
            <v>174247</v>
          </cell>
          <cell r="I76">
            <v>179474</v>
          </cell>
        </row>
        <row r="77">
          <cell r="B77" t="str">
            <v>CD31</v>
          </cell>
          <cell r="H77">
            <v>157029</v>
          </cell>
          <cell r="I77">
            <v>161740</v>
          </cell>
        </row>
        <row r="78">
          <cell r="B78" t="str">
            <v>CD31</v>
          </cell>
          <cell r="H78">
            <v>179095</v>
          </cell>
          <cell r="I78">
            <v>184468</v>
          </cell>
        </row>
        <row r="79">
          <cell r="B79" t="str">
            <v>CD31</v>
          </cell>
          <cell r="H79">
            <v>129882</v>
          </cell>
          <cell r="I79">
            <v>133778</v>
          </cell>
        </row>
        <row r="80">
          <cell r="B80" t="str">
            <v>CD31</v>
          </cell>
          <cell r="H80">
            <v>116705</v>
          </cell>
          <cell r="I80">
            <v>120206</v>
          </cell>
        </row>
        <row r="81">
          <cell r="B81" t="str">
            <v>CD31</v>
          </cell>
          <cell r="H81">
            <v>192033</v>
          </cell>
          <cell r="I81">
            <v>197794</v>
          </cell>
        </row>
        <row r="82">
          <cell r="B82" t="str">
            <v>CD32</v>
          </cell>
          <cell r="H82">
            <v>197033</v>
          </cell>
          <cell r="I82">
            <v>202944</v>
          </cell>
        </row>
        <row r="83">
          <cell r="B83" t="str">
            <v>CD32</v>
          </cell>
          <cell r="H83">
            <v>176098</v>
          </cell>
          <cell r="I83">
            <v>181381</v>
          </cell>
        </row>
        <row r="84">
          <cell r="B84" t="str">
            <v>CD32</v>
          </cell>
          <cell r="H84">
            <v>200270</v>
          </cell>
          <cell r="I84">
            <v>206278</v>
          </cell>
        </row>
        <row r="85">
          <cell r="B85" t="str">
            <v>CD32</v>
          </cell>
          <cell r="H85">
            <v>117352</v>
          </cell>
          <cell r="I85">
            <v>120873</v>
          </cell>
        </row>
        <row r="86">
          <cell r="B86" t="str">
            <v>CD32</v>
          </cell>
          <cell r="H86">
            <v>222254</v>
          </cell>
          <cell r="I86">
            <v>228922</v>
          </cell>
        </row>
        <row r="87">
          <cell r="B87" t="str">
            <v>CD32</v>
          </cell>
          <cell r="H87">
            <v>269236</v>
          </cell>
          <cell r="I87">
            <v>277313</v>
          </cell>
        </row>
        <row r="88">
          <cell r="B88" t="str">
            <v>CD32</v>
          </cell>
          <cell r="H88">
            <v>282945</v>
          </cell>
          <cell r="I88">
            <v>291433</v>
          </cell>
        </row>
        <row r="89">
          <cell r="B89" t="str">
            <v>CD32</v>
          </cell>
          <cell r="H89">
            <v>219282</v>
          </cell>
          <cell r="I89">
            <v>225860</v>
          </cell>
        </row>
        <row r="90">
          <cell r="B90" t="str">
            <v>CD32</v>
          </cell>
          <cell r="H90">
            <v>298018</v>
          </cell>
          <cell r="I90">
            <v>306959</v>
          </cell>
        </row>
        <row r="91">
          <cell r="B91" t="str">
            <v>CD32</v>
          </cell>
          <cell r="H91">
            <v>242762</v>
          </cell>
          <cell r="I91">
            <v>250045</v>
          </cell>
        </row>
        <row r="92">
          <cell r="B92" t="str">
            <v>CD32</v>
          </cell>
          <cell r="H92">
            <v>160090</v>
          </cell>
          <cell r="I92">
            <v>164893</v>
          </cell>
        </row>
        <row r="93">
          <cell r="B93" t="str">
            <v>CD32</v>
          </cell>
          <cell r="H93">
            <v>291236</v>
          </cell>
          <cell r="I93">
            <v>299973</v>
          </cell>
        </row>
        <row r="94">
          <cell r="B94" t="str">
            <v>CD32</v>
          </cell>
          <cell r="H94">
            <v>203609</v>
          </cell>
          <cell r="I94">
            <v>209717</v>
          </cell>
        </row>
        <row r="95">
          <cell r="B95" t="str">
            <v>CD32</v>
          </cell>
          <cell r="H95">
            <v>202198</v>
          </cell>
          <cell r="I95">
            <v>208264</v>
          </cell>
        </row>
        <row r="96">
          <cell r="B96" t="str">
            <v>CD32</v>
          </cell>
          <cell r="H96">
            <v>189770</v>
          </cell>
          <cell r="I96">
            <v>195463</v>
          </cell>
        </row>
        <row r="97">
          <cell r="B97" t="str">
            <v>CD32</v>
          </cell>
          <cell r="H97">
            <v>222501</v>
          </cell>
          <cell r="I97">
            <v>229176</v>
          </cell>
        </row>
        <row r="98">
          <cell r="B98" t="str">
            <v>CD32</v>
          </cell>
          <cell r="H98">
            <v>126509</v>
          </cell>
          <cell r="I98">
            <v>130304</v>
          </cell>
        </row>
        <row r="99">
          <cell r="B99" t="str">
            <v>CD32</v>
          </cell>
          <cell r="H99">
            <v>242187</v>
          </cell>
          <cell r="I99">
            <v>249453</v>
          </cell>
        </row>
        <row r="100">
          <cell r="B100" t="str">
            <v>CD32</v>
          </cell>
          <cell r="H100">
            <v>108325</v>
          </cell>
          <cell r="I100">
            <v>111575</v>
          </cell>
        </row>
        <row r="101">
          <cell r="B101" t="str">
            <v>CD32</v>
          </cell>
          <cell r="H101">
            <v>180455</v>
          </cell>
          <cell r="I101">
            <v>185869</v>
          </cell>
        </row>
        <row r="102">
          <cell r="B102" t="str">
            <v>CD32</v>
          </cell>
          <cell r="H102">
            <v>173002</v>
          </cell>
          <cell r="I102">
            <v>178192</v>
          </cell>
        </row>
        <row r="103">
          <cell r="B103" t="str">
            <v>CD32</v>
          </cell>
          <cell r="H103">
            <v>199890</v>
          </cell>
          <cell r="I103">
            <v>205887</v>
          </cell>
        </row>
        <row r="104">
          <cell r="B104" t="str">
            <v>CD32</v>
          </cell>
          <cell r="H104">
            <v>125076</v>
          </cell>
          <cell r="I104">
            <v>128828</v>
          </cell>
        </row>
        <row r="105">
          <cell r="B105" t="str">
            <v>CD32</v>
          </cell>
          <cell r="H105">
            <v>221916</v>
          </cell>
          <cell r="I105">
            <v>228573</v>
          </cell>
        </row>
        <row r="106">
          <cell r="B106" t="str">
            <v>CD33</v>
          </cell>
          <cell r="H106">
            <v>123128</v>
          </cell>
          <cell r="I106">
            <v>126822</v>
          </cell>
        </row>
        <row r="107">
          <cell r="B107" t="str">
            <v>CD33</v>
          </cell>
          <cell r="H107">
            <v>183709</v>
          </cell>
          <cell r="I107">
            <v>189220</v>
          </cell>
        </row>
        <row r="108">
          <cell r="B108" t="str">
            <v>CD33</v>
          </cell>
          <cell r="H108">
            <v>89333</v>
          </cell>
          <cell r="I108">
            <v>92013</v>
          </cell>
        </row>
        <row r="109">
          <cell r="B109" t="str">
            <v>CD33</v>
          </cell>
          <cell r="H109">
            <v>117739</v>
          </cell>
          <cell r="I109">
            <v>121271</v>
          </cell>
        </row>
        <row r="110">
          <cell r="B110" t="str">
            <v>CD33</v>
          </cell>
          <cell r="H110">
            <v>79932</v>
          </cell>
          <cell r="I110">
            <v>82330</v>
          </cell>
        </row>
        <row r="111">
          <cell r="B111" t="str">
            <v>CD33</v>
          </cell>
          <cell r="H111">
            <v>134608</v>
          </cell>
          <cell r="I111">
            <v>138646</v>
          </cell>
        </row>
        <row r="112">
          <cell r="B112" t="str">
            <v>CD33</v>
          </cell>
          <cell r="H112">
            <v>58496</v>
          </cell>
          <cell r="I112">
            <v>60251</v>
          </cell>
        </row>
        <row r="113">
          <cell r="B113" t="str">
            <v>CD33</v>
          </cell>
          <cell r="H113">
            <v>155733</v>
          </cell>
          <cell r="I113">
            <v>160405</v>
          </cell>
        </row>
        <row r="114">
          <cell r="B114" t="str">
            <v>CD33</v>
          </cell>
          <cell r="H114">
            <v>231538</v>
          </cell>
          <cell r="I114">
            <v>238484</v>
          </cell>
        </row>
        <row r="115">
          <cell r="B115" t="str">
            <v>CD33</v>
          </cell>
          <cell r="H115">
            <v>164333</v>
          </cell>
          <cell r="I115">
            <v>169263</v>
          </cell>
        </row>
        <row r="116">
          <cell r="B116" t="str">
            <v>CD33</v>
          </cell>
          <cell r="H116">
            <v>131022</v>
          </cell>
          <cell r="I116">
            <v>134953</v>
          </cell>
        </row>
        <row r="117">
          <cell r="B117" t="str">
            <v>CD33</v>
          </cell>
          <cell r="H117">
            <v>145453</v>
          </cell>
          <cell r="I117">
            <v>149817</v>
          </cell>
        </row>
        <row r="118">
          <cell r="B118" t="str">
            <v>CD33</v>
          </cell>
          <cell r="H118">
            <v>125524</v>
          </cell>
          <cell r="I118">
            <v>129290</v>
          </cell>
        </row>
        <row r="119">
          <cell r="B119" t="str">
            <v>CD33</v>
          </cell>
          <cell r="H119">
            <v>129462</v>
          </cell>
          <cell r="I119">
            <v>133346</v>
          </cell>
        </row>
        <row r="120">
          <cell r="B120" t="str">
            <v>CD41</v>
          </cell>
          <cell r="H120">
            <v>89383</v>
          </cell>
          <cell r="I120">
            <v>91975</v>
          </cell>
        </row>
        <row r="121">
          <cell r="B121" t="str">
            <v>CD41</v>
          </cell>
          <cell r="H121">
            <v>151338</v>
          </cell>
          <cell r="I121">
            <v>155727</v>
          </cell>
        </row>
        <row r="122">
          <cell r="B122" t="str">
            <v>CD41</v>
          </cell>
          <cell r="H122">
            <v>156038</v>
          </cell>
          <cell r="I122">
            <v>160563</v>
          </cell>
        </row>
        <row r="123">
          <cell r="B123" t="str">
            <v>CD41</v>
          </cell>
          <cell r="H123">
            <v>160413</v>
          </cell>
          <cell r="I123">
            <v>165065</v>
          </cell>
        </row>
        <row r="124">
          <cell r="B124" t="str">
            <v>CD41</v>
          </cell>
          <cell r="H124">
            <v>107614</v>
          </cell>
          <cell r="I124">
            <v>110735</v>
          </cell>
        </row>
        <row r="125">
          <cell r="B125" t="str">
            <v>CD41</v>
          </cell>
          <cell r="H125">
            <v>68545</v>
          </cell>
          <cell r="I125">
            <v>70533</v>
          </cell>
        </row>
        <row r="126">
          <cell r="B126" t="str">
            <v>CD41</v>
          </cell>
          <cell r="H126">
            <v>37889</v>
          </cell>
          <cell r="I126">
            <v>38988</v>
          </cell>
        </row>
        <row r="127">
          <cell r="B127" t="str">
            <v>CD41</v>
          </cell>
          <cell r="H127">
            <v>149416</v>
          </cell>
          <cell r="I127">
            <v>153749</v>
          </cell>
        </row>
        <row r="128">
          <cell r="B128" t="str">
            <v>CD41</v>
          </cell>
          <cell r="H128">
            <v>114907</v>
          </cell>
          <cell r="I128">
            <v>118239</v>
          </cell>
        </row>
        <row r="129">
          <cell r="B129" t="str">
            <v>CD41</v>
          </cell>
          <cell r="H129">
            <v>86227</v>
          </cell>
          <cell r="I129">
            <v>88728</v>
          </cell>
        </row>
        <row r="130">
          <cell r="B130" t="str">
            <v>CD41</v>
          </cell>
          <cell r="H130">
            <v>127924</v>
          </cell>
          <cell r="I130">
            <v>131634</v>
          </cell>
        </row>
        <row r="131">
          <cell r="B131" t="str">
            <v>CD41</v>
          </cell>
          <cell r="H131">
            <v>269006</v>
          </cell>
          <cell r="I131">
            <v>276807</v>
          </cell>
        </row>
        <row r="132">
          <cell r="B132" t="str">
            <v>CD41</v>
          </cell>
          <cell r="H132">
            <v>120484</v>
          </cell>
          <cell r="I132">
            <v>123978</v>
          </cell>
        </row>
        <row r="133">
          <cell r="B133" t="str">
            <v>CD41</v>
          </cell>
          <cell r="H133">
            <v>288387</v>
          </cell>
          <cell r="I133">
            <v>296750</v>
          </cell>
        </row>
        <row r="134">
          <cell r="B134" t="str">
            <v>CD41</v>
          </cell>
          <cell r="H134">
            <v>96406</v>
          </cell>
          <cell r="I134">
            <v>99202</v>
          </cell>
        </row>
        <row r="135">
          <cell r="B135" t="str">
            <v>CD41</v>
          </cell>
          <cell r="H135">
            <v>84963</v>
          </cell>
          <cell r="I135">
            <v>87427</v>
          </cell>
        </row>
        <row r="136">
          <cell r="B136" t="str">
            <v>CD41</v>
          </cell>
          <cell r="H136">
            <v>158618</v>
          </cell>
          <cell r="I136">
            <v>163218</v>
          </cell>
        </row>
        <row r="137">
          <cell r="B137" t="str">
            <v>CD41</v>
          </cell>
          <cell r="H137">
            <v>112548</v>
          </cell>
          <cell r="I137">
            <v>115812</v>
          </cell>
        </row>
        <row r="138">
          <cell r="B138" t="str">
            <v>CD42</v>
          </cell>
          <cell r="H138">
            <v>151800</v>
          </cell>
          <cell r="I138">
            <v>156202</v>
          </cell>
        </row>
        <row r="139">
          <cell r="B139" t="str">
            <v>CD42</v>
          </cell>
          <cell r="H139">
            <v>165892</v>
          </cell>
          <cell r="I139">
            <v>170703</v>
          </cell>
        </row>
        <row r="140">
          <cell r="B140" t="str">
            <v>CD42</v>
          </cell>
          <cell r="H140">
            <v>241934</v>
          </cell>
          <cell r="I140">
            <v>248950</v>
          </cell>
        </row>
        <row r="141">
          <cell r="B141" t="str">
            <v>CD42</v>
          </cell>
          <cell r="H141">
            <v>356400</v>
          </cell>
          <cell r="I141">
            <v>366736</v>
          </cell>
        </row>
        <row r="142">
          <cell r="B142" t="str">
            <v>CD42</v>
          </cell>
          <cell r="H142">
            <v>290842</v>
          </cell>
          <cell r="I142">
            <v>299276</v>
          </cell>
        </row>
        <row r="143">
          <cell r="B143" t="str">
            <v>CD42</v>
          </cell>
          <cell r="H143">
            <v>144801</v>
          </cell>
          <cell r="I143">
            <v>149000</v>
          </cell>
        </row>
        <row r="144">
          <cell r="B144" t="str">
            <v>CD42</v>
          </cell>
          <cell r="H144">
            <v>137028</v>
          </cell>
          <cell r="I144">
            <v>141002</v>
          </cell>
        </row>
        <row r="145">
          <cell r="B145" t="str">
            <v>CD42</v>
          </cell>
          <cell r="H145">
            <v>138241</v>
          </cell>
          <cell r="I145">
            <v>142250</v>
          </cell>
        </row>
        <row r="146">
          <cell r="B146" t="str">
            <v>CD42</v>
          </cell>
          <cell r="H146">
            <v>70300</v>
          </cell>
          <cell r="I146">
            <v>72339</v>
          </cell>
        </row>
        <row r="147">
          <cell r="B147" t="str">
            <v>CD42</v>
          </cell>
          <cell r="H147">
            <v>134280</v>
          </cell>
          <cell r="I147">
            <v>138174</v>
          </cell>
        </row>
        <row r="148">
          <cell r="B148" t="str">
            <v>CD42</v>
          </cell>
          <cell r="H148">
            <v>228473</v>
          </cell>
          <cell r="I148">
            <v>235099</v>
          </cell>
        </row>
        <row r="149">
          <cell r="B149" t="str">
            <v>CD42</v>
          </cell>
          <cell r="H149">
            <v>19161</v>
          </cell>
          <cell r="I149">
            <v>19717</v>
          </cell>
        </row>
        <row r="150">
          <cell r="B150" t="str">
            <v>CD42</v>
          </cell>
          <cell r="H150">
            <v>227002</v>
          </cell>
          <cell r="I150">
            <v>233585</v>
          </cell>
        </row>
        <row r="151">
          <cell r="B151" t="str">
            <v>CD42</v>
          </cell>
          <cell r="H151">
            <v>241934</v>
          </cell>
          <cell r="I151">
            <v>248950</v>
          </cell>
        </row>
        <row r="152">
          <cell r="B152" t="str">
            <v>CD42</v>
          </cell>
          <cell r="H152">
            <v>163833</v>
          </cell>
          <cell r="I152">
            <v>168584</v>
          </cell>
        </row>
        <row r="153">
          <cell r="B153" t="str">
            <v>CD42</v>
          </cell>
          <cell r="H153">
            <v>79581</v>
          </cell>
          <cell r="I153">
            <v>81889</v>
          </cell>
        </row>
        <row r="154">
          <cell r="B154" t="str">
            <v>CD43</v>
          </cell>
          <cell r="H154">
            <v>154524</v>
          </cell>
          <cell r="I154">
            <v>159005</v>
          </cell>
        </row>
        <row r="155">
          <cell r="B155" t="str">
            <v>CD43</v>
          </cell>
          <cell r="H155">
            <v>119763</v>
          </cell>
          <cell r="I155">
            <v>123236</v>
          </cell>
        </row>
        <row r="156">
          <cell r="B156" t="str">
            <v>CD43</v>
          </cell>
          <cell r="H156">
            <v>81194</v>
          </cell>
          <cell r="I156">
            <v>83549</v>
          </cell>
        </row>
        <row r="157">
          <cell r="B157" t="str">
            <v>CD43</v>
          </cell>
          <cell r="H157">
            <v>83877</v>
          </cell>
          <cell r="I157">
            <v>86309</v>
          </cell>
        </row>
        <row r="158">
          <cell r="B158" t="str">
            <v>CD43</v>
          </cell>
          <cell r="H158">
            <v>78263</v>
          </cell>
          <cell r="I158">
            <v>80533</v>
          </cell>
        </row>
        <row r="159">
          <cell r="B159" t="str">
            <v>CD43</v>
          </cell>
          <cell r="H159">
            <v>108155</v>
          </cell>
          <cell r="I159">
            <v>111291</v>
          </cell>
        </row>
        <row r="160">
          <cell r="B160" t="str">
            <v>CD43</v>
          </cell>
          <cell r="H160">
            <v>136439</v>
          </cell>
          <cell r="I160">
            <v>140396</v>
          </cell>
        </row>
        <row r="161">
          <cell r="B161" t="str">
            <v>CD43</v>
          </cell>
          <cell r="H161">
            <v>267829</v>
          </cell>
          <cell r="I161">
            <v>275596</v>
          </cell>
        </row>
        <row r="162">
          <cell r="B162" t="str">
            <v>CD43</v>
          </cell>
          <cell r="H162">
            <v>134459</v>
          </cell>
          <cell r="I162">
            <v>138358</v>
          </cell>
        </row>
        <row r="163">
          <cell r="B163" t="str">
            <v>CD43</v>
          </cell>
          <cell r="H163">
            <v>197243</v>
          </cell>
          <cell r="I163">
            <v>202963</v>
          </cell>
        </row>
        <row r="164">
          <cell r="B164" t="str">
            <v>CD43</v>
          </cell>
          <cell r="H164">
            <v>175836</v>
          </cell>
          <cell r="I164">
            <v>180935</v>
          </cell>
        </row>
        <row r="165">
          <cell r="B165" t="str">
            <v>CD44</v>
          </cell>
          <cell r="H165">
            <v>283671</v>
          </cell>
          <cell r="I165">
            <v>291897</v>
          </cell>
        </row>
        <row r="166">
          <cell r="B166" t="str">
            <v>CD44</v>
          </cell>
          <cell r="H166">
            <v>127699</v>
          </cell>
          <cell r="I166">
            <v>131402</v>
          </cell>
        </row>
        <row r="167">
          <cell r="B167" t="str">
            <v>CD44</v>
          </cell>
          <cell r="H167">
            <v>281003</v>
          </cell>
          <cell r="I167">
            <v>289152</v>
          </cell>
        </row>
        <row r="168">
          <cell r="B168" t="str">
            <v>CD44</v>
          </cell>
          <cell r="H168">
            <v>224279</v>
          </cell>
          <cell r="I168">
            <v>230783</v>
          </cell>
        </row>
        <row r="169">
          <cell r="B169" t="str">
            <v>CD44</v>
          </cell>
          <cell r="H169">
            <v>155926</v>
          </cell>
          <cell r="I169">
            <v>160448</v>
          </cell>
        </row>
        <row r="170">
          <cell r="B170" t="str">
            <v>CD44</v>
          </cell>
          <cell r="H170">
            <v>148540</v>
          </cell>
          <cell r="I170">
            <v>152848</v>
          </cell>
        </row>
        <row r="171">
          <cell r="B171" t="str">
            <v>CD44</v>
          </cell>
          <cell r="H171">
            <v>305295</v>
          </cell>
          <cell r="I171">
            <v>314149</v>
          </cell>
        </row>
        <row r="172">
          <cell r="B172" t="str">
            <v>CD44</v>
          </cell>
          <cell r="H172">
            <v>141860</v>
          </cell>
          <cell r="I172">
            <v>145974</v>
          </cell>
        </row>
        <row r="173">
          <cell r="B173" t="str">
            <v>CD44</v>
          </cell>
          <cell r="H173">
            <v>148634</v>
          </cell>
          <cell r="I173">
            <v>152944</v>
          </cell>
        </row>
        <row r="174">
          <cell r="B174" t="str">
            <v>CD44</v>
          </cell>
          <cell r="H174">
            <v>156643</v>
          </cell>
          <cell r="I174">
            <v>161186</v>
          </cell>
        </row>
        <row r="175">
          <cell r="B175" t="str">
            <v>CD44</v>
          </cell>
          <cell r="H175">
            <v>217210</v>
          </cell>
          <cell r="I175">
            <v>223509</v>
          </cell>
        </row>
        <row r="176">
          <cell r="B176" t="str">
            <v>CD44</v>
          </cell>
          <cell r="H176">
            <v>260197</v>
          </cell>
          <cell r="I176">
            <v>267743</v>
          </cell>
        </row>
        <row r="177">
          <cell r="B177" t="str">
            <v>CD45</v>
          </cell>
          <cell r="H177">
            <v>271905</v>
          </cell>
          <cell r="I177">
            <v>279790</v>
          </cell>
        </row>
        <row r="178">
          <cell r="B178" t="str">
            <v>CD45</v>
          </cell>
          <cell r="H178">
            <v>9538</v>
          </cell>
          <cell r="I178">
            <v>9815</v>
          </cell>
        </row>
        <row r="179">
          <cell r="B179" t="str">
            <v>CD45</v>
          </cell>
          <cell r="H179">
            <v>177347</v>
          </cell>
          <cell r="I179">
            <v>182490</v>
          </cell>
        </row>
        <row r="180">
          <cell r="B180" t="str">
            <v>CD45</v>
          </cell>
          <cell r="H180">
            <v>142540</v>
          </cell>
          <cell r="I180">
            <v>146674</v>
          </cell>
        </row>
        <row r="181">
          <cell r="B181" t="str">
            <v>CD45</v>
          </cell>
          <cell r="H181">
            <v>235186</v>
          </cell>
          <cell r="I181">
            <v>242006</v>
          </cell>
        </row>
        <row r="182">
          <cell r="B182" t="str">
            <v>CD45</v>
          </cell>
          <cell r="H182">
            <v>135223</v>
          </cell>
          <cell r="I182">
            <v>139144</v>
          </cell>
        </row>
        <row r="183">
          <cell r="B183" t="str">
            <v>CD45</v>
          </cell>
          <cell r="H183">
            <v>169826</v>
          </cell>
          <cell r="I183">
            <v>174751</v>
          </cell>
        </row>
        <row r="184">
          <cell r="B184" t="str">
            <v>CD45</v>
          </cell>
          <cell r="H184">
            <v>173125</v>
          </cell>
          <cell r="I184">
            <v>178146</v>
          </cell>
        </row>
        <row r="185">
          <cell r="B185" t="str">
            <v>CD45</v>
          </cell>
          <cell r="H185">
            <v>201071</v>
          </cell>
          <cell r="I185">
            <v>206902</v>
          </cell>
        </row>
        <row r="186">
          <cell r="B186" t="str">
            <v>CD45</v>
          </cell>
          <cell r="H186">
            <v>235186</v>
          </cell>
          <cell r="I186">
            <v>242006</v>
          </cell>
        </row>
        <row r="187">
          <cell r="B187" t="str">
            <v>CD45</v>
          </cell>
          <cell r="H187">
            <v>174463</v>
          </cell>
          <cell r="I187">
            <v>179522</v>
          </cell>
        </row>
        <row r="188">
          <cell r="B188" t="str">
            <v>CD45</v>
          </cell>
          <cell r="H188">
            <v>134739</v>
          </cell>
          <cell r="I188">
            <v>138646</v>
          </cell>
        </row>
        <row r="189">
          <cell r="B189" t="str">
            <v>CD51</v>
          </cell>
          <cell r="H189">
            <v>170933</v>
          </cell>
          <cell r="I189">
            <v>175035</v>
          </cell>
        </row>
        <row r="190">
          <cell r="B190" t="str">
            <v>CD51</v>
          </cell>
          <cell r="H190">
            <v>155431</v>
          </cell>
          <cell r="I190">
            <v>159161</v>
          </cell>
        </row>
        <row r="191">
          <cell r="B191" t="str">
            <v>CD51</v>
          </cell>
          <cell r="H191">
            <v>204232</v>
          </cell>
          <cell r="I191">
            <v>209134</v>
          </cell>
        </row>
        <row r="192">
          <cell r="B192" t="str">
            <v>CD51</v>
          </cell>
          <cell r="H192">
            <v>202493</v>
          </cell>
          <cell r="I192">
            <v>207353</v>
          </cell>
        </row>
        <row r="193">
          <cell r="B193" t="str">
            <v>CD51</v>
          </cell>
          <cell r="H193">
            <v>139579</v>
          </cell>
          <cell r="I193">
            <v>142929</v>
          </cell>
        </row>
        <row r="194">
          <cell r="B194" t="str">
            <v>CD51</v>
          </cell>
          <cell r="H194">
            <v>133808</v>
          </cell>
          <cell r="I194">
            <v>137019</v>
          </cell>
        </row>
        <row r="195">
          <cell r="B195" t="str">
            <v>CD51</v>
          </cell>
          <cell r="H195">
            <v>102526</v>
          </cell>
          <cell r="I195">
            <v>104987</v>
          </cell>
        </row>
        <row r="196">
          <cell r="B196" t="str">
            <v>CD51</v>
          </cell>
          <cell r="H196">
            <v>87579</v>
          </cell>
          <cell r="I196">
            <v>89681</v>
          </cell>
        </row>
        <row r="197">
          <cell r="B197" t="str">
            <v>CD51</v>
          </cell>
          <cell r="H197">
            <v>129544</v>
          </cell>
          <cell r="I197">
            <v>132653</v>
          </cell>
        </row>
        <row r="198">
          <cell r="B198" t="str">
            <v>CD51</v>
          </cell>
          <cell r="H198">
            <v>144036</v>
          </cell>
          <cell r="I198">
            <v>147493</v>
          </cell>
        </row>
        <row r="199">
          <cell r="B199" t="str">
            <v>CD51</v>
          </cell>
          <cell r="H199">
            <v>163431</v>
          </cell>
          <cell r="I199">
            <v>167353</v>
          </cell>
        </row>
        <row r="200">
          <cell r="B200" t="str">
            <v>CD51</v>
          </cell>
          <cell r="H200">
            <v>171537</v>
          </cell>
          <cell r="I200">
            <v>175654</v>
          </cell>
        </row>
        <row r="201">
          <cell r="B201" t="str">
            <v>CD51</v>
          </cell>
          <cell r="H201">
            <v>87577</v>
          </cell>
          <cell r="I201">
            <v>89679</v>
          </cell>
        </row>
        <row r="202">
          <cell r="B202" t="str">
            <v>CD51</v>
          </cell>
          <cell r="H202">
            <v>163111</v>
          </cell>
          <cell r="I202">
            <v>167026</v>
          </cell>
        </row>
        <row r="203">
          <cell r="B203" t="str">
            <v>CD51</v>
          </cell>
          <cell r="H203">
            <v>189417</v>
          </cell>
          <cell r="I203">
            <v>193963</v>
          </cell>
        </row>
        <row r="204">
          <cell r="B204" t="str">
            <v>CD51</v>
          </cell>
          <cell r="H204">
            <v>88327</v>
          </cell>
          <cell r="I204">
            <v>90447</v>
          </cell>
        </row>
        <row r="205">
          <cell r="B205" t="str">
            <v>CD51</v>
          </cell>
          <cell r="H205">
            <v>163090</v>
          </cell>
          <cell r="I205">
            <v>167004</v>
          </cell>
        </row>
        <row r="206">
          <cell r="B206" t="str">
            <v>CD51</v>
          </cell>
          <cell r="H206">
            <v>103298</v>
          </cell>
          <cell r="I206">
            <v>105777</v>
          </cell>
        </row>
        <row r="207">
          <cell r="B207" t="str">
            <v>CD51</v>
          </cell>
          <cell r="H207">
            <v>146328</v>
          </cell>
          <cell r="I207">
            <v>149840</v>
          </cell>
        </row>
        <row r="208">
          <cell r="B208" t="str">
            <v>CD51</v>
          </cell>
          <cell r="H208">
            <v>120479</v>
          </cell>
          <cell r="I208">
            <v>123370</v>
          </cell>
        </row>
        <row r="209">
          <cell r="B209" t="str">
            <v>CD51</v>
          </cell>
          <cell r="H209">
            <v>72245</v>
          </cell>
          <cell r="I209">
            <v>73979</v>
          </cell>
        </row>
        <row r="210">
          <cell r="B210" t="str">
            <v>CD51</v>
          </cell>
          <cell r="H210">
            <v>82796</v>
          </cell>
          <cell r="I210">
            <v>84783</v>
          </cell>
        </row>
        <row r="211">
          <cell r="B211" t="str">
            <v>CD51</v>
          </cell>
          <cell r="H211">
            <v>63321</v>
          </cell>
          <cell r="I211">
            <v>64841</v>
          </cell>
        </row>
        <row r="212">
          <cell r="B212" t="str">
            <v>CD52</v>
          </cell>
          <cell r="H212">
            <v>194369</v>
          </cell>
          <cell r="I212">
            <v>199034</v>
          </cell>
        </row>
        <row r="213">
          <cell r="B213" t="str">
            <v>CD52</v>
          </cell>
          <cell r="H213">
            <v>81216</v>
          </cell>
          <cell r="I213">
            <v>83165</v>
          </cell>
        </row>
        <row r="214">
          <cell r="B214" t="str">
            <v>CD52</v>
          </cell>
          <cell r="H214">
            <v>142658</v>
          </cell>
          <cell r="I214">
            <v>146082</v>
          </cell>
        </row>
        <row r="215">
          <cell r="B215" t="str">
            <v>CD52</v>
          </cell>
          <cell r="H215">
            <v>73871</v>
          </cell>
          <cell r="I215">
            <v>75644</v>
          </cell>
        </row>
        <row r="216">
          <cell r="B216" t="str">
            <v>CD52</v>
          </cell>
          <cell r="H216">
            <v>67763</v>
          </cell>
          <cell r="I216">
            <v>69389</v>
          </cell>
        </row>
        <row r="217">
          <cell r="B217" t="str">
            <v>CD52</v>
          </cell>
          <cell r="H217">
            <v>114236</v>
          </cell>
          <cell r="I217">
            <v>116978</v>
          </cell>
        </row>
        <row r="218">
          <cell r="B218" t="str">
            <v>CD52</v>
          </cell>
          <cell r="H218">
            <v>83196</v>
          </cell>
          <cell r="I218">
            <v>85193</v>
          </cell>
        </row>
        <row r="219">
          <cell r="B219" t="str">
            <v>CD52</v>
          </cell>
          <cell r="H219">
            <v>109194</v>
          </cell>
          <cell r="I219">
            <v>111815</v>
          </cell>
        </row>
        <row r="220">
          <cell r="B220" t="str">
            <v>CD52</v>
          </cell>
          <cell r="H220">
            <v>126609</v>
          </cell>
          <cell r="I220">
            <v>129648</v>
          </cell>
        </row>
        <row r="221">
          <cell r="B221" t="str">
            <v>CD52</v>
          </cell>
          <cell r="H221">
            <v>109895</v>
          </cell>
          <cell r="I221">
            <v>112532</v>
          </cell>
        </row>
        <row r="222">
          <cell r="B222" t="str">
            <v>CD52</v>
          </cell>
          <cell r="H222">
            <v>131197</v>
          </cell>
          <cell r="I222">
            <v>134346</v>
          </cell>
        </row>
        <row r="223">
          <cell r="B223" t="str">
            <v>CD53</v>
          </cell>
          <cell r="H223">
            <v>256285</v>
          </cell>
          <cell r="I223">
            <v>262436</v>
          </cell>
        </row>
        <row r="224">
          <cell r="B224" t="str">
            <v>CD53</v>
          </cell>
          <cell r="H224">
            <v>107405</v>
          </cell>
          <cell r="I224">
            <v>109983</v>
          </cell>
        </row>
        <row r="225">
          <cell r="B225" t="str">
            <v>CD53</v>
          </cell>
          <cell r="H225">
            <v>119098</v>
          </cell>
          <cell r="I225">
            <v>121956</v>
          </cell>
        </row>
        <row r="226">
          <cell r="B226" t="str">
            <v>CD53</v>
          </cell>
          <cell r="H226">
            <v>72010</v>
          </cell>
          <cell r="I226">
            <v>73738</v>
          </cell>
        </row>
        <row r="227">
          <cell r="B227" t="str">
            <v>CD53</v>
          </cell>
          <cell r="H227">
            <v>130167</v>
          </cell>
          <cell r="I227">
            <v>133291</v>
          </cell>
        </row>
        <row r="228">
          <cell r="B228" t="str">
            <v>CD53</v>
          </cell>
          <cell r="H228">
            <v>133665</v>
          </cell>
          <cell r="I228">
            <v>136873</v>
          </cell>
        </row>
        <row r="229">
          <cell r="B229" t="str">
            <v>CD53</v>
          </cell>
          <cell r="H229">
            <v>119602</v>
          </cell>
          <cell r="I229">
            <v>122472</v>
          </cell>
        </row>
        <row r="230">
          <cell r="B230" t="str">
            <v>CD53</v>
          </cell>
          <cell r="H230">
            <v>126746</v>
          </cell>
          <cell r="I230">
            <v>129788</v>
          </cell>
        </row>
        <row r="231">
          <cell r="B231" t="str">
            <v>CD53</v>
          </cell>
          <cell r="H231">
            <v>116351</v>
          </cell>
          <cell r="I231">
            <v>119143</v>
          </cell>
        </row>
        <row r="232">
          <cell r="B232" t="str">
            <v>CD53</v>
          </cell>
          <cell r="H232">
            <v>176561</v>
          </cell>
          <cell r="I232">
            <v>180798</v>
          </cell>
        </row>
        <row r="233">
          <cell r="B233" t="str">
            <v>CD53</v>
          </cell>
          <cell r="H233">
            <v>113763</v>
          </cell>
          <cell r="I233">
            <v>116493</v>
          </cell>
        </row>
        <row r="234">
          <cell r="B234" t="str">
            <v>CD53</v>
          </cell>
          <cell r="H234">
            <v>175104</v>
          </cell>
          <cell r="I234">
            <v>179306</v>
          </cell>
        </row>
        <row r="235">
          <cell r="B235" t="str">
            <v>CD53</v>
          </cell>
          <cell r="H235">
            <v>137399</v>
          </cell>
          <cell r="I235">
            <v>140697</v>
          </cell>
        </row>
        <row r="236">
          <cell r="B236" t="str">
            <v>CD54</v>
          </cell>
          <cell r="H236">
            <v>71077</v>
          </cell>
          <cell r="I236">
            <v>72783</v>
          </cell>
        </row>
        <row r="237">
          <cell r="B237" t="str">
            <v>CD54</v>
          </cell>
          <cell r="H237">
            <v>281153</v>
          </cell>
          <cell r="I237">
            <v>287901</v>
          </cell>
        </row>
        <row r="238">
          <cell r="B238" t="str">
            <v>CD54</v>
          </cell>
          <cell r="H238">
            <v>195602</v>
          </cell>
          <cell r="I238">
            <v>200296</v>
          </cell>
        </row>
        <row r="239">
          <cell r="B239" t="str">
            <v>CD54</v>
          </cell>
          <cell r="H239">
            <v>193793</v>
          </cell>
          <cell r="I239">
            <v>198444</v>
          </cell>
        </row>
        <row r="240">
          <cell r="B240" t="str">
            <v>CD54</v>
          </cell>
          <cell r="H240">
            <v>102707</v>
          </cell>
          <cell r="I240">
            <v>105172</v>
          </cell>
        </row>
        <row r="241">
          <cell r="B241" t="str">
            <v>CD54</v>
          </cell>
          <cell r="H241">
            <v>140581</v>
          </cell>
          <cell r="I241">
            <v>143955</v>
          </cell>
        </row>
        <row r="242">
          <cell r="B242" t="str">
            <v>CD54</v>
          </cell>
          <cell r="H242">
            <v>48003</v>
          </cell>
          <cell r="I242">
            <v>49155</v>
          </cell>
        </row>
        <row r="243">
          <cell r="B243" t="str">
            <v>CD54</v>
          </cell>
          <cell r="H243">
            <v>100565</v>
          </cell>
          <cell r="I243">
            <v>102979</v>
          </cell>
        </row>
        <row r="244">
          <cell r="B244" t="str">
            <v>CD54</v>
          </cell>
          <cell r="H244">
            <v>144909</v>
          </cell>
          <cell r="I244">
            <v>148387</v>
          </cell>
        </row>
        <row r="245">
          <cell r="B245" t="str">
            <v>CD54</v>
          </cell>
          <cell r="H245">
            <v>74827</v>
          </cell>
          <cell r="I245">
            <v>76623</v>
          </cell>
        </row>
        <row r="246">
          <cell r="B246" t="str">
            <v>CD54</v>
          </cell>
          <cell r="H246">
            <v>155978</v>
          </cell>
          <cell r="I246">
            <v>159721</v>
          </cell>
        </row>
        <row r="247">
          <cell r="B247" t="str">
            <v>CD54</v>
          </cell>
          <cell r="H247">
            <v>122401</v>
          </cell>
          <cell r="I247">
            <v>125339</v>
          </cell>
        </row>
        <row r="248">
          <cell r="B248" t="str">
            <v>CD54</v>
          </cell>
          <cell r="H248">
            <v>162295</v>
          </cell>
          <cell r="I248">
            <v>166190</v>
          </cell>
        </row>
        <row r="249">
          <cell r="B249" t="str">
            <v>CD54</v>
          </cell>
          <cell r="H249">
            <v>134493</v>
          </cell>
          <cell r="I249">
            <v>137721</v>
          </cell>
        </row>
        <row r="250">
          <cell r="B250" t="str">
            <v>CD54</v>
          </cell>
          <cell r="H250">
            <v>143703</v>
          </cell>
          <cell r="I250">
            <v>147152</v>
          </cell>
        </row>
        <row r="251">
          <cell r="B251" t="str">
            <v>CD54</v>
          </cell>
          <cell r="H251">
            <v>58618</v>
          </cell>
          <cell r="I251">
            <v>60025</v>
          </cell>
        </row>
        <row r="252">
          <cell r="B252" t="str">
            <v>CD54</v>
          </cell>
          <cell r="H252">
            <v>154656</v>
          </cell>
          <cell r="I252">
            <v>158368</v>
          </cell>
        </row>
        <row r="253">
          <cell r="B253" t="str">
            <v>CD54</v>
          </cell>
          <cell r="H253">
            <v>134401</v>
          </cell>
          <cell r="I253">
            <v>137627</v>
          </cell>
        </row>
        <row r="254">
          <cell r="B254" t="str">
            <v>CD54</v>
          </cell>
          <cell r="H254">
            <v>97163</v>
          </cell>
          <cell r="I254">
            <v>99495</v>
          </cell>
        </row>
        <row r="255">
          <cell r="B255" t="str">
            <v>CD54</v>
          </cell>
          <cell r="H255">
            <v>139850</v>
          </cell>
          <cell r="I255">
            <v>143206</v>
          </cell>
        </row>
        <row r="256">
          <cell r="B256" t="str">
            <v>CD54</v>
          </cell>
          <cell r="H256">
            <v>148532</v>
          </cell>
          <cell r="I256">
            <v>152097</v>
          </cell>
        </row>
        <row r="257">
          <cell r="B257" t="str">
            <v>CD54</v>
          </cell>
          <cell r="H257">
            <v>210058</v>
          </cell>
          <cell r="I257">
            <v>215099</v>
          </cell>
        </row>
        <row r="258">
          <cell r="B258" t="str">
            <v>CD54</v>
          </cell>
          <cell r="H258">
            <v>115748</v>
          </cell>
          <cell r="I258">
            <v>118526</v>
          </cell>
        </row>
        <row r="259">
          <cell r="B259" t="str">
            <v>CD54</v>
          </cell>
          <cell r="H259">
            <v>172081</v>
          </cell>
          <cell r="I259">
            <v>176211</v>
          </cell>
        </row>
        <row r="260">
          <cell r="B260" t="str">
            <v>CD54</v>
          </cell>
          <cell r="H260">
            <v>165865</v>
          </cell>
          <cell r="I260">
            <v>169846</v>
          </cell>
        </row>
        <row r="261">
          <cell r="B261" t="str">
            <v>CD54</v>
          </cell>
          <cell r="H261">
            <v>129784</v>
          </cell>
          <cell r="I261">
            <v>132899</v>
          </cell>
        </row>
        <row r="262">
          <cell r="B262" t="str">
            <v>CD54</v>
          </cell>
          <cell r="H262">
            <v>252237</v>
          </cell>
          <cell r="I262">
            <v>258291</v>
          </cell>
        </row>
        <row r="263">
          <cell r="B263" t="str">
            <v>CD54</v>
          </cell>
          <cell r="H263">
            <v>183030</v>
          </cell>
          <cell r="I263">
            <v>187423</v>
          </cell>
        </row>
        <row r="264">
          <cell r="B264" t="str">
            <v>CD54</v>
          </cell>
          <cell r="H264">
            <v>244557</v>
          </cell>
          <cell r="I264">
            <v>250426</v>
          </cell>
        </row>
        <row r="265">
          <cell r="B265" t="str">
            <v>CD54</v>
          </cell>
          <cell r="H265">
            <v>221641</v>
          </cell>
          <cell r="I265">
            <v>226960</v>
          </cell>
        </row>
        <row r="266">
          <cell r="B266" t="str">
            <v>CD54</v>
          </cell>
          <cell r="H266">
            <v>169602</v>
          </cell>
          <cell r="I266">
            <v>173672</v>
          </cell>
        </row>
        <row r="267">
          <cell r="B267" t="str">
            <v>CD54</v>
          </cell>
          <cell r="H267">
            <v>132450</v>
          </cell>
          <cell r="I267">
            <v>135629</v>
          </cell>
        </row>
        <row r="268">
          <cell r="B268" t="str">
            <v>CD54</v>
          </cell>
          <cell r="H268">
            <v>211050</v>
          </cell>
          <cell r="I268">
            <v>216115</v>
          </cell>
        </row>
        <row r="269">
          <cell r="B269" t="str">
            <v>CD54</v>
          </cell>
          <cell r="H269">
            <v>189907</v>
          </cell>
          <cell r="I269">
            <v>194465</v>
          </cell>
        </row>
        <row r="270">
          <cell r="B270" t="str">
            <v>CD54</v>
          </cell>
          <cell r="H270">
            <v>128483</v>
          </cell>
          <cell r="I270">
            <v>131567</v>
          </cell>
        </row>
        <row r="271">
          <cell r="B271" t="str">
            <v>CD54</v>
          </cell>
          <cell r="H271">
            <v>148594</v>
          </cell>
          <cell r="I271">
            <v>152160</v>
          </cell>
        </row>
        <row r="272">
          <cell r="B272" t="str">
            <v>CD61</v>
          </cell>
          <cell r="H272">
            <v>268616</v>
          </cell>
          <cell r="I272">
            <v>277480</v>
          </cell>
        </row>
        <row r="273">
          <cell r="B273" t="str">
            <v>CD61</v>
          </cell>
          <cell r="H273">
            <v>656108</v>
          </cell>
          <cell r="I273">
            <v>677760</v>
          </cell>
        </row>
        <row r="274">
          <cell r="B274" t="str">
            <v>CD61</v>
          </cell>
          <cell r="H274">
            <v>462362</v>
          </cell>
          <cell r="I274">
            <v>477620</v>
          </cell>
        </row>
        <row r="275">
          <cell r="B275" t="str">
            <v>CD61</v>
          </cell>
          <cell r="H275">
            <v>675273</v>
          </cell>
          <cell r="I275">
            <v>697557</v>
          </cell>
        </row>
        <row r="276">
          <cell r="B276" t="str">
            <v>CD61</v>
          </cell>
          <cell r="H276">
            <v>467876</v>
          </cell>
          <cell r="I276">
            <v>483316</v>
          </cell>
        </row>
        <row r="277">
          <cell r="B277" t="str">
            <v>CD61</v>
          </cell>
          <cell r="H277">
            <v>437270</v>
          </cell>
          <cell r="I277">
            <v>451700</v>
          </cell>
        </row>
        <row r="278">
          <cell r="B278" t="str">
            <v>CD61</v>
          </cell>
          <cell r="H278">
            <v>417978</v>
          </cell>
          <cell r="I278">
            <v>431771</v>
          </cell>
        </row>
        <row r="279">
          <cell r="B279" t="str">
            <v>CD61</v>
          </cell>
          <cell r="H279">
            <v>189982</v>
          </cell>
          <cell r="I279">
            <v>196251</v>
          </cell>
        </row>
        <row r="280">
          <cell r="B280" t="str">
            <v>CD61</v>
          </cell>
          <cell r="H280">
            <v>108380</v>
          </cell>
          <cell r="I280">
            <v>111957</v>
          </cell>
        </row>
        <row r="281">
          <cell r="B281" t="str">
            <v>CD61</v>
          </cell>
          <cell r="H281">
            <v>161232</v>
          </cell>
          <cell r="I281">
            <v>166553</v>
          </cell>
        </row>
        <row r="282">
          <cell r="B282" t="str">
            <v>CD61</v>
          </cell>
          <cell r="H282">
            <v>167886</v>
          </cell>
          <cell r="I282">
            <v>173426</v>
          </cell>
        </row>
        <row r="283">
          <cell r="B283" t="str">
            <v>CD61</v>
          </cell>
          <cell r="H283">
            <v>235304</v>
          </cell>
          <cell r="I283">
            <v>243069</v>
          </cell>
        </row>
        <row r="284">
          <cell r="B284" t="str">
            <v>CD61</v>
          </cell>
          <cell r="H284">
            <v>126776</v>
          </cell>
          <cell r="I284">
            <v>130960</v>
          </cell>
        </row>
        <row r="285">
          <cell r="B285" t="str">
            <v>CD61</v>
          </cell>
          <cell r="H285">
            <v>374825</v>
          </cell>
          <cell r="I285">
            <v>387194</v>
          </cell>
        </row>
        <row r="286">
          <cell r="B286" t="str">
            <v>CD61</v>
          </cell>
          <cell r="H286">
            <v>284071</v>
          </cell>
          <cell r="I286">
            <v>293445</v>
          </cell>
        </row>
        <row r="287">
          <cell r="B287" t="str">
            <v>CD61</v>
          </cell>
          <cell r="H287">
            <v>77297</v>
          </cell>
          <cell r="I287">
            <v>79848</v>
          </cell>
        </row>
        <row r="288">
          <cell r="B288" t="str">
            <v>CD61</v>
          </cell>
          <cell r="H288">
            <v>189583</v>
          </cell>
          <cell r="I288">
            <v>195839</v>
          </cell>
        </row>
        <row r="289">
          <cell r="B289" t="str">
            <v>CD61</v>
          </cell>
          <cell r="H289">
            <v>266100</v>
          </cell>
          <cell r="I289">
            <v>274881</v>
          </cell>
        </row>
        <row r="290">
          <cell r="B290" t="str">
            <v>CD61</v>
          </cell>
          <cell r="H290">
            <v>212947</v>
          </cell>
          <cell r="I290">
            <v>219974</v>
          </cell>
        </row>
        <row r="291">
          <cell r="B291" t="str">
            <v>CD61</v>
          </cell>
          <cell r="H291">
            <v>112742</v>
          </cell>
          <cell r="I291">
            <v>116462</v>
          </cell>
        </row>
        <row r="292">
          <cell r="B292" t="str">
            <v>CD61</v>
          </cell>
          <cell r="H292">
            <v>229589</v>
          </cell>
          <cell r="I292">
            <v>237165</v>
          </cell>
        </row>
        <row r="293">
          <cell r="B293" t="str">
            <v>CD61</v>
          </cell>
          <cell r="H293">
            <v>198636</v>
          </cell>
          <cell r="I293">
            <v>205191</v>
          </cell>
        </row>
        <row r="294">
          <cell r="B294" t="str">
            <v>CD61</v>
          </cell>
          <cell r="H294">
            <v>264633</v>
          </cell>
          <cell r="I294">
            <v>273366</v>
          </cell>
        </row>
        <row r="295">
          <cell r="B295" t="str">
            <v>CD61</v>
          </cell>
          <cell r="H295">
            <v>358713</v>
          </cell>
          <cell r="I295">
            <v>370551</v>
          </cell>
        </row>
        <row r="296">
          <cell r="B296" t="str">
            <v>CD61</v>
          </cell>
          <cell r="H296">
            <v>129673</v>
          </cell>
          <cell r="I296">
            <v>133952</v>
          </cell>
        </row>
        <row r="297">
          <cell r="B297" t="str">
            <v>CD61</v>
          </cell>
          <cell r="H297">
            <v>408065</v>
          </cell>
          <cell r="I297">
            <v>421531</v>
          </cell>
        </row>
        <row r="298">
          <cell r="B298" t="str">
            <v>CD61</v>
          </cell>
          <cell r="H298">
            <v>337394</v>
          </cell>
          <cell r="I298">
            <v>348528</v>
          </cell>
        </row>
        <row r="299">
          <cell r="B299" t="str">
            <v>CD61</v>
          </cell>
          <cell r="H299">
            <v>438943</v>
          </cell>
          <cell r="I299">
            <v>453428</v>
          </cell>
        </row>
        <row r="300">
          <cell r="B300" t="str">
            <v>CD61</v>
          </cell>
          <cell r="H300">
            <v>161556</v>
          </cell>
          <cell r="I300">
            <v>166887</v>
          </cell>
        </row>
        <row r="301">
          <cell r="B301" t="str">
            <v>CD61</v>
          </cell>
          <cell r="H301">
            <v>196780</v>
          </cell>
          <cell r="I301">
            <v>203274</v>
          </cell>
        </row>
        <row r="302">
          <cell r="B302" t="str">
            <v>CD61</v>
          </cell>
          <cell r="H302">
            <v>411587</v>
          </cell>
          <cell r="I302">
            <v>425169</v>
          </cell>
        </row>
        <row r="303">
          <cell r="B303" t="str">
            <v>CD61</v>
          </cell>
          <cell r="H303">
            <v>304184</v>
          </cell>
          <cell r="I303">
            <v>314222</v>
          </cell>
        </row>
        <row r="304">
          <cell r="B304" t="str">
            <v>CD61</v>
          </cell>
          <cell r="H304">
            <v>303324</v>
          </cell>
          <cell r="I304">
            <v>313334</v>
          </cell>
        </row>
        <row r="305">
          <cell r="B305" t="str">
            <v>CD61</v>
          </cell>
          <cell r="H305">
            <v>277823</v>
          </cell>
          <cell r="I305">
            <v>286991</v>
          </cell>
        </row>
        <row r="306">
          <cell r="B306" t="str">
            <v>CD62</v>
          </cell>
          <cell r="H306">
            <v>135955</v>
          </cell>
          <cell r="I306">
            <v>140442</v>
          </cell>
        </row>
        <row r="307">
          <cell r="B307" t="str">
            <v>CD62</v>
          </cell>
          <cell r="H307">
            <v>441555</v>
          </cell>
          <cell r="I307">
            <v>456126</v>
          </cell>
        </row>
        <row r="308">
          <cell r="B308" t="str">
            <v>CD62</v>
          </cell>
          <cell r="H308">
            <v>360050</v>
          </cell>
          <cell r="I308">
            <v>371932</v>
          </cell>
        </row>
        <row r="309">
          <cell r="B309" t="str">
            <v>CD62</v>
          </cell>
          <cell r="H309">
            <v>229491</v>
          </cell>
          <cell r="I309">
            <v>237064</v>
          </cell>
        </row>
        <row r="310">
          <cell r="B310" t="str">
            <v>CD62</v>
          </cell>
          <cell r="H310">
            <v>176837</v>
          </cell>
          <cell r="I310">
            <v>182673</v>
          </cell>
        </row>
        <row r="311">
          <cell r="B311" t="str">
            <v>CD62</v>
          </cell>
          <cell r="H311">
            <v>222860</v>
          </cell>
          <cell r="I311">
            <v>230214</v>
          </cell>
        </row>
        <row r="312">
          <cell r="B312" t="str">
            <v>CD62</v>
          </cell>
          <cell r="H312">
            <v>255179</v>
          </cell>
          <cell r="I312">
            <v>263600</v>
          </cell>
        </row>
        <row r="313">
          <cell r="B313" t="str">
            <v>CD62</v>
          </cell>
          <cell r="H313">
            <v>132771</v>
          </cell>
          <cell r="I313">
            <v>137152</v>
          </cell>
        </row>
        <row r="314">
          <cell r="B314" t="str">
            <v>CD62</v>
          </cell>
          <cell r="H314">
            <v>129574</v>
          </cell>
          <cell r="I314">
            <v>133850</v>
          </cell>
        </row>
        <row r="315">
          <cell r="B315" t="str">
            <v>CD62</v>
          </cell>
          <cell r="H315">
            <v>173491</v>
          </cell>
          <cell r="I315">
            <v>179216</v>
          </cell>
        </row>
        <row r="316">
          <cell r="B316" t="str">
            <v>CD62</v>
          </cell>
          <cell r="H316">
            <v>161950</v>
          </cell>
          <cell r="I316">
            <v>167294</v>
          </cell>
        </row>
        <row r="317">
          <cell r="B317" t="str">
            <v>CD62</v>
          </cell>
          <cell r="H317">
            <v>196446</v>
          </cell>
          <cell r="I317">
            <v>202929</v>
          </cell>
        </row>
        <row r="318">
          <cell r="B318" t="str">
            <v>CD62</v>
          </cell>
          <cell r="H318">
            <v>223614</v>
          </cell>
          <cell r="I318">
            <v>230993</v>
          </cell>
        </row>
        <row r="319">
          <cell r="B319" t="str">
            <v>CD62</v>
          </cell>
          <cell r="H319">
            <v>177160</v>
          </cell>
          <cell r="I319">
            <v>183006</v>
          </cell>
        </row>
        <row r="320">
          <cell r="B320" t="str">
            <v>CD62</v>
          </cell>
          <cell r="H320">
            <v>168000</v>
          </cell>
          <cell r="I320">
            <v>173544</v>
          </cell>
        </row>
        <row r="321">
          <cell r="B321" t="str">
            <v>CD62</v>
          </cell>
          <cell r="H321">
            <v>260674</v>
          </cell>
          <cell r="I321">
            <v>269276</v>
          </cell>
        </row>
        <row r="322">
          <cell r="B322" t="str">
            <v>CD62</v>
          </cell>
          <cell r="H322">
            <v>278742</v>
          </cell>
          <cell r="I322">
            <v>287940</v>
          </cell>
        </row>
        <row r="323">
          <cell r="B323" t="str">
            <v>CD62</v>
          </cell>
          <cell r="H323">
            <v>127168</v>
          </cell>
          <cell r="I323">
            <v>131365</v>
          </cell>
        </row>
        <row r="324">
          <cell r="B324" t="str">
            <v>CD62</v>
          </cell>
          <cell r="H324">
            <v>195447</v>
          </cell>
          <cell r="I324">
            <v>201897</v>
          </cell>
        </row>
        <row r="325">
          <cell r="B325" t="str">
            <v>CD62</v>
          </cell>
          <cell r="H325">
            <v>155931</v>
          </cell>
          <cell r="I325">
            <v>161077</v>
          </cell>
        </row>
        <row r="326">
          <cell r="B326" t="str">
            <v>CD62</v>
          </cell>
          <cell r="H326">
            <v>269716</v>
          </cell>
          <cell r="I326">
            <v>278617</v>
          </cell>
        </row>
        <row r="327">
          <cell r="B327" t="str">
            <v>CD62</v>
          </cell>
          <cell r="H327">
            <v>147840</v>
          </cell>
          <cell r="I327">
            <v>152719</v>
          </cell>
        </row>
        <row r="328">
          <cell r="B328" t="str">
            <v>CD62</v>
          </cell>
          <cell r="H328">
            <v>178930</v>
          </cell>
          <cell r="I328">
            <v>184835</v>
          </cell>
        </row>
        <row r="329">
          <cell r="B329" t="str">
            <v>CD62</v>
          </cell>
          <cell r="H329">
            <v>178925</v>
          </cell>
          <cell r="I329">
            <v>184830</v>
          </cell>
        </row>
        <row r="330">
          <cell r="B330" t="str">
            <v>CD62</v>
          </cell>
          <cell r="H330">
            <v>336792</v>
          </cell>
          <cell r="I330">
            <v>347906</v>
          </cell>
        </row>
        <row r="331">
          <cell r="B331" t="str">
            <v>CD62</v>
          </cell>
          <cell r="H331">
            <v>337096</v>
          </cell>
          <cell r="I331">
            <v>348220</v>
          </cell>
        </row>
        <row r="332">
          <cell r="B332" t="str">
            <v>CD62</v>
          </cell>
          <cell r="H332">
            <v>196875</v>
          </cell>
          <cell r="I332">
            <v>203372</v>
          </cell>
        </row>
        <row r="333">
          <cell r="B333" t="str">
            <v>CD62</v>
          </cell>
          <cell r="H333">
            <v>86652</v>
          </cell>
          <cell r="I333">
            <v>89512</v>
          </cell>
        </row>
        <row r="334">
          <cell r="B334" t="str">
            <v>CD62</v>
          </cell>
          <cell r="H334">
            <v>205743</v>
          </cell>
          <cell r="I334">
            <v>212533</v>
          </cell>
        </row>
        <row r="335">
          <cell r="B335" t="str">
            <v>CD62</v>
          </cell>
          <cell r="H335">
            <v>96529</v>
          </cell>
          <cell r="I335">
            <v>99714</v>
          </cell>
        </row>
        <row r="336">
          <cell r="B336" t="str">
            <v>CD62</v>
          </cell>
          <cell r="H336">
            <v>202014</v>
          </cell>
          <cell r="I336">
            <v>208680</v>
          </cell>
        </row>
        <row r="337">
          <cell r="B337" t="str">
            <v>CD62</v>
          </cell>
          <cell r="H337">
            <v>154849</v>
          </cell>
          <cell r="I337">
            <v>159959</v>
          </cell>
        </row>
        <row r="338">
          <cell r="B338" t="str">
            <v>CD62</v>
          </cell>
          <cell r="H338">
            <v>140712</v>
          </cell>
          <cell r="I338">
            <v>145355</v>
          </cell>
        </row>
        <row r="339">
          <cell r="B339" t="str">
            <v>CD62</v>
          </cell>
          <cell r="H339">
            <v>142408</v>
          </cell>
          <cell r="I339">
            <v>147107</v>
          </cell>
        </row>
        <row r="340">
          <cell r="B340" t="str">
            <v>CD63</v>
          </cell>
          <cell r="H340">
            <v>85376</v>
          </cell>
          <cell r="I340">
            <v>88193</v>
          </cell>
        </row>
        <row r="341">
          <cell r="B341" t="str">
            <v>CD63</v>
          </cell>
          <cell r="H341">
            <v>194971</v>
          </cell>
          <cell r="I341">
            <v>201405</v>
          </cell>
        </row>
        <row r="342">
          <cell r="B342" t="str">
            <v>CD63</v>
          </cell>
          <cell r="H342">
            <v>152457</v>
          </cell>
          <cell r="I342">
            <v>157488</v>
          </cell>
        </row>
        <row r="343">
          <cell r="B343" t="str">
            <v>CD63</v>
          </cell>
          <cell r="H343">
            <v>76637</v>
          </cell>
          <cell r="I343">
            <v>79166</v>
          </cell>
        </row>
        <row r="344">
          <cell r="B344" t="str">
            <v>CD63</v>
          </cell>
          <cell r="H344">
            <v>106919</v>
          </cell>
          <cell r="I344">
            <v>110447</v>
          </cell>
        </row>
        <row r="345">
          <cell r="B345" t="str">
            <v>CD63</v>
          </cell>
          <cell r="H345">
            <v>128515</v>
          </cell>
          <cell r="I345">
            <v>132756</v>
          </cell>
        </row>
        <row r="346">
          <cell r="B346" t="str">
            <v>CD63</v>
          </cell>
          <cell r="H346">
            <v>86844</v>
          </cell>
          <cell r="I346">
            <v>89710</v>
          </cell>
        </row>
        <row r="347">
          <cell r="B347" t="str">
            <v>CD63</v>
          </cell>
          <cell r="H347">
            <v>147025</v>
          </cell>
          <cell r="I347">
            <v>151877</v>
          </cell>
        </row>
        <row r="348">
          <cell r="B348" t="str">
            <v>CD63</v>
          </cell>
          <cell r="H348">
            <v>155323</v>
          </cell>
          <cell r="I348">
            <v>160449</v>
          </cell>
        </row>
        <row r="349">
          <cell r="B349" t="str">
            <v>CD63</v>
          </cell>
          <cell r="H349">
            <v>100332</v>
          </cell>
          <cell r="I349">
            <v>103643</v>
          </cell>
        </row>
        <row r="350">
          <cell r="B350" t="str">
            <v>CD63</v>
          </cell>
          <cell r="H350">
            <v>124618</v>
          </cell>
          <cell r="I350">
            <v>128730</v>
          </cell>
        </row>
        <row r="351">
          <cell r="B351" t="str">
            <v>CD63</v>
          </cell>
          <cell r="H351">
            <v>181981</v>
          </cell>
          <cell r="I351">
            <v>187986</v>
          </cell>
        </row>
        <row r="352">
          <cell r="B352" t="str">
            <v>CD63</v>
          </cell>
          <cell r="H352">
            <v>155420</v>
          </cell>
          <cell r="I352">
            <v>160549</v>
          </cell>
        </row>
        <row r="353">
          <cell r="B353" t="str">
            <v>CD63</v>
          </cell>
          <cell r="H353">
            <v>239041</v>
          </cell>
          <cell r="I353">
            <v>246929</v>
          </cell>
        </row>
        <row r="354">
          <cell r="B354" t="str">
            <v>CD63</v>
          </cell>
          <cell r="H354">
            <v>285095</v>
          </cell>
          <cell r="I354">
            <v>294503</v>
          </cell>
        </row>
        <row r="355">
          <cell r="B355" t="str">
            <v>CD63</v>
          </cell>
          <cell r="H355">
            <v>128969</v>
          </cell>
          <cell r="I355">
            <v>133225</v>
          </cell>
        </row>
        <row r="356">
          <cell r="B356" t="str">
            <v>CD63</v>
          </cell>
          <cell r="H356">
            <v>112219</v>
          </cell>
          <cell r="I356">
            <v>115922</v>
          </cell>
        </row>
        <row r="357">
          <cell r="B357" t="str">
            <v>CD63</v>
          </cell>
          <cell r="H357">
            <v>90574</v>
          </cell>
          <cell r="I357">
            <v>93563</v>
          </cell>
        </row>
        <row r="358">
          <cell r="B358" t="str">
            <v>CD71</v>
          </cell>
          <cell r="H358">
            <v>68135</v>
          </cell>
          <cell r="I358">
            <v>70792</v>
          </cell>
        </row>
        <row r="359">
          <cell r="B359" t="str">
            <v>CD71</v>
          </cell>
          <cell r="H359">
            <v>430718</v>
          </cell>
          <cell r="I359">
            <v>447516</v>
          </cell>
        </row>
        <row r="360">
          <cell r="B360" t="str">
            <v>CD71</v>
          </cell>
          <cell r="H360">
            <v>268967</v>
          </cell>
          <cell r="I360">
            <v>279457</v>
          </cell>
        </row>
        <row r="361">
          <cell r="B361" t="str">
            <v>CD71</v>
          </cell>
          <cell r="H361">
            <v>284190</v>
          </cell>
          <cell r="I361">
            <v>295273</v>
          </cell>
        </row>
        <row r="362">
          <cell r="B362" t="str">
            <v>CD71</v>
          </cell>
          <cell r="H362">
            <v>252988</v>
          </cell>
          <cell r="I362">
            <v>262855</v>
          </cell>
        </row>
        <row r="363">
          <cell r="B363" t="str">
            <v>CD71</v>
          </cell>
          <cell r="H363">
            <v>38818</v>
          </cell>
          <cell r="I363">
            <v>40332</v>
          </cell>
        </row>
        <row r="364">
          <cell r="B364" t="str">
            <v>CD71</v>
          </cell>
          <cell r="H364">
            <v>170182</v>
          </cell>
          <cell r="I364">
            <v>176819</v>
          </cell>
        </row>
        <row r="365">
          <cell r="B365" t="str">
            <v>CD71</v>
          </cell>
          <cell r="H365">
            <v>285490</v>
          </cell>
          <cell r="I365">
            <v>296624</v>
          </cell>
        </row>
        <row r="366">
          <cell r="B366" t="str">
            <v>CD71</v>
          </cell>
          <cell r="H366">
            <v>393860</v>
          </cell>
          <cell r="I366">
            <v>409221</v>
          </cell>
        </row>
        <row r="367">
          <cell r="B367" t="str">
            <v>CD71</v>
          </cell>
          <cell r="H367">
            <v>231432</v>
          </cell>
          <cell r="I367">
            <v>240458</v>
          </cell>
        </row>
        <row r="368">
          <cell r="B368" t="str">
            <v>CD71</v>
          </cell>
          <cell r="H368">
            <v>149125</v>
          </cell>
          <cell r="I368">
            <v>154941</v>
          </cell>
        </row>
        <row r="369">
          <cell r="B369" t="str">
            <v>CD71</v>
          </cell>
          <cell r="H369">
            <v>103790</v>
          </cell>
          <cell r="I369">
            <v>107838</v>
          </cell>
        </row>
        <row r="370">
          <cell r="B370" t="str">
            <v>CD71</v>
          </cell>
          <cell r="H370">
            <v>219036</v>
          </cell>
          <cell r="I370">
            <v>227578</v>
          </cell>
        </row>
        <row r="371">
          <cell r="B371" t="str">
            <v>CD71</v>
          </cell>
          <cell r="H371">
            <v>255407</v>
          </cell>
          <cell r="I371">
            <v>265368</v>
          </cell>
        </row>
        <row r="372">
          <cell r="B372" t="str">
            <v>CD71</v>
          </cell>
          <cell r="H372">
            <v>133019</v>
          </cell>
          <cell r="I372">
            <v>138207</v>
          </cell>
        </row>
        <row r="373">
          <cell r="B373" t="str">
            <v>CD71</v>
          </cell>
          <cell r="H373">
            <v>163677</v>
          </cell>
          <cell r="I373">
            <v>170060</v>
          </cell>
        </row>
        <row r="374">
          <cell r="B374" t="str">
            <v>CD71</v>
          </cell>
          <cell r="H374">
            <v>75171</v>
          </cell>
          <cell r="I374">
            <v>78103</v>
          </cell>
        </row>
        <row r="375">
          <cell r="B375" t="str">
            <v>CD71</v>
          </cell>
          <cell r="H375">
            <v>502813</v>
          </cell>
          <cell r="I375">
            <v>522423</v>
          </cell>
        </row>
        <row r="376">
          <cell r="B376" t="str">
            <v>CD71</v>
          </cell>
          <cell r="H376">
            <v>95170</v>
          </cell>
          <cell r="I376">
            <v>98882</v>
          </cell>
        </row>
        <row r="377">
          <cell r="B377" t="str">
            <v>CD71</v>
          </cell>
          <cell r="H377">
            <v>153622</v>
          </cell>
          <cell r="I377">
            <v>159613</v>
          </cell>
        </row>
        <row r="378">
          <cell r="B378" t="str">
            <v>CD71</v>
          </cell>
          <cell r="H378">
            <v>163622</v>
          </cell>
          <cell r="I378">
            <v>170003</v>
          </cell>
        </row>
        <row r="379">
          <cell r="B379" t="str">
            <v>CD71</v>
          </cell>
          <cell r="H379">
            <v>253202</v>
          </cell>
          <cell r="I379">
            <v>263077</v>
          </cell>
        </row>
        <row r="380">
          <cell r="B380" t="str">
            <v>CD71</v>
          </cell>
          <cell r="H380">
            <v>95172</v>
          </cell>
          <cell r="I380">
            <v>98884</v>
          </cell>
        </row>
        <row r="381">
          <cell r="B381" t="str">
            <v>CD71</v>
          </cell>
          <cell r="H381">
            <v>154887</v>
          </cell>
          <cell r="I381">
            <v>160928</v>
          </cell>
        </row>
        <row r="382">
          <cell r="B382" t="str">
            <v>CD71</v>
          </cell>
          <cell r="H382">
            <v>126578</v>
          </cell>
          <cell r="I382">
            <v>131515</v>
          </cell>
        </row>
        <row r="383">
          <cell r="B383" t="str">
            <v>CD71</v>
          </cell>
          <cell r="H383">
            <v>189980</v>
          </cell>
          <cell r="I383">
            <v>197389</v>
          </cell>
        </row>
        <row r="384">
          <cell r="B384" t="str">
            <v>CD71</v>
          </cell>
          <cell r="H384">
            <v>341680</v>
          </cell>
          <cell r="I384">
            <v>355006</v>
          </cell>
        </row>
        <row r="385">
          <cell r="B385" t="str">
            <v>CD71</v>
          </cell>
          <cell r="H385">
            <v>272743</v>
          </cell>
          <cell r="I385">
            <v>283380</v>
          </cell>
        </row>
        <row r="386">
          <cell r="B386" t="str">
            <v>CD72</v>
          </cell>
          <cell r="H386">
            <v>319289</v>
          </cell>
          <cell r="I386">
            <v>331741</v>
          </cell>
        </row>
        <row r="387">
          <cell r="B387" t="str">
            <v>CD72</v>
          </cell>
          <cell r="H387">
            <v>184842</v>
          </cell>
          <cell r="I387">
            <v>192051</v>
          </cell>
        </row>
        <row r="388">
          <cell r="B388" t="str">
            <v>CD72</v>
          </cell>
          <cell r="H388">
            <v>81423</v>
          </cell>
          <cell r="I388">
            <v>84598</v>
          </cell>
        </row>
        <row r="389">
          <cell r="B389" t="str">
            <v>CD72</v>
          </cell>
          <cell r="H389">
            <v>58145</v>
          </cell>
          <cell r="I389">
            <v>60413</v>
          </cell>
        </row>
        <row r="390">
          <cell r="B390" t="str">
            <v>CD72</v>
          </cell>
          <cell r="H390">
            <v>307063</v>
          </cell>
          <cell r="I390">
            <v>319038</v>
          </cell>
        </row>
        <row r="391">
          <cell r="B391" t="str">
            <v>CD72</v>
          </cell>
          <cell r="H391">
            <v>105925</v>
          </cell>
          <cell r="I391">
            <v>110056</v>
          </cell>
        </row>
        <row r="392">
          <cell r="B392" t="str">
            <v>CD72</v>
          </cell>
          <cell r="H392">
            <v>86440</v>
          </cell>
          <cell r="I392">
            <v>89811</v>
          </cell>
        </row>
        <row r="393">
          <cell r="B393" t="str">
            <v>CD72</v>
          </cell>
          <cell r="H393">
            <v>195956</v>
          </cell>
          <cell r="I393">
            <v>203598</v>
          </cell>
        </row>
        <row r="394">
          <cell r="B394" t="str">
            <v>CD72</v>
          </cell>
          <cell r="H394">
            <v>284179</v>
          </cell>
          <cell r="I394">
            <v>295262</v>
          </cell>
        </row>
        <row r="395">
          <cell r="B395" t="str">
            <v>CD72</v>
          </cell>
          <cell r="H395">
            <v>134386</v>
          </cell>
          <cell r="I395">
            <v>139627</v>
          </cell>
        </row>
        <row r="396">
          <cell r="B396" t="str">
            <v>CD72</v>
          </cell>
          <cell r="H396">
            <v>234605</v>
          </cell>
          <cell r="I396">
            <v>243755</v>
          </cell>
        </row>
        <row r="397">
          <cell r="B397" t="str">
            <v>CD72</v>
          </cell>
          <cell r="H397">
            <v>102464</v>
          </cell>
          <cell r="I397">
            <v>106460</v>
          </cell>
        </row>
        <row r="398">
          <cell r="B398" t="str">
            <v>CD72</v>
          </cell>
          <cell r="H398">
            <v>161917</v>
          </cell>
          <cell r="I398">
            <v>168232</v>
          </cell>
        </row>
        <row r="399">
          <cell r="B399" t="str">
            <v>CD73</v>
          </cell>
          <cell r="H399">
            <v>34101</v>
          </cell>
          <cell r="I399">
            <v>35431</v>
          </cell>
        </row>
        <row r="400">
          <cell r="B400" t="str">
            <v>CD73</v>
          </cell>
          <cell r="H400">
            <v>341687</v>
          </cell>
          <cell r="I400">
            <v>355013</v>
          </cell>
        </row>
        <row r="401">
          <cell r="B401" t="str">
            <v>CD73</v>
          </cell>
          <cell r="H401">
            <v>96391</v>
          </cell>
          <cell r="I401">
            <v>100150</v>
          </cell>
        </row>
        <row r="402">
          <cell r="B402" t="str">
            <v>CD73</v>
          </cell>
          <cell r="H402">
            <v>194990</v>
          </cell>
          <cell r="I402">
            <v>202595</v>
          </cell>
        </row>
        <row r="403">
          <cell r="B403" t="str">
            <v>CD73</v>
          </cell>
          <cell r="H403">
            <v>307906</v>
          </cell>
          <cell r="I403">
            <v>319914</v>
          </cell>
        </row>
        <row r="404">
          <cell r="B404" t="str">
            <v>CD73</v>
          </cell>
          <cell r="H404">
            <v>389139</v>
          </cell>
          <cell r="I404">
            <v>404315</v>
          </cell>
        </row>
        <row r="405">
          <cell r="B405" t="str">
            <v>CD73</v>
          </cell>
          <cell r="H405">
            <v>113814</v>
          </cell>
          <cell r="I405">
            <v>118253</v>
          </cell>
        </row>
        <row r="406">
          <cell r="B406" t="str">
            <v>CD73</v>
          </cell>
          <cell r="H406">
            <v>301305</v>
          </cell>
          <cell r="I406">
            <v>313056</v>
          </cell>
        </row>
        <row r="407">
          <cell r="B407" t="str">
            <v>CD73</v>
          </cell>
          <cell r="H407">
            <v>308651</v>
          </cell>
          <cell r="I407">
            <v>320688</v>
          </cell>
        </row>
        <row r="408">
          <cell r="B408" t="str">
            <v>CD73</v>
          </cell>
          <cell r="H408">
            <v>144678</v>
          </cell>
          <cell r="I408">
            <v>150320</v>
          </cell>
        </row>
        <row r="409">
          <cell r="B409" t="str">
            <v>CD73</v>
          </cell>
          <cell r="H409">
            <v>233414</v>
          </cell>
          <cell r="I409">
            <v>242517</v>
          </cell>
        </row>
        <row r="410">
          <cell r="B410" t="str">
            <v>CD73</v>
          </cell>
          <cell r="H410">
            <v>310537</v>
          </cell>
          <cell r="I410">
            <v>322648</v>
          </cell>
        </row>
        <row r="411">
          <cell r="B411" t="str">
            <v>CD73</v>
          </cell>
          <cell r="H411">
            <v>378314</v>
          </cell>
          <cell r="I411">
            <v>393068</v>
          </cell>
        </row>
        <row r="412">
          <cell r="B412" t="str">
            <v>CD73</v>
          </cell>
          <cell r="H412">
            <v>211081</v>
          </cell>
          <cell r="I412">
            <v>219313</v>
          </cell>
        </row>
        <row r="413">
          <cell r="B413" t="str">
            <v>CD73</v>
          </cell>
          <cell r="H413">
            <v>284966</v>
          </cell>
          <cell r="I413">
            <v>296080</v>
          </cell>
        </row>
        <row r="414">
          <cell r="B414" t="str">
            <v>CD73</v>
          </cell>
          <cell r="H414">
            <v>270422</v>
          </cell>
          <cell r="I414">
            <v>280968</v>
          </cell>
        </row>
        <row r="415">
          <cell r="B415" t="str">
            <v>CD74</v>
          </cell>
          <cell r="H415">
            <v>358116</v>
          </cell>
          <cell r="I415">
            <v>372083</v>
          </cell>
        </row>
        <row r="416">
          <cell r="B416" t="str">
            <v>CD74</v>
          </cell>
          <cell r="H416">
            <v>336477</v>
          </cell>
          <cell r="I416">
            <v>349600</v>
          </cell>
        </row>
        <row r="417">
          <cell r="B417" t="str">
            <v>CD74</v>
          </cell>
          <cell r="H417">
            <v>173528</v>
          </cell>
          <cell r="I417">
            <v>180296</v>
          </cell>
        </row>
        <row r="418">
          <cell r="B418" t="str">
            <v>CD74</v>
          </cell>
          <cell r="H418">
            <v>346486</v>
          </cell>
          <cell r="I418">
            <v>359999</v>
          </cell>
        </row>
        <row r="419">
          <cell r="B419" t="str">
            <v>CD74</v>
          </cell>
          <cell r="H419">
            <v>274102</v>
          </cell>
          <cell r="I419">
            <v>284792</v>
          </cell>
        </row>
        <row r="420">
          <cell r="B420" t="str">
            <v>CD74</v>
          </cell>
          <cell r="H420">
            <v>177619</v>
          </cell>
          <cell r="I420">
            <v>184546</v>
          </cell>
        </row>
        <row r="421">
          <cell r="B421" t="str">
            <v>CD74</v>
          </cell>
          <cell r="H421">
            <v>300077</v>
          </cell>
          <cell r="I421">
            <v>311780</v>
          </cell>
        </row>
        <row r="422">
          <cell r="B422" t="str">
            <v>CD74</v>
          </cell>
          <cell r="H422">
            <v>269885</v>
          </cell>
          <cell r="I422">
            <v>280411</v>
          </cell>
        </row>
        <row r="423">
          <cell r="B423" t="str">
            <v>CD74</v>
          </cell>
          <cell r="H423">
            <v>322363</v>
          </cell>
          <cell r="I423">
            <v>334935</v>
          </cell>
        </row>
        <row r="424">
          <cell r="B424" t="str">
            <v>CD74</v>
          </cell>
          <cell r="H424">
            <v>203894</v>
          </cell>
          <cell r="I424">
            <v>211846</v>
          </cell>
        </row>
        <row r="425">
          <cell r="B425" t="str">
            <v>CD74</v>
          </cell>
          <cell r="H425">
            <v>277228</v>
          </cell>
          <cell r="I425">
            <v>288040</v>
          </cell>
        </row>
        <row r="426">
          <cell r="B426" t="str">
            <v>CD81</v>
          </cell>
          <cell r="H426">
            <v>300211</v>
          </cell>
          <cell r="I426">
            <v>310718</v>
          </cell>
        </row>
        <row r="427">
          <cell r="B427" t="str">
            <v>CD81</v>
          </cell>
          <cell r="H427">
            <v>247355</v>
          </cell>
          <cell r="I427">
            <v>256012</v>
          </cell>
        </row>
        <row r="428">
          <cell r="B428" t="str">
            <v>CD81</v>
          </cell>
          <cell r="H428">
            <v>166483</v>
          </cell>
          <cell r="I428">
            <v>172310</v>
          </cell>
        </row>
        <row r="429">
          <cell r="B429" t="str">
            <v>CD81</v>
          </cell>
          <cell r="H429">
            <v>256039</v>
          </cell>
          <cell r="I429">
            <v>265000</v>
          </cell>
        </row>
        <row r="430">
          <cell r="B430" t="str">
            <v>CD81</v>
          </cell>
          <cell r="H430">
            <v>461377</v>
          </cell>
          <cell r="I430">
            <v>477525</v>
          </cell>
        </row>
        <row r="431">
          <cell r="B431" t="str">
            <v>CD81</v>
          </cell>
          <cell r="H431">
            <v>216713</v>
          </cell>
          <cell r="I431">
            <v>224298</v>
          </cell>
        </row>
        <row r="432">
          <cell r="B432" t="str">
            <v>CD81</v>
          </cell>
          <cell r="H432">
            <v>254408</v>
          </cell>
          <cell r="I432">
            <v>263312</v>
          </cell>
        </row>
        <row r="433">
          <cell r="B433" t="str">
            <v>CD81</v>
          </cell>
          <cell r="H433">
            <v>316126</v>
          </cell>
          <cell r="I433">
            <v>327190</v>
          </cell>
        </row>
        <row r="434">
          <cell r="B434" t="str">
            <v>CD81</v>
          </cell>
          <cell r="H434">
            <v>129489</v>
          </cell>
          <cell r="I434">
            <v>134021</v>
          </cell>
        </row>
        <row r="435">
          <cell r="B435" t="str">
            <v>CD81</v>
          </cell>
          <cell r="H435">
            <v>105909</v>
          </cell>
          <cell r="I435">
            <v>109616</v>
          </cell>
        </row>
        <row r="436">
          <cell r="B436" t="str">
            <v>CD81</v>
          </cell>
          <cell r="H436">
            <v>170845</v>
          </cell>
          <cell r="I436">
            <v>176825</v>
          </cell>
        </row>
        <row r="437">
          <cell r="B437" t="str">
            <v>CD81</v>
          </cell>
          <cell r="H437">
            <v>313468</v>
          </cell>
          <cell r="I437">
            <v>324439</v>
          </cell>
        </row>
        <row r="438">
          <cell r="B438" t="str">
            <v>CD81</v>
          </cell>
          <cell r="H438">
            <v>339723</v>
          </cell>
          <cell r="I438">
            <v>351613</v>
          </cell>
        </row>
        <row r="439">
          <cell r="B439" t="str">
            <v>CD81</v>
          </cell>
          <cell r="H439">
            <v>206805</v>
          </cell>
          <cell r="I439">
            <v>214043</v>
          </cell>
        </row>
        <row r="440">
          <cell r="B440" t="str">
            <v>CD81</v>
          </cell>
          <cell r="H440">
            <v>225282</v>
          </cell>
          <cell r="I440">
            <v>233167</v>
          </cell>
        </row>
        <row r="441">
          <cell r="B441" t="str">
            <v>CD81</v>
          </cell>
          <cell r="H441">
            <v>146768</v>
          </cell>
          <cell r="I441">
            <v>151905</v>
          </cell>
        </row>
        <row r="442">
          <cell r="B442" t="str">
            <v>CD82</v>
          </cell>
          <cell r="H442">
            <v>404745</v>
          </cell>
          <cell r="I442">
            <v>418911</v>
          </cell>
        </row>
        <row r="443">
          <cell r="B443" t="str">
            <v>CD82</v>
          </cell>
          <cell r="H443">
            <v>226952</v>
          </cell>
          <cell r="I443">
            <v>234895</v>
          </cell>
        </row>
        <row r="444">
          <cell r="B444" t="str">
            <v>CD82</v>
          </cell>
          <cell r="H444">
            <v>299823</v>
          </cell>
          <cell r="I444">
            <v>310317</v>
          </cell>
        </row>
        <row r="445">
          <cell r="B445" t="str">
            <v>CD82</v>
          </cell>
          <cell r="H445">
            <v>419850</v>
          </cell>
          <cell r="I445">
            <v>434545</v>
          </cell>
        </row>
        <row r="446">
          <cell r="B446" t="str">
            <v>CD82</v>
          </cell>
          <cell r="H446">
            <v>286496</v>
          </cell>
          <cell r="I446">
            <v>296523</v>
          </cell>
        </row>
        <row r="447">
          <cell r="B447" t="str">
            <v>CD82</v>
          </cell>
          <cell r="H447">
            <v>294817</v>
          </cell>
          <cell r="I447">
            <v>305136</v>
          </cell>
        </row>
        <row r="448">
          <cell r="B448" t="str">
            <v>CD82</v>
          </cell>
          <cell r="H448">
            <v>308096</v>
          </cell>
          <cell r="I448">
            <v>318879</v>
          </cell>
        </row>
        <row r="449">
          <cell r="B449" t="str">
            <v>CD82</v>
          </cell>
          <cell r="H449">
            <v>344197</v>
          </cell>
          <cell r="I449">
            <v>356244</v>
          </cell>
        </row>
        <row r="450">
          <cell r="B450" t="str">
            <v>CD82</v>
          </cell>
          <cell r="H450">
            <v>392954</v>
          </cell>
          <cell r="I450">
            <v>406707</v>
          </cell>
        </row>
        <row r="451">
          <cell r="B451" t="str">
            <v>CD82</v>
          </cell>
          <cell r="H451">
            <v>333714</v>
          </cell>
          <cell r="I451">
            <v>345394</v>
          </cell>
        </row>
        <row r="452">
          <cell r="B452" t="str">
            <v>CD82</v>
          </cell>
          <cell r="H452">
            <v>232597</v>
          </cell>
          <cell r="I452">
            <v>240738</v>
          </cell>
        </row>
        <row r="453">
          <cell r="B453" t="str">
            <v>CD82</v>
          </cell>
          <cell r="H453">
            <v>334411</v>
          </cell>
          <cell r="I453">
            <v>346115</v>
          </cell>
        </row>
        <row r="454">
          <cell r="B454" t="str">
            <v>CD82</v>
          </cell>
          <cell r="H454">
            <v>205245</v>
          </cell>
          <cell r="I454">
            <v>212429</v>
          </cell>
        </row>
        <row r="455">
          <cell r="B455" t="str">
            <v>CD82</v>
          </cell>
          <cell r="H455">
            <v>164607</v>
          </cell>
          <cell r="I455">
            <v>170368</v>
          </cell>
        </row>
        <row r="456">
          <cell r="B456" t="str">
            <v>CD82</v>
          </cell>
          <cell r="H456">
            <v>203586</v>
          </cell>
          <cell r="I456">
            <v>210712</v>
          </cell>
        </row>
        <row r="457">
          <cell r="B457" t="str">
            <v>CD82</v>
          </cell>
          <cell r="H457">
            <v>133541</v>
          </cell>
          <cell r="I457">
            <v>138215</v>
          </cell>
        </row>
        <row r="458">
          <cell r="B458" t="str">
            <v>CD82</v>
          </cell>
          <cell r="H458">
            <v>215523</v>
          </cell>
          <cell r="I458">
            <v>223066</v>
          </cell>
        </row>
        <row r="459">
          <cell r="B459" t="str">
            <v>CD82</v>
          </cell>
          <cell r="H459">
            <v>168873</v>
          </cell>
          <cell r="I459">
            <v>174784</v>
          </cell>
        </row>
        <row r="460">
          <cell r="B460" t="str">
            <v>CD82</v>
          </cell>
          <cell r="H460">
            <v>260239</v>
          </cell>
          <cell r="I460">
            <v>269347</v>
          </cell>
        </row>
        <row r="461">
          <cell r="B461" t="str">
            <v>CD83</v>
          </cell>
          <cell r="H461">
            <v>99859</v>
          </cell>
          <cell r="I461">
            <v>103354</v>
          </cell>
        </row>
        <row r="462">
          <cell r="B462" t="str">
            <v>CD83</v>
          </cell>
          <cell r="H462">
            <v>142517</v>
          </cell>
          <cell r="I462">
            <v>147505</v>
          </cell>
        </row>
        <row r="463">
          <cell r="B463" t="str">
            <v>CD83</v>
          </cell>
          <cell r="H463">
            <v>80916</v>
          </cell>
          <cell r="I463">
            <v>83748</v>
          </cell>
        </row>
        <row r="464">
          <cell r="B464" t="str">
            <v>CD83</v>
          </cell>
          <cell r="H464">
            <v>203482</v>
          </cell>
          <cell r="I464">
            <v>210604</v>
          </cell>
        </row>
        <row r="465">
          <cell r="B465" t="str">
            <v>CD83</v>
          </cell>
          <cell r="H465">
            <v>143957</v>
          </cell>
          <cell r="I465">
            <v>148995</v>
          </cell>
        </row>
        <row r="466">
          <cell r="B466" t="str">
            <v>CD83</v>
          </cell>
          <cell r="H466">
            <v>136581</v>
          </cell>
          <cell r="I466">
            <v>141361</v>
          </cell>
        </row>
        <row r="467">
          <cell r="B467" t="str">
            <v>CD83</v>
          </cell>
          <cell r="H467">
            <v>94736</v>
          </cell>
          <cell r="I467">
            <v>98052</v>
          </cell>
        </row>
        <row r="468">
          <cell r="B468" t="str">
            <v>CD83</v>
          </cell>
          <cell r="H468">
            <v>96869</v>
          </cell>
          <cell r="I468">
            <v>100259</v>
          </cell>
        </row>
        <row r="469">
          <cell r="B469" t="str">
            <v>CD83</v>
          </cell>
          <cell r="H469">
            <v>124331</v>
          </cell>
          <cell r="I469">
            <v>128683</v>
          </cell>
        </row>
        <row r="470">
          <cell r="B470" t="str">
            <v>CD83</v>
          </cell>
          <cell r="H470">
            <v>85736</v>
          </cell>
          <cell r="I470">
            <v>88737</v>
          </cell>
        </row>
        <row r="471">
          <cell r="B471" t="str">
            <v>CD83</v>
          </cell>
          <cell r="H471">
            <v>88470</v>
          </cell>
          <cell r="I471">
            <v>91566</v>
          </cell>
        </row>
        <row r="472">
          <cell r="B472" t="str">
            <v>CD83</v>
          </cell>
          <cell r="H472">
            <v>148406</v>
          </cell>
          <cell r="I472">
            <v>153600</v>
          </cell>
        </row>
        <row r="473">
          <cell r="B473" t="str">
            <v>CD83</v>
          </cell>
          <cell r="H473">
            <v>93125</v>
          </cell>
          <cell r="I473">
            <v>96384</v>
          </cell>
        </row>
        <row r="474">
          <cell r="B474" t="str">
            <v>CD83</v>
          </cell>
          <cell r="H474">
            <v>155809</v>
          </cell>
          <cell r="I474">
            <v>161262</v>
          </cell>
        </row>
        <row r="475">
          <cell r="B475" t="str">
            <v>CD83</v>
          </cell>
          <cell r="H475">
            <v>176319</v>
          </cell>
          <cell r="I475">
            <v>182490</v>
          </cell>
        </row>
        <row r="476">
          <cell r="B476" t="str">
            <v>CD83</v>
          </cell>
          <cell r="H476">
            <v>107178</v>
          </cell>
          <cell r="I476">
            <v>110929</v>
          </cell>
        </row>
        <row r="477">
          <cell r="B477" t="str">
            <v>CD91</v>
          </cell>
          <cell r="H477">
            <v>48414</v>
          </cell>
          <cell r="I477">
            <v>49915</v>
          </cell>
        </row>
        <row r="478">
          <cell r="B478" t="str">
            <v>CD91</v>
          </cell>
          <cell r="H478">
            <v>293484</v>
          </cell>
          <cell r="I478">
            <v>302582</v>
          </cell>
        </row>
        <row r="479">
          <cell r="B479" t="str">
            <v>CD91</v>
          </cell>
          <cell r="H479">
            <v>152155</v>
          </cell>
          <cell r="I479">
            <v>156872</v>
          </cell>
        </row>
        <row r="480">
          <cell r="B480" t="str">
            <v>CD91</v>
          </cell>
          <cell r="H480">
            <v>293071</v>
          </cell>
          <cell r="I480">
            <v>302156</v>
          </cell>
        </row>
        <row r="481">
          <cell r="B481" t="str">
            <v>CD91</v>
          </cell>
          <cell r="H481">
            <v>111374</v>
          </cell>
          <cell r="I481">
            <v>114827</v>
          </cell>
        </row>
        <row r="482">
          <cell r="B482" t="str">
            <v>CD91</v>
          </cell>
          <cell r="H482">
            <v>129124</v>
          </cell>
          <cell r="I482">
            <v>133127</v>
          </cell>
        </row>
        <row r="483">
          <cell r="B483" t="str">
            <v>CD91</v>
          </cell>
          <cell r="H483">
            <v>122489</v>
          </cell>
          <cell r="I483">
            <v>126286</v>
          </cell>
        </row>
        <row r="484">
          <cell r="B484" t="str">
            <v>CD91</v>
          </cell>
          <cell r="H484">
            <v>161675</v>
          </cell>
          <cell r="I484">
            <v>166687</v>
          </cell>
        </row>
        <row r="485">
          <cell r="B485" t="str">
            <v>CD91</v>
          </cell>
          <cell r="H485">
            <v>161994</v>
          </cell>
          <cell r="I485">
            <v>167016</v>
          </cell>
        </row>
        <row r="486">
          <cell r="B486" t="str">
            <v>CD91</v>
          </cell>
          <cell r="H486">
            <v>146794</v>
          </cell>
          <cell r="I486">
            <v>151345</v>
          </cell>
        </row>
        <row r="487">
          <cell r="B487" t="str">
            <v>CD91</v>
          </cell>
          <cell r="H487">
            <v>293798</v>
          </cell>
          <cell r="I487">
            <v>302906</v>
          </cell>
        </row>
        <row r="488">
          <cell r="B488" t="str">
            <v>CD91</v>
          </cell>
          <cell r="H488">
            <v>185268</v>
          </cell>
          <cell r="I488">
            <v>191011</v>
          </cell>
        </row>
        <row r="489">
          <cell r="B489" t="str">
            <v>CD91</v>
          </cell>
          <cell r="H489">
            <v>220767</v>
          </cell>
          <cell r="I489">
            <v>227611</v>
          </cell>
        </row>
        <row r="490">
          <cell r="B490" t="str">
            <v>CD91</v>
          </cell>
          <cell r="H490">
            <v>165065</v>
          </cell>
          <cell r="I490">
            <v>170182</v>
          </cell>
        </row>
        <row r="491">
          <cell r="B491" t="str">
            <v>CD91</v>
          </cell>
          <cell r="H491">
            <v>97349</v>
          </cell>
          <cell r="I491">
            <v>100367</v>
          </cell>
        </row>
        <row r="492">
          <cell r="B492" t="str">
            <v>CD91</v>
          </cell>
          <cell r="H492">
            <v>162506</v>
          </cell>
          <cell r="I492">
            <v>167544</v>
          </cell>
        </row>
        <row r="493">
          <cell r="B493" t="str">
            <v>CD91</v>
          </cell>
          <cell r="H493">
            <v>236518</v>
          </cell>
          <cell r="I493">
            <v>243850</v>
          </cell>
        </row>
        <row r="494">
          <cell r="B494" t="str">
            <v>CD91</v>
          </cell>
          <cell r="H494">
            <v>171634</v>
          </cell>
          <cell r="I494">
            <v>176955</v>
          </cell>
        </row>
        <row r="495">
          <cell r="B495" t="str">
            <v>CD91</v>
          </cell>
          <cell r="H495">
            <v>262787</v>
          </cell>
          <cell r="I495">
            <v>270933</v>
          </cell>
        </row>
        <row r="496">
          <cell r="B496" t="str">
            <v>CD91</v>
          </cell>
          <cell r="H496">
            <v>300091</v>
          </cell>
          <cell r="I496">
            <v>309394</v>
          </cell>
        </row>
        <row r="497">
          <cell r="B497" t="str">
            <v>CD91</v>
          </cell>
          <cell r="H497">
            <v>340917</v>
          </cell>
          <cell r="I497">
            <v>351485</v>
          </cell>
        </row>
        <row r="498">
          <cell r="B498" t="str">
            <v>CD91</v>
          </cell>
          <cell r="H498">
            <v>138937</v>
          </cell>
          <cell r="I498">
            <v>143244</v>
          </cell>
        </row>
        <row r="499">
          <cell r="B499" t="str">
            <v>CD91</v>
          </cell>
          <cell r="H499">
            <v>123061</v>
          </cell>
          <cell r="I499">
            <v>126876</v>
          </cell>
        </row>
        <row r="500">
          <cell r="B500" t="str">
            <v>CD91</v>
          </cell>
          <cell r="H500">
            <v>97979</v>
          </cell>
          <cell r="I500">
            <v>101016</v>
          </cell>
        </row>
        <row r="501">
          <cell r="B501" t="str">
            <v>CD91</v>
          </cell>
          <cell r="H501">
            <v>105808</v>
          </cell>
          <cell r="I501">
            <v>109088</v>
          </cell>
        </row>
        <row r="502">
          <cell r="B502" t="str">
            <v>CD91</v>
          </cell>
          <cell r="H502">
            <v>121401</v>
          </cell>
          <cell r="I502">
            <v>125164</v>
          </cell>
        </row>
        <row r="503">
          <cell r="B503" t="str">
            <v>CD92</v>
          </cell>
          <cell r="H503">
            <v>440621</v>
          </cell>
          <cell r="I503">
            <v>454280</v>
          </cell>
        </row>
        <row r="504">
          <cell r="B504" t="str">
            <v>CD92</v>
          </cell>
          <cell r="H504">
            <v>347754</v>
          </cell>
          <cell r="I504">
            <v>358534</v>
          </cell>
        </row>
        <row r="505">
          <cell r="B505" t="str">
            <v>CD92</v>
          </cell>
          <cell r="H505">
            <v>409407</v>
          </cell>
          <cell r="I505">
            <v>422099</v>
          </cell>
        </row>
        <row r="506">
          <cell r="B506" t="str">
            <v>CD92</v>
          </cell>
          <cell r="H506">
            <v>260337</v>
          </cell>
          <cell r="I506">
            <v>268407</v>
          </cell>
        </row>
        <row r="507">
          <cell r="B507" t="str">
            <v>CD92</v>
          </cell>
          <cell r="H507">
            <v>262529</v>
          </cell>
          <cell r="I507">
            <v>270667</v>
          </cell>
        </row>
        <row r="508">
          <cell r="B508" t="str">
            <v>CD92</v>
          </cell>
          <cell r="H508">
            <v>247041</v>
          </cell>
          <cell r="I508">
            <v>254699</v>
          </cell>
        </row>
        <row r="509">
          <cell r="B509" t="str">
            <v>CD92</v>
          </cell>
          <cell r="H509">
            <v>133775</v>
          </cell>
          <cell r="I509">
            <v>137922</v>
          </cell>
        </row>
        <row r="510">
          <cell r="B510" t="str">
            <v>CD92</v>
          </cell>
          <cell r="H510">
            <v>394109</v>
          </cell>
          <cell r="I510">
            <v>406326</v>
          </cell>
        </row>
        <row r="511">
          <cell r="B511" t="str">
            <v>CD92</v>
          </cell>
          <cell r="H511">
            <v>261956</v>
          </cell>
          <cell r="I511">
            <v>270077</v>
          </cell>
        </row>
        <row r="512">
          <cell r="B512" t="str">
            <v>CD92</v>
          </cell>
          <cell r="H512">
            <v>163499</v>
          </cell>
          <cell r="I512">
            <v>168567</v>
          </cell>
        </row>
        <row r="513">
          <cell r="B513" t="str">
            <v>CD92</v>
          </cell>
          <cell r="H513">
            <v>168465</v>
          </cell>
          <cell r="I513">
            <v>173687</v>
          </cell>
        </row>
        <row r="514">
          <cell r="B514" t="str">
            <v>CD92</v>
          </cell>
          <cell r="H514">
            <v>191422</v>
          </cell>
          <cell r="I514">
            <v>197356</v>
          </cell>
        </row>
        <row r="515">
          <cell r="B515" t="str">
            <v>CD92</v>
          </cell>
          <cell r="H515">
            <v>201480</v>
          </cell>
          <cell r="I515">
            <v>207726</v>
          </cell>
        </row>
        <row r="516">
          <cell r="B516" t="str">
            <v>CD92</v>
          </cell>
          <cell r="H516">
            <v>183266</v>
          </cell>
          <cell r="I516">
            <v>188947</v>
          </cell>
        </row>
        <row r="517">
          <cell r="B517" t="str">
            <v>CD92</v>
          </cell>
          <cell r="H517">
            <v>158911</v>
          </cell>
          <cell r="I517">
            <v>163837</v>
          </cell>
        </row>
        <row r="518">
          <cell r="B518" t="str">
            <v>CD92</v>
          </cell>
          <cell r="H518">
            <v>157428</v>
          </cell>
          <cell r="I518">
            <v>162308</v>
          </cell>
        </row>
        <row r="519">
          <cell r="B519" t="str">
            <v>CD92</v>
          </cell>
          <cell r="H519">
            <v>218234</v>
          </cell>
          <cell r="I519">
            <v>224999</v>
          </cell>
        </row>
        <row r="520">
          <cell r="B520" t="str">
            <v>CD92</v>
          </cell>
          <cell r="H520">
            <v>157635</v>
          </cell>
          <cell r="I520">
            <v>162522</v>
          </cell>
        </row>
      </sheetData>
      <sheetData sheetId="1" refreshError="1"/>
      <sheetData sheetId="2">
        <row r="1">
          <cell r="D1" t="str">
            <v>admin1Pcode</v>
          </cell>
          <cell r="I1" t="str">
            <v>F_00_04_2019</v>
          </cell>
          <cell r="J1" t="str">
            <v>M_00_04_2019</v>
          </cell>
          <cell r="K1" t="str">
            <v>F_05_19_2019</v>
          </cell>
          <cell r="L1" t="str">
            <v>M_05_19_2019</v>
          </cell>
          <cell r="M1" t="str">
            <v>F_adulte_2019</v>
          </cell>
          <cell r="N1" t="str">
            <v>M_adulte_2019</v>
          </cell>
          <cell r="O1" t="str">
            <v>F_agee_2019</v>
          </cell>
          <cell r="P1" t="str">
            <v>M_agee_2019</v>
          </cell>
          <cell r="X1" t="str">
            <v>F_00_04_2020</v>
          </cell>
          <cell r="Y1" t="str">
            <v>M_00_04_2020</v>
          </cell>
          <cell r="Z1" t="str">
            <v>F_05_19_2020</v>
          </cell>
          <cell r="AA1" t="str">
            <v>M_05_19_2020</v>
          </cell>
          <cell r="AB1" t="str">
            <v>F_adulte_2020</v>
          </cell>
          <cell r="AC1" t="str">
            <v>M_adulte_2020</v>
          </cell>
          <cell r="AD1" t="str">
            <v>F_agee_2020</v>
          </cell>
          <cell r="AE1" t="str">
            <v>M_agee_2020</v>
          </cell>
        </row>
        <row r="2">
          <cell r="D2" t="str">
            <v>CD10</v>
          </cell>
          <cell r="I2">
            <v>988687</v>
          </cell>
          <cell r="J2">
            <v>994374</v>
          </cell>
          <cell r="K2">
            <v>1841346</v>
          </cell>
          <cell r="L2">
            <v>1862200</v>
          </cell>
          <cell r="M2">
            <v>1843242</v>
          </cell>
          <cell r="N2">
            <v>1830445</v>
          </cell>
          <cell r="O2">
            <v>65407</v>
          </cell>
          <cell r="P2">
            <v>52136</v>
          </cell>
          <cell r="X2">
            <v>1035155</v>
          </cell>
          <cell r="Y2">
            <v>1041110</v>
          </cell>
          <cell r="Z2">
            <v>1927889</v>
          </cell>
          <cell r="AA2">
            <v>1949724</v>
          </cell>
          <cell r="AB2">
            <v>1929874</v>
          </cell>
          <cell r="AC2">
            <v>1916476</v>
          </cell>
          <cell r="AD2">
            <v>68481</v>
          </cell>
          <cell r="AE2">
            <v>54586</v>
          </cell>
        </row>
        <row r="3">
          <cell r="D3" t="str">
            <v>CD20</v>
          </cell>
          <cell r="I3">
            <v>34267</v>
          </cell>
          <cell r="J3">
            <v>33840</v>
          </cell>
          <cell r="K3">
            <v>67992</v>
          </cell>
          <cell r="L3">
            <v>67038</v>
          </cell>
          <cell r="M3">
            <v>58356</v>
          </cell>
          <cell r="N3">
            <v>62976</v>
          </cell>
          <cell r="O3">
            <v>3963</v>
          </cell>
          <cell r="P3">
            <v>5706</v>
          </cell>
          <cell r="X3">
            <v>35432</v>
          </cell>
          <cell r="Y3">
            <v>34990</v>
          </cell>
          <cell r="Z3">
            <v>70303</v>
          </cell>
          <cell r="AA3">
            <v>69317</v>
          </cell>
          <cell r="AB3">
            <v>60340</v>
          </cell>
          <cell r="AC3">
            <v>65118</v>
          </cell>
          <cell r="AD3">
            <v>4097</v>
          </cell>
          <cell r="AE3">
            <v>5900</v>
          </cell>
        </row>
        <row r="4">
          <cell r="D4" t="str">
            <v>CD20</v>
          </cell>
          <cell r="I4">
            <v>17969</v>
          </cell>
          <cell r="J4">
            <v>17744</v>
          </cell>
          <cell r="K4">
            <v>35653</v>
          </cell>
          <cell r="L4">
            <v>35153</v>
          </cell>
          <cell r="M4">
            <v>30600</v>
          </cell>
          <cell r="N4">
            <v>33023</v>
          </cell>
          <cell r="O4">
            <v>2078</v>
          </cell>
          <cell r="P4">
            <v>2992</v>
          </cell>
          <cell r="X4">
            <v>18580</v>
          </cell>
          <cell r="Y4">
            <v>18348</v>
          </cell>
          <cell r="Z4">
            <v>36865</v>
          </cell>
          <cell r="AA4">
            <v>36348</v>
          </cell>
          <cell r="AB4">
            <v>31641</v>
          </cell>
          <cell r="AC4">
            <v>34146</v>
          </cell>
          <cell r="AD4">
            <v>2149</v>
          </cell>
          <cell r="AE4">
            <v>3094</v>
          </cell>
        </row>
        <row r="5">
          <cell r="D5" t="str">
            <v>CD20</v>
          </cell>
          <cell r="I5">
            <v>35871</v>
          </cell>
          <cell r="J5">
            <v>35424</v>
          </cell>
          <cell r="K5">
            <v>71175</v>
          </cell>
          <cell r="L5">
            <v>70177</v>
          </cell>
          <cell r="M5">
            <v>61088</v>
          </cell>
          <cell r="N5">
            <v>65925</v>
          </cell>
          <cell r="O5">
            <v>4148</v>
          </cell>
          <cell r="P5">
            <v>5973</v>
          </cell>
          <cell r="X5">
            <v>37091</v>
          </cell>
          <cell r="Y5">
            <v>36628</v>
          </cell>
          <cell r="Z5">
            <v>73595</v>
          </cell>
          <cell r="AA5">
            <v>72562</v>
          </cell>
          <cell r="AB5">
            <v>63165</v>
          </cell>
          <cell r="AC5">
            <v>68166</v>
          </cell>
          <cell r="AD5">
            <v>4289</v>
          </cell>
          <cell r="AE5">
            <v>6176</v>
          </cell>
        </row>
        <row r="6">
          <cell r="D6" t="str">
            <v>CD20</v>
          </cell>
          <cell r="I6">
            <v>34353</v>
          </cell>
          <cell r="J6">
            <v>33924</v>
          </cell>
          <cell r="K6">
            <v>68162</v>
          </cell>
          <cell r="L6">
            <v>67206</v>
          </cell>
          <cell r="M6">
            <v>58502</v>
          </cell>
          <cell r="N6">
            <v>63134</v>
          </cell>
          <cell r="O6">
            <v>3973</v>
          </cell>
          <cell r="P6">
            <v>5720</v>
          </cell>
          <cell r="X6">
            <v>35521</v>
          </cell>
          <cell r="Y6">
            <v>35078</v>
          </cell>
          <cell r="Z6">
            <v>70480</v>
          </cell>
          <cell r="AA6">
            <v>69491</v>
          </cell>
          <cell r="AB6">
            <v>60492</v>
          </cell>
          <cell r="AC6">
            <v>65281</v>
          </cell>
          <cell r="AD6">
            <v>4108</v>
          </cell>
          <cell r="AE6">
            <v>5915</v>
          </cell>
        </row>
        <row r="7">
          <cell r="D7" t="str">
            <v>CD20</v>
          </cell>
          <cell r="I7">
            <v>43531</v>
          </cell>
          <cell r="J7">
            <v>42988</v>
          </cell>
          <cell r="K7">
            <v>86373</v>
          </cell>
          <cell r="L7">
            <v>85161</v>
          </cell>
          <cell r="M7">
            <v>74132</v>
          </cell>
          <cell r="N7">
            <v>80002</v>
          </cell>
          <cell r="O7">
            <v>5034</v>
          </cell>
          <cell r="P7">
            <v>7248</v>
          </cell>
          <cell r="X7">
            <v>45011</v>
          </cell>
          <cell r="Y7">
            <v>44449</v>
          </cell>
          <cell r="Z7">
            <v>89309</v>
          </cell>
          <cell r="AA7">
            <v>88056</v>
          </cell>
          <cell r="AB7">
            <v>76653</v>
          </cell>
          <cell r="AC7">
            <v>82722</v>
          </cell>
          <cell r="AD7">
            <v>5205</v>
          </cell>
          <cell r="AE7">
            <v>7495</v>
          </cell>
        </row>
        <row r="8">
          <cell r="D8" t="str">
            <v>CD20</v>
          </cell>
          <cell r="I8">
            <v>25794</v>
          </cell>
          <cell r="J8">
            <v>25473</v>
          </cell>
          <cell r="K8">
            <v>51180</v>
          </cell>
          <cell r="L8">
            <v>50462</v>
          </cell>
          <cell r="M8">
            <v>43927</v>
          </cell>
          <cell r="N8">
            <v>47405</v>
          </cell>
          <cell r="O8">
            <v>2983</v>
          </cell>
          <cell r="P8">
            <v>4295</v>
          </cell>
          <cell r="X8">
            <v>26671</v>
          </cell>
          <cell r="Y8">
            <v>26339</v>
          </cell>
          <cell r="Z8">
            <v>52921</v>
          </cell>
          <cell r="AA8">
            <v>52178</v>
          </cell>
          <cell r="AB8">
            <v>45421</v>
          </cell>
          <cell r="AC8">
            <v>49017</v>
          </cell>
          <cell r="AD8">
            <v>3084</v>
          </cell>
          <cell r="AE8">
            <v>4441</v>
          </cell>
        </row>
        <row r="9">
          <cell r="D9" t="str">
            <v>CD20</v>
          </cell>
          <cell r="I9">
            <v>26827</v>
          </cell>
          <cell r="J9">
            <v>26492</v>
          </cell>
          <cell r="K9">
            <v>53229</v>
          </cell>
          <cell r="L9">
            <v>52482</v>
          </cell>
          <cell r="M9">
            <v>45685</v>
          </cell>
          <cell r="N9">
            <v>49303</v>
          </cell>
          <cell r="O9">
            <v>3102</v>
          </cell>
          <cell r="P9">
            <v>4467</v>
          </cell>
          <cell r="X9">
            <v>27739</v>
          </cell>
          <cell r="Y9">
            <v>27393</v>
          </cell>
          <cell r="Z9">
            <v>55039</v>
          </cell>
          <cell r="AA9">
            <v>54267</v>
          </cell>
          <cell r="AB9">
            <v>47239</v>
          </cell>
          <cell r="AC9">
            <v>50979</v>
          </cell>
          <cell r="AD9">
            <v>3208</v>
          </cell>
          <cell r="AE9">
            <v>4619</v>
          </cell>
        </row>
        <row r="10">
          <cell r="D10" t="str">
            <v>CD20</v>
          </cell>
          <cell r="I10">
            <v>34801</v>
          </cell>
          <cell r="J10">
            <v>34367</v>
          </cell>
          <cell r="K10">
            <v>69052</v>
          </cell>
          <cell r="L10">
            <v>68083</v>
          </cell>
          <cell r="M10">
            <v>59266</v>
          </cell>
          <cell r="N10">
            <v>63958</v>
          </cell>
          <cell r="O10">
            <v>4025</v>
          </cell>
          <cell r="P10">
            <v>5795</v>
          </cell>
          <cell r="X10">
            <v>35985</v>
          </cell>
          <cell r="Y10">
            <v>35536</v>
          </cell>
          <cell r="Z10">
            <v>71399</v>
          </cell>
          <cell r="AA10">
            <v>70398</v>
          </cell>
          <cell r="AB10">
            <v>61281</v>
          </cell>
          <cell r="AC10">
            <v>66133</v>
          </cell>
          <cell r="AD10">
            <v>4161</v>
          </cell>
          <cell r="AE10">
            <v>5992</v>
          </cell>
        </row>
        <row r="11">
          <cell r="D11" t="str">
            <v>CD20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</row>
        <row r="12">
          <cell r="D12" t="str">
            <v>CD20</v>
          </cell>
          <cell r="I12">
            <v>73223</v>
          </cell>
          <cell r="J12">
            <v>72309</v>
          </cell>
          <cell r="K12">
            <v>145286</v>
          </cell>
          <cell r="L12">
            <v>143248</v>
          </cell>
          <cell r="M12">
            <v>124696</v>
          </cell>
          <cell r="N12">
            <v>134570</v>
          </cell>
          <cell r="O12">
            <v>8468</v>
          </cell>
          <cell r="P12">
            <v>12192</v>
          </cell>
          <cell r="X12">
            <v>75712</v>
          </cell>
          <cell r="Y12">
            <v>74768</v>
          </cell>
          <cell r="Z12">
            <v>150226</v>
          </cell>
          <cell r="AA12">
            <v>148118</v>
          </cell>
          <cell r="AB12">
            <v>128936</v>
          </cell>
          <cell r="AC12">
            <v>139145</v>
          </cell>
          <cell r="AD12">
            <v>8756</v>
          </cell>
          <cell r="AE12">
            <v>12607</v>
          </cell>
        </row>
        <row r="13">
          <cell r="D13" t="str">
            <v>CD20</v>
          </cell>
          <cell r="I13">
            <v>25305</v>
          </cell>
          <cell r="J13">
            <v>24989</v>
          </cell>
          <cell r="K13">
            <v>50209</v>
          </cell>
          <cell r="L13">
            <v>49505</v>
          </cell>
          <cell r="M13">
            <v>43094</v>
          </cell>
          <cell r="N13">
            <v>46506</v>
          </cell>
          <cell r="O13">
            <v>2926</v>
          </cell>
          <cell r="P13">
            <v>4213</v>
          </cell>
          <cell r="X13">
            <v>26165</v>
          </cell>
          <cell r="Y13">
            <v>25839</v>
          </cell>
          <cell r="Z13">
            <v>51916</v>
          </cell>
          <cell r="AA13">
            <v>51188</v>
          </cell>
          <cell r="AB13">
            <v>44559</v>
          </cell>
          <cell r="AC13">
            <v>48087</v>
          </cell>
          <cell r="AD13">
            <v>3026</v>
          </cell>
          <cell r="AE13">
            <v>4357</v>
          </cell>
        </row>
        <row r="14">
          <cell r="D14" t="str">
            <v>CD20</v>
          </cell>
          <cell r="I14">
            <v>44356</v>
          </cell>
          <cell r="J14">
            <v>43803</v>
          </cell>
          <cell r="K14">
            <v>88010</v>
          </cell>
          <cell r="L14">
            <v>86776</v>
          </cell>
          <cell r="M14">
            <v>75538</v>
          </cell>
          <cell r="N14">
            <v>81519</v>
          </cell>
          <cell r="O14">
            <v>5130</v>
          </cell>
          <cell r="P14">
            <v>7386</v>
          </cell>
          <cell r="X14">
            <v>45864</v>
          </cell>
          <cell r="Y14">
            <v>45292</v>
          </cell>
          <cell r="Z14">
            <v>91003</v>
          </cell>
          <cell r="AA14">
            <v>89726</v>
          </cell>
          <cell r="AB14">
            <v>78106</v>
          </cell>
          <cell r="AC14">
            <v>84290</v>
          </cell>
          <cell r="AD14">
            <v>5304</v>
          </cell>
          <cell r="AE14">
            <v>7637</v>
          </cell>
        </row>
        <row r="15">
          <cell r="D15" t="str">
            <v>CD20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</row>
        <row r="16">
          <cell r="D16" t="str">
            <v>CD20</v>
          </cell>
          <cell r="I16">
            <v>8727</v>
          </cell>
          <cell r="J16">
            <v>8618</v>
          </cell>
          <cell r="K16">
            <v>17315</v>
          </cell>
          <cell r="L16">
            <v>17072</v>
          </cell>
          <cell r="M16">
            <v>14861</v>
          </cell>
          <cell r="N16">
            <v>16038</v>
          </cell>
          <cell r="O16">
            <v>1009</v>
          </cell>
          <cell r="P16">
            <v>1453</v>
          </cell>
          <cell r="X16">
            <v>9023</v>
          </cell>
          <cell r="Y16">
            <v>8911</v>
          </cell>
          <cell r="Z16">
            <v>17904</v>
          </cell>
          <cell r="AA16">
            <v>17653</v>
          </cell>
          <cell r="AB16">
            <v>15366</v>
          </cell>
          <cell r="AC16">
            <v>16583</v>
          </cell>
          <cell r="AD16">
            <v>1043</v>
          </cell>
          <cell r="AE16">
            <v>1502</v>
          </cell>
        </row>
        <row r="17">
          <cell r="D17" t="str">
            <v>CD31</v>
          </cell>
          <cell r="I17">
            <v>65128</v>
          </cell>
          <cell r="J17">
            <v>69140</v>
          </cell>
          <cell r="K17">
            <v>131501</v>
          </cell>
          <cell r="L17">
            <v>138937</v>
          </cell>
          <cell r="M17">
            <v>138003</v>
          </cell>
          <cell r="N17">
            <v>129045</v>
          </cell>
          <cell r="O17">
            <v>11310</v>
          </cell>
          <cell r="P17">
            <v>8681</v>
          </cell>
          <cell r="X17">
            <v>67082</v>
          </cell>
          <cell r="Y17">
            <v>71214</v>
          </cell>
          <cell r="Z17">
            <v>135446</v>
          </cell>
          <cell r="AA17">
            <v>143105</v>
          </cell>
          <cell r="AB17">
            <v>142143</v>
          </cell>
          <cell r="AC17">
            <v>132916</v>
          </cell>
          <cell r="AD17">
            <v>11649</v>
          </cell>
          <cell r="AE17">
            <v>8942</v>
          </cell>
        </row>
        <row r="18">
          <cell r="D18" t="str">
            <v>CD31</v>
          </cell>
          <cell r="I18">
            <v>35337</v>
          </cell>
          <cell r="J18">
            <v>37513</v>
          </cell>
          <cell r="K18">
            <v>71349</v>
          </cell>
          <cell r="L18">
            <v>75383</v>
          </cell>
          <cell r="M18">
            <v>74877</v>
          </cell>
          <cell r="N18">
            <v>70016</v>
          </cell>
          <cell r="O18">
            <v>6137</v>
          </cell>
          <cell r="P18">
            <v>4710</v>
          </cell>
          <cell r="X18">
            <v>36397</v>
          </cell>
          <cell r="Y18">
            <v>38639</v>
          </cell>
          <cell r="Z18">
            <v>73489</v>
          </cell>
          <cell r="AA18">
            <v>77645</v>
          </cell>
          <cell r="AB18">
            <v>77123</v>
          </cell>
          <cell r="AC18">
            <v>72117</v>
          </cell>
          <cell r="AD18">
            <v>6321</v>
          </cell>
          <cell r="AE18">
            <v>4852</v>
          </cell>
        </row>
        <row r="19">
          <cell r="D19" t="str">
            <v>CD31</v>
          </cell>
          <cell r="I19">
            <v>39378</v>
          </cell>
          <cell r="J19">
            <v>41804</v>
          </cell>
          <cell r="K19">
            <v>79509</v>
          </cell>
          <cell r="L19">
            <v>84005</v>
          </cell>
          <cell r="M19">
            <v>83440</v>
          </cell>
          <cell r="N19">
            <v>78024</v>
          </cell>
          <cell r="O19">
            <v>6838</v>
          </cell>
          <cell r="P19">
            <v>5249</v>
          </cell>
          <cell r="X19">
            <v>40559</v>
          </cell>
          <cell r="Y19">
            <v>43058</v>
          </cell>
          <cell r="Z19">
            <v>81894</v>
          </cell>
          <cell r="AA19">
            <v>86525</v>
          </cell>
          <cell r="AB19">
            <v>85943</v>
          </cell>
          <cell r="AC19">
            <v>80365</v>
          </cell>
          <cell r="AD19">
            <v>7043</v>
          </cell>
          <cell r="AE19">
            <v>5406</v>
          </cell>
        </row>
        <row r="20">
          <cell r="D20" t="str">
            <v>CD31</v>
          </cell>
          <cell r="I20">
            <v>71268</v>
          </cell>
          <cell r="J20">
            <v>75658</v>
          </cell>
          <cell r="K20">
            <v>143898</v>
          </cell>
          <cell r="L20">
            <v>152035</v>
          </cell>
          <cell r="M20">
            <v>151013</v>
          </cell>
          <cell r="N20">
            <v>141211</v>
          </cell>
          <cell r="O20">
            <v>12376</v>
          </cell>
          <cell r="P20">
            <v>9500</v>
          </cell>
          <cell r="X20">
            <v>73406</v>
          </cell>
          <cell r="Y20">
            <v>77928</v>
          </cell>
          <cell r="Z20">
            <v>148215</v>
          </cell>
          <cell r="AA20">
            <v>156596</v>
          </cell>
          <cell r="AB20">
            <v>155543</v>
          </cell>
          <cell r="AC20">
            <v>145447</v>
          </cell>
          <cell r="AD20">
            <v>12748</v>
          </cell>
          <cell r="AE20">
            <v>9785</v>
          </cell>
        </row>
        <row r="21">
          <cell r="D21" t="str">
            <v>CD31</v>
          </cell>
          <cell r="I21">
            <v>18080</v>
          </cell>
          <cell r="J21">
            <v>19194</v>
          </cell>
          <cell r="K21">
            <v>36505</v>
          </cell>
          <cell r="L21">
            <v>38570</v>
          </cell>
          <cell r="M21">
            <v>38311</v>
          </cell>
          <cell r="N21">
            <v>35824</v>
          </cell>
          <cell r="O21">
            <v>3140</v>
          </cell>
          <cell r="P21">
            <v>2410</v>
          </cell>
          <cell r="X21">
            <v>18622</v>
          </cell>
          <cell r="Y21">
            <v>19770</v>
          </cell>
          <cell r="Z21">
            <v>37601</v>
          </cell>
          <cell r="AA21">
            <v>39727</v>
          </cell>
          <cell r="AB21">
            <v>39460</v>
          </cell>
          <cell r="AC21">
            <v>36898</v>
          </cell>
          <cell r="AD21">
            <v>3234</v>
          </cell>
          <cell r="AE21">
            <v>2482</v>
          </cell>
        </row>
        <row r="22">
          <cell r="D22" t="str">
            <v>CD32</v>
          </cell>
          <cell r="I22">
            <v>18551</v>
          </cell>
          <cell r="J22">
            <v>19693</v>
          </cell>
          <cell r="K22">
            <v>37456</v>
          </cell>
          <cell r="L22">
            <v>39574</v>
          </cell>
          <cell r="M22">
            <v>39308</v>
          </cell>
          <cell r="N22">
            <v>36757</v>
          </cell>
          <cell r="O22">
            <v>3221</v>
          </cell>
          <cell r="P22">
            <v>2473</v>
          </cell>
          <cell r="X22">
            <v>19107</v>
          </cell>
          <cell r="Y22">
            <v>20284</v>
          </cell>
          <cell r="Z22">
            <v>38580</v>
          </cell>
          <cell r="AA22">
            <v>40761</v>
          </cell>
          <cell r="AB22">
            <v>40487</v>
          </cell>
          <cell r="AC22">
            <v>37859</v>
          </cell>
          <cell r="AD22">
            <v>3318</v>
          </cell>
          <cell r="AE22">
            <v>2547</v>
          </cell>
        </row>
        <row r="23">
          <cell r="D23" t="str">
            <v>CD32</v>
          </cell>
          <cell r="I23">
            <v>46484</v>
          </cell>
          <cell r="J23">
            <v>49347</v>
          </cell>
          <cell r="K23">
            <v>93856</v>
          </cell>
          <cell r="L23">
            <v>99164</v>
          </cell>
          <cell r="M23">
            <v>98497</v>
          </cell>
          <cell r="N23">
            <v>92103</v>
          </cell>
          <cell r="O23">
            <v>8072</v>
          </cell>
          <cell r="P23">
            <v>6196</v>
          </cell>
          <cell r="X23">
            <v>47878</v>
          </cell>
          <cell r="Y23">
            <v>50828</v>
          </cell>
          <cell r="Z23">
            <v>96672</v>
          </cell>
          <cell r="AA23">
            <v>102139</v>
          </cell>
          <cell r="AB23">
            <v>101452</v>
          </cell>
          <cell r="AC23">
            <v>94867</v>
          </cell>
          <cell r="AD23">
            <v>8314</v>
          </cell>
          <cell r="AE23">
            <v>6382</v>
          </cell>
        </row>
        <row r="24">
          <cell r="D24" t="str">
            <v>CD32</v>
          </cell>
          <cell r="I24">
            <v>46274</v>
          </cell>
          <cell r="J24">
            <v>49124</v>
          </cell>
          <cell r="K24">
            <v>93432</v>
          </cell>
          <cell r="L24">
            <v>98716</v>
          </cell>
          <cell r="M24">
            <v>98052</v>
          </cell>
          <cell r="N24">
            <v>91687</v>
          </cell>
          <cell r="O24">
            <v>8036</v>
          </cell>
          <cell r="P24">
            <v>6168</v>
          </cell>
          <cell r="X24">
            <v>47662</v>
          </cell>
          <cell r="Y24">
            <v>50598</v>
          </cell>
          <cell r="Z24">
            <v>96235</v>
          </cell>
          <cell r="AA24">
            <v>101677</v>
          </cell>
          <cell r="AB24">
            <v>100994</v>
          </cell>
          <cell r="AC24">
            <v>94438</v>
          </cell>
          <cell r="AD24">
            <v>8277</v>
          </cell>
          <cell r="AE24">
            <v>6353</v>
          </cell>
        </row>
        <row r="25">
          <cell r="D25" t="str">
            <v>CD32</v>
          </cell>
          <cell r="I25">
            <v>113272</v>
          </cell>
          <cell r="J25">
            <v>120250</v>
          </cell>
          <cell r="K25">
            <v>228709</v>
          </cell>
          <cell r="L25">
            <v>241642</v>
          </cell>
          <cell r="M25">
            <v>240018</v>
          </cell>
          <cell r="N25">
            <v>224438</v>
          </cell>
          <cell r="O25">
            <v>19671</v>
          </cell>
          <cell r="P25">
            <v>15099</v>
          </cell>
          <cell r="X25">
            <v>116670</v>
          </cell>
          <cell r="Y25">
            <v>123857</v>
          </cell>
          <cell r="Z25">
            <v>235570</v>
          </cell>
          <cell r="AA25">
            <v>248891</v>
          </cell>
          <cell r="AB25">
            <v>247218</v>
          </cell>
          <cell r="AC25">
            <v>231171</v>
          </cell>
          <cell r="AD25">
            <v>20261</v>
          </cell>
          <cell r="AE25">
            <v>15552</v>
          </cell>
        </row>
        <row r="26">
          <cell r="D26" t="str">
            <v>CD32</v>
          </cell>
          <cell r="I26">
            <v>116353</v>
          </cell>
          <cell r="J26">
            <v>123521</v>
          </cell>
          <cell r="K26">
            <v>234930</v>
          </cell>
          <cell r="L26">
            <v>248215</v>
          </cell>
          <cell r="M26">
            <v>246547</v>
          </cell>
          <cell r="N26">
            <v>230543</v>
          </cell>
          <cell r="O26">
            <v>20206</v>
          </cell>
          <cell r="P26">
            <v>15510</v>
          </cell>
          <cell r="X26">
            <v>119843</v>
          </cell>
          <cell r="Y26">
            <v>127226</v>
          </cell>
          <cell r="Z26">
            <v>241978</v>
          </cell>
          <cell r="AA26">
            <v>255661</v>
          </cell>
          <cell r="AB26">
            <v>253943</v>
          </cell>
          <cell r="AC26">
            <v>237459</v>
          </cell>
          <cell r="AD26">
            <v>20812</v>
          </cell>
          <cell r="AE26">
            <v>15975</v>
          </cell>
        </row>
        <row r="27">
          <cell r="D27" t="str">
            <v>CD32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</row>
        <row r="28">
          <cell r="D28" t="str">
            <v>CD32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</row>
        <row r="29">
          <cell r="D29" t="str">
            <v>CD32</v>
          </cell>
          <cell r="I29">
            <v>49991</v>
          </cell>
          <cell r="J29">
            <v>53070</v>
          </cell>
          <cell r="K29">
            <v>100937</v>
          </cell>
          <cell r="L29">
            <v>106645</v>
          </cell>
          <cell r="M29">
            <v>105928</v>
          </cell>
          <cell r="N29">
            <v>99052</v>
          </cell>
          <cell r="O29">
            <v>8681</v>
          </cell>
          <cell r="P29">
            <v>6664</v>
          </cell>
          <cell r="X29">
            <v>51490</v>
          </cell>
          <cell r="Y29">
            <v>54662</v>
          </cell>
          <cell r="Z29">
            <v>103965</v>
          </cell>
          <cell r="AA29">
            <v>109844</v>
          </cell>
          <cell r="AB29">
            <v>109106</v>
          </cell>
          <cell r="AC29">
            <v>102024</v>
          </cell>
          <cell r="AD29">
            <v>8942</v>
          </cell>
          <cell r="AE29">
            <v>6864</v>
          </cell>
        </row>
        <row r="30">
          <cell r="D30" t="str">
            <v>CD32</v>
          </cell>
          <cell r="I30">
            <v>67777</v>
          </cell>
          <cell r="J30">
            <v>71952</v>
          </cell>
          <cell r="K30">
            <v>136850</v>
          </cell>
          <cell r="L30">
            <v>144589</v>
          </cell>
          <cell r="M30">
            <v>143617</v>
          </cell>
          <cell r="N30">
            <v>134294</v>
          </cell>
          <cell r="O30">
            <v>11770</v>
          </cell>
          <cell r="P30">
            <v>9035</v>
          </cell>
          <cell r="X30">
            <v>69810</v>
          </cell>
          <cell r="Y30">
            <v>74111</v>
          </cell>
          <cell r="Z30">
            <v>140955</v>
          </cell>
          <cell r="AA30">
            <v>148926</v>
          </cell>
          <cell r="AB30">
            <v>147925</v>
          </cell>
          <cell r="AC30">
            <v>138323</v>
          </cell>
          <cell r="AD30">
            <v>12123</v>
          </cell>
          <cell r="AE30">
            <v>9306</v>
          </cell>
        </row>
        <row r="31">
          <cell r="D31" t="str">
            <v>CD33</v>
          </cell>
          <cell r="I31">
            <v>37299</v>
          </cell>
          <cell r="J31">
            <v>39597</v>
          </cell>
          <cell r="K31">
            <v>75312</v>
          </cell>
          <cell r="L31">
            <v>79571</v>
          </cell>
          <cell r="M31">
            <v>79036</v>
          </cell>
          <cell r="N31">
            <v>73906</v>
          </cell>
          <cell r="O31">
            <v>6477</v>
          </cell>
          <cell r="P31">
            <v>4972</v>
          </cell>
          <cell r="X31">
            <v>38418</v>
          </cell>
          <cell r="Y31">
            <v>40785</v>
          </cell>
          <cell r="Z31">
            <v>77571</v>
          </cell>
          <cell r="AA31">
            <v>81958</v>
          </cell>
          <cell r="AB31">
            <v>81407</v>
          </cell>
          <cell r="AC31">
            <v>76123</v>
          </cell>
          <cell r="AD31">
            <v>6672</v>
          </cell>
          <cell r="AE31">
            <v>5121</v>
          </cell>
        </row>
        <row r="32">
          <cell r="D32" t="str">
            <v>CD33</v>
          </cell>
          <cell r="I32">
            <v>18611</v>
          </cell>
          <cell r="J32">
            <v>19757</v>
          </cell>
          <cell r="K32">
            <v>37577</v>
          </cell>
          <cell r="L32">
            <v>39702</v>
          </cell>
          <cell r="M32">
            <v>39435</v>
          </cell>
          <cell r="N32">
            <v>36876</v>
          </cell>
          <cell r="O32">
            <v>3232</v>
          </cell>
          <cell r="P32">
            <v>2481</v>
          </cell>
          <cell r="X32">
            <v>19169</v>
          </cell>
          <cell r="Y32">
            <v>20350</v>
          </cell>
          <cell r="Z32">
            <v>38705</v>
          </cell>
          <cell r="AA32">
            <v>40893</v>
          </cell>
          <cell r="AB32">
            <v>40618</v>
          </cell>
          <cell r="AC32">
            <v>37982</v>
          </cell>
          <cell r="AD32">
            <v>3329</v>
          </cell>
          <cell r="AE32">
            <v>2555</v>
          </cell>
        </row>
        <row r="33">
          <cell r="D33" t="str">
            <v>CD33</v>
          </cell>
          <cell r="I33">
            <v>32843</v>
          </cell>
          <cell r="J33">
            <v>34866</v>
          </cell>
          <cell r="K33">
            <v>66314</v>
          </cell>
          <cell r="L33">
            <v>70064</v>
          </cell>
          <cell r="M33">
            <v>69593</v>
          </cell>
          <cell r="N33">
            <v>65076</v>
          </cell>
          <cell r="O33">
            <v>5703</v>
          </cell>
          <cell r="P33">
            <v>4378</v>
          </cell>
          <cell r="X33">
            <v>33828</v>
          </cell>
          <cell r="Y33">
            <v>35912</v>
          </cell>
          <cell r="Z33">
            <v>68303</v>
          </cell>
          <cell r="AA33">
            <v>72166</v>
          </cell>
          <cell r="AB33">
            <v>71681</v>
          </cell>
          <cell r="AC33">
            <v>67028</v>
          </cell>
          <cell r="AD33">
            <v>5875</v>
          </cell>
          <cell r="AE33">
            <v>4509</v>
          </cell>
        </row>
        <row r="34">
          <cell r="D34" t="str">
            <v>CD33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</row>
        <row r="35">
          <cell r="D35" t="str">
            <v>CD33</v>
          </cell>
          <cell r="I35">
            <v>37271</v>
          </cell>
          <cell r="J35">
            <v>39567</v>
          </cell>
          <cell r="K35">
            <v>75255</v>
          </cell>
          <cell r="L35">
            <v>79511</v>
          </cell>
          <cell r="M35">
            <v>78976</v>
          </cell>
          <cell r="N35">
            <v>73850</v>
          </cell>
          <cell r="O35">
            <v>6472</v>
          </cell>
          <cell r="P35">
            <v>4968</v>
          </cell>
          <cell r="X35">
            <v>38389</v>
          </cell>
          <cell r="Y35">
            <v>40754</v>
          </cell>
          <cell r="Z35">
            <v>77513</v>
          </cell>
          <cell r="AA35">
            <v>81896</v>
          </cell>
          <cell r="AB35">
            <v>81346</v>
          </cell>
          <cell r="AC35">
            <v>76065</v>
          </cell>
          <cell r="AD35">
            <v>6667</v>
          </cell>
          <cell r="AE35">
            <v>5117</v>
          </cell>
        </row>
        <row r="36">
          <cell r="D36" t="str">
            <v>CD33</v>
          </cell>
          <cell r="I36">
            <v>12336</v>
          </cell>
          <cell r="J36">
            <v>13096</v>
          </cell>
          <cell r="K36">
            <v>24907</v>
          </cell>
          <cell r="L36">
            <v>26316</v>
          </cell>
          <cell r="M36">
            <v>26139</v>
          </cell>
          <cell r="N36">
            <v>24442</v>
          </cell>
          <cell r="O36">
            <v>2142</v>
          </cell>
          <cell r="P36">
            <v>1644</v>
          </cell>
          <cell r="X36">
            <v>12706</v>
          </cell>
          <cell r="Y36">
            <v>13489</v>
          </cell>
          <cell r="Z36">
            <v>25655</v>
          </cell>
          <cell r="AA36">
            <v>27105</v>
          </cell>
          <cell r="AB36">
            <v>26923</v>
          </cell>
          <cell r="AC36">
            <v>25175</v>
          </cell>
          <cell r="AD36">
            <v>2206</v>
          </cell>
          <cell r="AE36">
            <v>1694</v>
          </cell>
        </row>
        <row r="37">
          <cell r="D37" t="str">
            <v>CD33</v>
          </cell>
          <cell r="I37">
            <v>13694</v>
          </cell>
          <cell r="J37">
            <v>14538</v>
          </cell>
          <cell r="K37">
            <v>27651</v>
          </cell>
          <cell r="L37">
            <v>29214</v>
          </cell>
          <cell r="M37">
            <v>29018</v>
          </cell>
          <cell r="N37">
            <v>27134</v>
          </cell>
          <cell r="O37">
            <v>2378</v>
          </cell>
          <cell r="P37">
            <v>1825</v>
          </cell>
          <cell r="X37">
            <v>14105</v>
          </cell>
          <cell r="Y37">
            <v>14974</v>
          </cell>
          <cell r="Z37">
            <v>28480</v>
          </cell>
          <cell r="AA37">
            <v>30091</v>
          </cell>
          <cell r="AB37">
            <v>29888</v>
          </cell>
          <cell r="AC37">
            <v>27948</v>
          </cell>
          <cell r="AD37">
            <v>2450</v>
          </cell>
          <cell r="AE37">
            <v>1880</v>
          </cell>
        </row>
        <row r="38">
          <cell r="D38" t="str">
            <v>CD33</v>
          </cell>
          <cell r="I38">
            <v>11818</v>
          </cell>
          <cell r="J38">
            <v>12546</v>
          </cell>
          <cell r="K38">
            <v>23862</v>
          </cell>
          <cell r="L38">
            <v>25211</v>
          </cell>
          <cell r="M38">
            <v>25042</v>
          </cell>
          <cell r="N38">
            <v>23417</v>
          </cell>
          <cell r="O38">
            <v>2052</v>
          </cell>
          <cell r="P38">
            <v>1575</v>
          </cell>
          <cell r="X38">
            <v>12173</v>
          </cell>
          <cell r="Y38">
            <v>12923</v>
          </cell>
          <cell r="Z38">
            <v>24578</v>
          </cell>
          <cell r="AA38">
            <v>25968</v>
          </cell>
          <cell r="AB38">
            <v>25793</v>
          </cell>
          <cell r="AC38">
            <v>24119</v>
          </cell>
          <cell r="AD38">
            <v>2114</v>
          </cell>
          <cell r="AE38">
            <v>1623</v>
          </cell>
        </row>
        <row r="39">
          <cell r="D39" t="str">
            <v>CD33</v>
          </cell>
          <cell r="I39">
            <v>12189</v>
          </cell>
          <cell r="J39">
            <v>12940</v>
          </cell>
          <cell r="K39">
            <v>24611</v>
          </cell>
          <cell r="L39">
            <v>26002</v>
          </cell>
          <cell r="M39">
            <v>25828</v>
          </cell>
          <cell r="N39">
            <v>24151</v>
          </cell>
          <cell r="O39">
            <v>2117</v>
          </cell>
          <cell r="P39">
            <v>1625</v>
          </cell>
          <cell r="X39">
            <v>12555</v>
          </cell>
          <cell r="Y39">
            <v>13328</v>
          </cell>
          <cell r="Z39">
            <v>25349</v>
          </cell>
          <cell r="AA39">
            <v>26783</v>
          </cell>
          <cell r="AB39">
            <v>26603</v>
          </cell>
          <cell r="AC39">
            <v>24876</v>
          </cell>
          <cell r="AD39">
            <v>2180</v>
          </cell>
          <cell r="AE39">
            <v>1673</v>
          </cell>
        </row>
        <row r="40">
          <cell r="D40" t="str">
            <v>CD41</v>
          </cell>
          <cell r="I40">
            <v>35331</v>
          </cell>
          <cell r="J40">
            <v>36740</v>
          </cell>
          <cell r="K40">
            <v>74273</v>
          </cell>
          <cell r="L40">
            <v>76733</v>
          </cell>
          <cell r="M40">
            <v>80820</v>
          </cell>
          <cell r="N40">
            <v>78995</v>
          </cell>
          <cell r="O40">
            <v>7995</v>
          </cell>
          <cell r="P40">
            <v>5713</v>
          </cell>
          <cell r="X40">
            <v>36356</v>
          </cell>
          <cell r="Y40">
            <v>37805</v>
          </cell>
          <cell r="Z40">
            <v>76427</v>
          </cell>
          <cell r="AA40">
            <v>78958</v>
          </cell>
          <cell r="AB40">
            <v>83164</v>
          </cell>
          <cell r="AC40">
            <v>81286</v>
          </cell>
          <cell r="AD40">
            <v>8227</v>
          </cell>
          <cell r="AE40">
            <v>5879</v>
          </cell>
        </row>
        <row r="41">
          <cell r="D41" t="str">
            <v>CD41</v>
          </cell>
          <cell r="I41">
            <v>29972</v>
          </cell>
          <cell r="J41">
            <v>31167</v>
          </cell>
          <cell r="K41">
            <v>63006</v>
          </cell>
          <cell r="L41">
            <v>65093</v>
          </cell>
          <cell r="M41">
            <v>68560</v>
          </cell>
          <cell r="N41">
            <v>67011</v>
          </cell>
          <cell r="O41">
            <v>6782</v>
          </cell>
          <cell r="P41">
            <v>4847</v>
          </cell>
          <cell r="X41">
            <v>30841</v>
          </cell>
          <cell r="Y41">
            <v>32070</v>
          </cell>
          <cell r="Z41">
            <v>64834</v>
          </cell>
          <cell r="AA41">
            <v>66981</v>
          </cell>
          <cell r="AB41">
            <v>70548</v>
          </cell>
          <cell r="AC41">
            <v>68955</v>
          </cell>
          <cell r="AD41">
            <v>6979</v>
          </cell>
          <cell r="AE41">
            <v>4987</v>
          </cell>
        </row>
        <row r="42">
          <cell r="D42" t="str">
            <v>CD41</v>
          </cell>
          <cell r="I42">
            <v>16680</v>
          </cell>
          <cell r="J42">
            <v>17344</v>
          </cell>
          <cell r="K42">
            <v>35063</v>
          </cell>
          <cell r="L42">
            <v>36225</v>
          </cell>
          <cell r="M42">
            <v>38154</v>
          </cell>
          <cell r="N42">
            <v>37292</v>
          </cell>
          <cell r="O42">
            <v>3774</v>
          </cell>
          <cell r="P42">
            <v>2697</v>
          </cell>
          <cell r="X42">
            <v>17163</v>
          </cell>
          <cell r="Y42">
            <v>17847</v>
          </cell>
          <cell r="Z42">
            <v>36080</v>
          </cell>
          <cell r="AA42">
            <v>37275</v>
          </cell>
          <cell r="AB42">
            <v>39261</v>
          </cell>
          <cell r="AC42">
            <v>38374</v>
          </cell>
          <cell r="AD42">
            <v>3884</v>
          </cell>
          <cell r="AE42">
            <v>2775</v>
          </cell>
        </row>
        <row r="43">
          <cell r="D43" t="str">
            <v>CD41</v>
          </cell>
          <cell r="I43">
            <v>17911</v>
          </cell>
          <cell r="J43">
            <v>18625</v>
          </cell>
          <cell r="K43">
            <v>37652</v>
          </cell>
          <cell r="L43">
            <v>38899</v>
          </cell>
          <cell r="M43">
            <v>40971</v>
          </cell>
          <cell r="N43">
            <v>40046</v>
          </cell>
          <cell r="O43">
            <v>4053</v>
          </cell>
          <cell r="P43">
            <v>2896</v>
          </cell>
          <cell r="X43">
            <v>18430</v>
          </cell>
          <cell r="Y43">
            <v>19165</v>
          </cell>
          <cell r="Z43">
            <v>38744</v>
          </cell>
          <cell r="AA43">
            <v>40027</v>
          </cell>
          <cell r="AB43">
            <v>42159</v>
          </cell>
          <cell r="AC43">
            <v>41207</v>
          </cell>
          <cell r="AD43">
            <v>4170</v>
          </cell>
          <cell r="AE43">
            <v>2980</v>
          </cell>
        </row>
        <row r="44">
          <cell r="D44" t="str">
            <v>CD41</v>
          </cell>
          <cell r="I44">
            <v>11392</v>
          </cell>
          <cell r="J44">
            <v>11846</v>
          </cell>
          <cell r="K44">
            <v>23947</v>
          </cell>
          <cell r="L44">
            <v>24741</v>
          </cell>
          <cell r="M44">
            <v>26058</v>
          </cell>
          <cell r="N44">
            <v>25470</v>
          </cell>
          <cell r="O44">
            <v>2578</v>
          </cell>
          <cell r="P44">
            <v>1842</v>
          </cell>
          <cell r="X44">
            <v>11722</v>
          </cell>
          <cell r="Y44">
            <v>12189</v>
          </cell>
          <cell r="Z44">
            <v>24642</v>
          </cell>
          <cell r="AA44">
            <v>25458</v>
          </cell>
          <cell r="AB44">
            <v>26814</v>
          </cell>
          <cell r="AC44">
            <v>26208</v>
          </cell>
          <cell r="AD44">
            <v>2652</v>
          </cell>
          <cell r="AE44">
            <v>1896</v>
          </cell>
        </row>
        <row r="45">
          <cell r="D45" t="str">
            <v>CD41</v>
          </cell>
          <cell r="I45">
            <v>34684</v>
          </cell>
          <cell r="J45">
            <v>36067</v>
          </cell>
          <cell r="K45">
            <v>72913</v>
          </cell>
          <cell r="L45">
            <v>75327</v>
          </cell>
          <cell r="M45">
            <v>79339</v>
          </cell>
          <cell r="N45">
            <v>77547</v>
          </cell>
          <cell r="O45">
            <v>7848</v>
          </cell>
          <cell r="P45">
            <v>5609</v>
          </cell>
          <cell r="X45">
            <v>35690</v>
          </cell>
          <cell r="Y45">
            <v>37113</v>
          </cell>
          <cell r="Z45">
            <v>75027</v>
          </cell>
          <cell r="AA45">
            <v>77512</v>
          </cell>
          <cell r="AB45">
            <v>81640</v>
          </cell>
          <cell r="AC45">
            <v>79796</v>
          </cell>
          <cell r="AD45">
            <v>8076</v>
          </cell>
          <cell r="AE45">
            <v>5771</v>
          </cell>
        </row>
        <row r="46">
          <cell r="D46" t="str">
            <v>CD41</v>
          </cell>
          <cell r="I46">
            <v>41832</v>
          </cell>
          <cell r="J46">
            <v>43499</v>
          </cell>
          <cell r="K46">
            <v>87938</v>
          </cell>
          <cell r="L46">
            <v>90851</v>
          </cell>
          <cell r="M46">
            <v>95689</v>
          </cell>
          <cell r="N46">
            <v>93528</v>
          </cell>
          <cell r="O46">
            <v>9466</v>
          </cell>
          <cell r="P46">
            <v>6764</v>
          </cell>
          <cell r="X46">
            <v>43045</v>
          </cell>
          <cell r="Y46">
            <v>44761</v>
          </cell>
          <cell r="Z46">
            <v>90489</v>
          </cell>
          <cell r="AA46">
            <v>93485</v>
          </cell>
          <cell r="AB46">
            <v>98464</v>
          </cell>
          <cell r="AC46">
            <v>96241</v>
          </cell>
          <cell r="AD46">
            <v>9740</v>
          </cell>
          <cell r="AE46">
            <v>6961</v>
          </cell>
        </row>
        <row r="47">
          <cell r="D47" t="str">
            <v>CD41</v>
          </cell>
          <cell r="I47">
            <v>24147</v>
          </cell>
          <cell r="J47">
            <v>25110</v>
          </cell>
          <cell r="K47">
            <v>50762</v>
          </cell>
          <cell r="L47">
            <v>52444</v>
          </cell>
          <cell r="M47">
            <v>55237</v>
          </cell>
          <cell r="N47">
            <v>53989</v>
          </cell>
          <cell r="O47">
            <v>5464</v>
          </cell>
          <cell r="P47">
            <v>3905</v>
          </cell>
          <cell r="X47">
            <v>24848</v>
          </cell>
          <cell r="Y47">
            <v>25838</v>
          </cell>
          <cell r="Z47">
            <v>52234</v>
          </cell>
          <cell r="AA47">
            <v>53964</v>
          </cell>
          <cell r="AB47">
            <v>56838</v>
          </cell>
          <cell r="AC47">
            <v>55555</v>
          </cell>
          <cell r="AD47">
            <v>5622</v>
          </cell>
          <cell r="AE47">
            <v>4018</v>
          </cell>
        </row>
        <row r="48">
          <cell r="D48" t="str">
            <v>CD42</v>
          </cell>
          <cell r="I48">
            <v>107472</v>
          </cell>
          <cell r="J48">
            <v>111756</v>
          </cell>
          <cell r="K48">
            <v>225926</v>
          </cell>
          <cell r="L48">
            <v>233408</v>
          </cell>
          <cell r="M48">
            <v>245839</v>
          </cell>
          <cell r="N48">
            <v>240287</v>
          </cell>
          <cell r="O48">
            <v>24318</v>
          </cell>
          <cell r="P48">
            <v>17379</v>
          </cell>
          <cell r="X48">
            <v>110588</v>
          </cell>
          <cell r="Y48">
            <v>114997</v>
          </cell>
          <cell r="Z48">
            <v>232478</v>
          </cell>
          <cell r="AA48">
            <v>240177</v>
          </cell>
          <cell r="AB48">
            <v>252968</v>
          </cell>
          <cell r="AC48">
            <v>247256</v>
          </cell>
          <cell r="AD48">
            <v>25024</v>
          </cell>
          <cell r="AE48">
            <v>17883</v>
          </cell>
        </row>
        <row r="49">
          <cell r="D49" t="str">
            <v>CD42</v>
          </cell>
          <cell r="I49">
            <v>55625</v>
          </cell>
          <cell r="J49">
            <v>57843</v>
          </cell>
          <cell r="K49">
            <v>116934</v>
          </cell>
          <cell r="L49">
            <v>120807</v>
          </cell>
          <cell r="M49">
            <v>127241</v>
          </cell>
          <cell r="N49">
            <v>124368</v>
          </cell>
          <cell r="O49">
            <v>12587</v>
          </cell>
          <cell r="P49">
            <v>8995</v>
          </cell>
          <cell r="X49">
            <v>57238</v>
          </cell>
          <cell r="Y49">
            <v>59520</v>
          </cell>
          <cell r="Z49">
            <v>120326</v>
          </cell>
          <cell r="AA49">
            <v>124311</v>
          </cell>
          <cell r="AB49">
            <v>130931</v>
          </cell>
          <cell r="AC49">
            <v>127975</v>
          </cell>
          <cell r="AD49">
            <v>12952</v>
          </cell>
          <cell r="AE49">
            <v>9256</v>
          </cell>
        </row>
        <row r="50">
          <cell r="D50" t="str">
            <v>CD42</v>
          </cell>
          <cell r="I50">
            <v>42266</v>
          </cell>
          <cell r="J50">
            <v>43951</v>
          </cell>
          <cell r="K50">
            <v>88852</v>
          </cell>
          <cell r="L50">
            <v>91795</v>
          </cell>
          <cell r="M50">
            <v>96683</v>
          </cell>
          <cell r="N50">
            <v>94500</v>
          </cell>
          <cell r="O50">
            <v>9564</v>
          </cell>
          <cell r="P50">
            <v>6835</v>
          </cell>
          <cell r="X50">
            <v>43492</v>
          </cell>
          <cell r="Y50">
            <v>45226</v>
          </cell>
          <cell r="Z50">
            <v>91429</v>
          </cell>
          <cell r="AA50">
            <v>94457</v>
          </cell>
          <cell r="AB50">
            <v>99487</v>
          </cell>
          <cell r="AC50">
            <v>97241</v>
          </cell>
          <cell r="AD50">
            <v>9841</v>
          </cell>
          <cell r="AE50">
            <v>7033</v>
          </cell>
        </row>
        <row r="51">
          <cell r="D51" t="str">
            <v>CD42</v>
          </cell>
          <cell r="I51">
            <v>36134</v>
          </cell>
          <cell r="J51">
            <v>37574</v>
          </cell>
          <cell r="K51">
            <v>75960</v>
          </cell>
          <cell r="L51">
            <v>78475</v>
          </cell>
          <cell r="M51">
            <v>82655</v>
          </cell>
          <cell r="N51">
            <v>80788</v>
          </cell>
          <cell r="O51">
            <v>8176</v>
          </cell>
          <cell r="P51">
            <v>5843</v>
          </cell>
          <cell r="X51">
            <v>37181</v>
          </cell>
          <cell r="Y51">
            <v>38664</v>
          </cell>
          <cell r="Z51">
            <v>78162</v>
          </cell>
          <cell r="AA51">
            <v>80751</v>
          </cell>
          <cell r="AB51">
            <v>85052</v>
          </cell>
          <cell r="AC51">
            <v>83131</v>
          </cell>
          <cell r="AD51">
            <v>8413</v>
          </cell>
          <cell r="AE51">
            <v>6012</v>
          </cell>
        </row>
        <row r="52">
          <cell r="D52" t="str">
            <v>CD42</v>
          </cell>
          <cell r="I52">
            <v>7087</v>
          </cell>
          <cell r="J52">
            <v>7369</v>
          </cell>
          <cell r="K52">
            <v>14898</v>
          </cell>
          <cell r="L52">
            <v>15391</v>
          </cell>
          <cell r="M52">
            <v>16211</v>
          </cell>
          <cell r="N52">
            <v>15845</v>
          </cell>
          <cell r="O52">
            <v>1604</v>
          </cell>
          <cell r="P52">
            <v>1146</v>
          </cell>
          <cell r="X52">
            <v>7292</v>
          </cell>
          <cell r="Y52">
            <v>7583</v>
          </cell>
          <cell r="Z52">
            <v>15330</v>
          </cell>
          <cell r="AA52">
            <v>15837</v>
          </cell>
          <cell r="AB52">
            <v>16681</v>
          </cell>
          <cell r="AC52">
            <v>16304</v>
          </cell>
          <cell r="AD52">
            <v>1650</v>
          </cell>
          <cell r="AE52">
            <v>1179</v>
          </cell>
        </row>
        <row r="53">
          <cell r="D53" t="str">
            <v>CD43</v>
          </cell>
          <cell r="I53">
            <v>13760</v>
          </cell>
          <cell r="J53">
            <v>14309</v>
          </cell>
          <cell r="K53">
            <v>28927</v>
          </cell>
          <cell r="L53">
            <v>29885</v>
          </cell>
          <cell r="M53">
            <v>31477</v>
          </cell>
          <cell r="N53">
            <v>30766</v>
          </cell>
          <cell r="O53">
            <v>3114</v>
          </cell>
          <cell r="P53">
            <v>2225</v>
          </cell>
          <cell r="X53">
            <v>14159</v>
          </cell>
          <cell r="Y53">
            <v>14724</v>
          </cell>
          <cell r="Z53">
            <v>29766</v>
          </cell>
          <cell r="AA53">
            <v>30752</v>
          </cell>
          <cell r="AB53">
            <v>32389</v>
          </cell>
          <cell r="AC53">
            <v>31658</v>
          </cell>
          <cell r="AD53">
            <v>3204</v>
          </cell>
          <cell r="AE53">
            <v>2290</v>
          </cell>
        </row>
        <row r="54">
          <cell r="D54" t="str">
            <v>CD43</v>
          </cell>
          <cell r="I54">
            <v>10665</v>
          </cell>
          <cell r="J54">
            <v>11090</v>
          </cell>
          <cell r="K54">
            <v>22420</v>
          </cell>
          <cell r="L54">
            <v>23162</v>
          </cell>
          <cell r="M54">
            <v>24396</v>
          </cell>
          <cell r="N54">
            <v>23845</v>
          </cell>
          <cell r="O54">
            <v>2413</v>
          </cell>
          <cell r="P54">
            <v>1725</v>
          </cell>
          <cell r="X54">
            <v>10974</v>
          </cell>
          <cell r="Y54">
            <v>11412</v>
          </cell>
          <cell r="Z54">
            <v>23070</v>
          </cell>
          <cell r="AA54">
            <v>23834</v>
          </cell>
          <cell r="AB54">
            <v>25103</v>
          </cell>
          <cell r="AC54">
            <v>24536</v>
          </cell>
          <cell r="AD54">
            <v>2483</v>
          </cell>
          <cell r="AE54">
            <v>1775</v>
          </cell>
        </row>
        <row r="55">
          <cell r="D55" t="str">
            <v>CD43</v>
          </cell>
          <cell r="I55">
            <v>31300</v>
          </cell>
          <cell r="J55">
            <v>32548</v>
          </cell>
          <cell r="K55">
            <v>65799</v>
          </cell>
          <cell r="L55">
            <v>67978</v>
          </cell>
          <cell r="M55">
            <v>71598</v>
          </cell>
          <cell r="N55">
            <v>69981</v>
          </cell>
          <cell r="O55">
            <v>7083</v>
          </cell>
          <cell r="P55">
            <v>5061</v>
          </cell>
          <cell r="X55">
            <v>32208</v>
          </cell>
          <cell r="Y55">
            <v>33492</v>
          </cell>
          <cell r="Z55">
            <v>67707</v>
          </cell>
          <cell r="AA55">
            <v>69949</v>
          </cell>
          <cell r="AB55">
            <v>73675</v>
          </cell>
          <cell r="AC55">
            <v>72011</v>
          </cell>
          <cell r="AD55">
            <v>7288</v>
          </cell>
          <cell r="AE55">
            <v>5208</v>
          </cell>
        </row>
        <row r="56">
          <cell r="D56" t="str">
            <v>CD43</v>
          </cell>
          <cell r="I56">
            <v>47974</v>
          </cell>
          <cell r="J56">
            <v>49886</v>
          </cell>
          <cell r="K56">
            <v>100850</v>
          </cell>
          <cell r="L56">
            <v>104190</v>
          </cell>
          <cell r="M56">
            <v>109739</v>
          </cell>
          <cell r="N56">
            <v>107261</v>
          </cell>
          <cell r="O56">
            <v>10855</v>
          </cell>
          <cell r="P56">
            <v>7758</v>
          </cell>
          <cell r="X56">
            <v>49365</v>
          </cell>
          <cell r="Y56">
            <v>51333</v>
          </cell>
          <cell r="Z56">
            <v>103774</v>
          </cell>
          <cell r="AA56">
            <v>107211</v>
          </cell>
          <cell r="AB56">
            <v>112921</v>
          </cell>
          <cell r="AC56">
            <v>110371</v>
          </cell>
          <cell r="AD56">
            <v>11170</v>
          </cell>
          <cell r="AE56">
            <v>7983</v>
          </cell>
        </row>
        <row r="57">
          <cell r="D57" t="str">
            <v>CD43</v>
          </cell>
          <cell r="I57">
            <v>33223</v>
          </cell>
          <cell r="J57">
            <v>34547</v>
          </cell>
          <cell r="K57">
            <v>69840</v>
          </cell>
          <cell r="L57">
            <v>72153</v>
          </cell>
          <cell r="M57">
            <v>75996</v>
          </cell>
          <cell r="N57">
            <v>74280</v>
          </cell>
          <cell r="O57">
            <v>7518</v>
          </cell>
          <cell r="P57">
            <v>5372</v>
          </cell>
          <cell r="X57">
            <v>34186</v>
          </cell>
          <cell r="Y57">
            <v>35549</v>
          </cell>
          <cell r="Z57">
            <v>71866</v>
          </cell>
          <cell r="AA57">
            <v>74246</v>
          </cell>
          <cell r="AB57">
            <v>78200</v>
          </cell>
          <cell r="AC57">
            <v>76434</v>
          </cell>
          <cell r="AD57">
            <v>7736</v>
          </cell>
          <cell r="AE57">
            <v>5528</v>
          </cell>
        </row>
        <row r="58">
          <cell r="D58" t="str">
            <v>CD44</v>
          </cell>
          <cell r="I58">
            <v>61656</v>
          </cell>
          <cell r="J58">
            <v>64114</v>
          </cell>
          <cell r="K58">
            <v>129612</v>
          </cell>
          <cell r="L58">
            <v>133905</v>
          </cell>
          <cell r="M58">
            <v>141036</v>
          </cell>
          <cell r="N58">
            <v>137851</v>
          </cell>
          <cell r="O58">
            <v>13951</v>
          </cell>
          <cell r="P58">
            <v>9970</v>
          </cell>
          <cell r="X58">
            <v>63444</v>
          </cell>
          <cell r="Y58">
            <v>65973</v>
          </cell>
          <cell r="Z58">
            <v>133371</v>
          </cell>
          <cell r="AA58">
            <v>137788</v>
          </cell>
          <cell r="AB58">
            <v>145126</v>
          </cell>
          <cell r="AC58">
            <v>141849</v>
          </cell>
          <cell r="AD58">
            <v>14356</v>
          </cell>
          <cell r="AE58">
            <v>10259</v>
          </cell>
        </row>
        <row r="59">
          <cell r="D59" t="str">
            <v>CD44</v>
          </cell>
          <cell r="I59">
            <v>86904</v>
          </cell>
          <cell r="J59">
            <v>90368</v>
          </cell>
          <cell r="K59">
            <v>182688</v>
          </cell>
          <cell r="L59">
            <v>188739</v>
          </cell>
          <cell r="M59">
            <v>198791</v>
          </cell>
          <cell r="N59">
            <v>194302</v>
          </cell>
          <cell r="O59">
            <v>19664</v>
          </cell>
          <cell r="P59">
            <v>14053</v>
          </cell>
          <cell r="X59">
            <v>89424</v>
          </cell>
          <cell r="Y59">
            <v>92989</v>
          </cell>
          <cell r="Z59">
            <v>187987</v>
          </cell>
          <cell r="AA59">
            <v>194213</v>
          </cell>
          <cell r="AB59">
            <v>204556</v>
          </cell>
          <cell r="AC59">
            <v>199937</v>
          </cell>
          <cell r="AD59">
            <v>20235</v>
          </cell>
          <cell r="AE59">
            <v>14461</v>
          </cell>
        </row>
        <row r="60">
          <cell r="D60" t="str">
            <v>CD44</v>
          </cell>
          <cell r="I60">
            <v>69698</v>
          </cell>
          <cell r="J60">
            <v>72477</v>
          </cell>
          <cell r="K60">
            <v>146518</v>
          </cell>
          <cell r="L60">
            <v>151371</v>
          </cell>
          <cell r="M60">
            <v>159433</v>
          </cell>
          <cell r="N60">
            <v>155832</v>
          </cell>
          <cell r="O60">
            <v>15771</v>
          </cell>
          <cell r="P60">
            <v>11271</v>
          </cell>
          <cell r="X60">
            <v>71719</v>
          </cell>
          <cell r="Y60">
            <v>74578</v>
          </cell>
          <cell r="Z60">
            <v>150768</v>
          </cell>
          <cell r="AA60">
            <v>155761</v>
          </cell>
          <cell r="AB60">
            <v>164056</v>
          </cell>
          <cell r="AC60">
            <v>160352</v>
          </cell>
          <cell r="AD60">
            <v>16228</v>
          </cell>
          <cell r="AE60">
            <v>11598</v>
          </cell>
        </row>
        <row r="61">
          <cell r="D61" t="str">
            <v>CD45</v>
          </cell>
          <cell r="I61">
            <v>25062</v>
          </cell>
          <cell r="J61">
            <v>26062</v>
          </cell>
          <cell r="K61">
            <v>52686</v>
          </cell>
          <cell r="L61">
            <v>54431</v>
          </cell>
          <cell r="M61">
            <v>57330</v>
          </cell>
          <cell r="N61">
            <v>56035</v>
          </cell>
          <cell r="O61">
            <v>5671</v>
          </cell>
          <cell r="P61">
            <v>4053</v>
          </cell>
          <cell r="X61">
            <v>25789</v>
          </cell>
          <cell r="Y61">
            <v>26817</v>
          </cell>
          <cell r="Z61">
            <v>54214</v>
          </cell>
          <cell r="AA61">
            <v>56010</v>
          </cell>
          <cell r="AB61">
            <v>58993</v>
          </cell>
          <cell r="AC61">
            <v>57660</v>
          </cell>
          <cell r="AD61">
            <v>5836</v>
          </cell>
          <cell r="AE61">
            <v>4170</v>
          </cell>
        </row>
        <row r="62">
          <cell r="D62" t="str">
            <v>CD45</v>
          </cell>
          <cell r="I62">
            <v>28486</v>
          </cell>
          <cell r="J62">
            <v>29622</v>
          </cell>
          <cell r="K62">
            <v>59883</v>
          </cell>
          <cell r="L62">
            <v>61866</v>
          </cell>
          <cell r="M62">
            <v>65161</v>
          </cell>
          <cell r="N62">
            <v>63690</v>
          </cell>
          <cell r="O62">
            <v>6446</v>
          </cell>
          <cell r="P62">
            <v>4606</v>
          </cell>
          <cell r="X62">
            <v>29312</v>
          </cell>
          <cell r="Y62">
            <v>30481</v>
          </cell>
          <cell r="Z62">
            <v>61620</v>
          </cell>
          <cell r="AA62">
            <v>63660</v>
          </cell>
          <cell r="AB62">
            <v>67051</v>
          </cell>
          <cell r="AC62">
            <v>65537</v>
          </cell>
          <cell r="AD62">
            <v>6633</v>
          </cell>
          <cell r="AE62">
            <v>4740</v>
          </cell>
        </row>
        <row r="63">
          <cell r="D63" t="str">
            <v>CD45</v>
          </cell>
          <cell r="I63">
            <v>32985</v>
          </cell>
          <cell r="J63">
            <v>34300</v>
          </cell>
          <cell r="K63">
            <v>69341</v>
          </cell>
          <cell r="L63">
            <v>71637</v>
          </cell>
          <cell r="M63">
            <v>75452</v>
          </cell>
          <cell r="N63">
            <v>73748</v>
          </cell>
          <cell r="O63">
            <v>7464</v>
          </cell>
          <cell r="P63">
            <v>5334</v>
          </cell>
          <cell r="X63">
            <v>33941</v>
          </cell>
          <cell r="Y63">
            <v>35294</v>
          </cell>
          <cell r="Z63">
            <v>71351</v>
          </cell>
          <cell r="AA63">
            <v>73714</v>
          </cell>
          <cell r="AB63">
            <v>77640</v>
          </cell>
          <cell r="AC63">
            <v>75887</v>
          </cell>
          <cell r="AD63">
            <v>7680</v>
          </cell>
          <cell r="AE63">
            <v>5489</v>
          </cell>
        </row>
        <row r="64">
          <cell r="D64" t="str">
            <v>CD45</v>
          </cell>
          <cell r="I64">
            <v>30540</v>
          </cell>
          <cell r="J64">
            <v>31757</v>
          </cell>
          <cell r="K64">
            <v>64200</v>
          </cell>
          <cell r="L64">
            <v>66327</v>
          </cell>
          <cell r="M64">
            <v>69859</v>
          </cell>
          <cell r="N64">
            <v>68282</v>
          </cell>
          <cell r="O64">
            <v>6910</v>
          </cell>
          <cell r="P64">
            <v>4938</v>
          </cell>
          <cell r="X64">
            <v>31425</v>
          </cell>
          <cell r="Y64">
            <v>32678</v>
          </cell>
          <cell r="Z64">
            <v>66062</v>
          </cell>
          <cell r="AA64">
            <v>68250</v>
          </cell>
          <cell r="AB64">
            <v>71885</v>
          </cell>
          <cell r="AC64">
            <v>70262</v>
          </cell>
          <cell r="AD64">
            <v>7111</v>
          </cell>
          <cell r="AE64">
            <v>5082</v>
          </cell>
        </row>
        <row r="65">
          <cell r="D65" t="str">
            <v>CD45</v>
          </cell>
          <cell r="I65">
            <v>54385</v>
          </cell>
          <cell r="J65">
            <v>56553</v>
          </cell>
          <cell r="K65">
            <v>114327</v>
          </cell>
          <cell r="L65">
            <v>118113</v>
          </cell>
          <cell r="M65">
            <v>124404</v>
          </cell>
          <cell r="N65">
            <v>121594</v>
          </cell>
          <cell r="O65">
            <v>12306</v>
          </cell>
          <cell r="P65">
            <v>8794</v>
          </cell>
          <cell r="X65">
            <v>55962</v>
          </cell>
          <cell r="Y65">
            <v>58193</v>
          </cell>
          <cell r="Z65">
            <v>117642</v>
          </cell>
          <cell r="AA65">
            <v>121538</v>
          </cell>
          <cell r="AB65">
            <v>128011</v>
          </cell>
          <cell r="AC65">
            <v>125120</v>
          </cell>
          <cell r="AD65">
            <v>12663</v>
          </cell>
          <cell r="AE65">
            <v>9049</v>
          </cell>
        </row>
        <row r="66">
          <cell r="D66" t="str">
            <v>CD45</v>
          </cell>
          <cell r="I66">
            <v>11999</v>
          </cell>
          <cell r="J66">
            <v>12477</v>
          </cell>
          <cell r="K66">
            <v>25223</v>
          </cell>
          <cell r="L66">
            <v>26059</v>
          </cell>
          <cell r="M66">
            <v>27446</v>
          </cell>
          <cell r="N66">
            <v>26827</v>
          </cell>
          <cell r="O66">
            <v>2715</v>
          </cell>
          <cell r="P66">
            <v>1940</v>
          </cell>
          <cell r="X66">
            <v>12346</v>
          </cell>
          <cell r="Y66">
            <v>12839</v>
          </cell>
          <cell r="Z66">
            <v>25955</v>
          </cell>
          <cell r="AA66">
            <v>26814</v>
          </cell>
          <cell r="AB66">
            <v>28242</v>
          </cell>
          <cell r="AC66">
            <v>27604</v>
          </cell>
          <cell r="AD66">
            <v>2794</v>
          </cell>
          <cell r="AE66">
            <v>1997</v>
          </cell>
        </row>
        <row r="67">
          <cell r="D67" t="str">
            <v>CD51</v>
          </cell>
          <cell r="I67">
            <v>66672</v>
          </cell>
          <cell r="J67">
            <v>69988</v>
          </cell>
          <cell r="K67">
            <v>151233</v>
          </cell>
          <cell r="L67">
            <v>158782</v>
          </cell>
          <cell r="M67">
            <v>198445</v>
          </cell>
          <cell r="N67">
            <v>191943</v>
          </cell>
          <cell r="O67">
            <v>20115</v>
          </cell>
          <cell r="P67">
            <v>16144</v>
          </cell>
          <cell r="X67">
            <v>68272</v>
          </cell>
          <cell r="Y67">
            <v>71668</v>
          </cell>
          <cell r="Z67">
            <v>154863</v>
          </cell>
          <cell r="AA67">
            <v>162593</v>
          </cell>
          <cell r="AB67">
            <v>203207</v>
          </cell>
          <cell r="AC67">
            <v>196550</v>
          </cell>
          <cell r="AD67">
            <v>20598</v>
          </cell>
          <cell r="AE67">
            <v>16532</v>
          </cell>
        </row>
        <row r="68">
          <cell r="D68" t="str">
            <v>CD51</v>
          </cell>
          <cell r="I68">
            <v>24747</v>
          </cell>
          <cell r="J68">
            <v>25978</v>
          </cell>
          <cell r="K68">
            <v>56134</v>
          </cell>
          <cell r="L68">
            <v>58936</v>
          </cell>
          <cell r="M68">
            <v>73658</v>
          </cell>
          <cell r="N68">
            <v>71245</v>
          </cell>
          <cell r="O68">
            <v>7466</v>
          </cell>
          <cell r="P68">
            <v>5992</v>
          </cell>
          <cell r="X68">
            <v>25341</v>
          </cell>
          <cell r="Y68">
            <v>26601</v>
          </cell>
          <cell r="Z68">
            <v>57481</v>
          </cell>
          <cell r="AA68">
            <v>60350</v>
          </cell>
          <cell r="AB68">
            <v>75426</v>
          </cell>
          <cell r="AC68">
            <v>72955</v>
          </cell>
          <cell r="AD68">
            <v>7645</v>
          </cell>
          <cell r="AE68">
            <v>6136</v>
          </cell>
        </row>
        <row r="69">
          <cell r="D69" t="str">
            <v>CD51</v>
          </cell>
          <cell r="I69">
            <v>20902</v>
          </cell>
          <cell r="J69">
            <v>21941</v>
          </cell>
          <cell r="K69">
            <v>47411</v>
          </cell>
          <cell r="L69">
            <v>49778</v>
          </cell>
          <cell r="M69">
            <v>62212</v>
          </cell>
          <cell r="N69">
            <v>60174</v>
          </cell>
          <cell r="O69">
            <v>6306</v>
          </cell>
          <cell r="P69">
            <v>5061</v>
          </cell>
          <cell r="X69">
            <v>21403</v>
          </cell>
          <cell r="Y69">
            <v>22468</v>
          </cell>
          <cell r="Z69">
            <v>48549</v>
          </cell>
          <cell r="AA69">
            <v>50973</v>
          </cell>
          <cell r="AB69">
            <v>63705</v>
          </cell>
          <cell r="AC69">
            <v>61618</v>
          </cell>
          <cell r="AD69">
            <v>6457</v>
          </cell>
          <cell r="AE69">
            <v>5183</v>
          </cell>
        </row>
        <row r="70">
          <cell r="D70" t="str">
            <v>CD51</v>
          </cell>
          <cell r="I70">
            <v>44744</v>
          </cell>
          <cell r="J70">
            <v>46970</v>
          </cell>
          <cell r="K70">
            <v>101494</v>
          </cell>
          <cell r="L70">
            <v>106560</v>
          </cell>
          <cell r="M70">
            <v>133178</v>
          </cell>
          <cell r="N70">
            <v>128815</v>
          </cell>
          <cell r="O70">
            <v>13499</v>
          </cell>
          <cell r="P70">
            <v>10835</v>
          </cell>
          <cell r="X70">
            <v>45818</v>
          </cell>
          <cell r="Y70">
            <v>48097</v>
          </cell>
          <cell r="Z70">
            <v>103930</v>
          </cell>
          <cell r="AA70">
            <v>109118</v>
          </cell>
          <cell r="AB70">
            <v>136375</v>
          </cell>
          <cell r="AC70">
            <v>131907</v>
          </cell>
          <cell r="AD70">
            <v>13823</v>
          </cell>
          <cell r="AE70">
            <v>11095</v>
          </cell>
        </row>
        <row r="71">
          <cell r="D71" t="str">
            <v>CD51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</row>
        <row r="72">
          <cell r="D72" t="str">
            <v>CD51</v>
          </cell>
          <cell r="I72">
            <v>14471</v>
          </cell>
          <cell r="J72">
            <v>15191</v>
          </cell>
          <cell r="K72">
            <v>32826</v>
          </cell>
          <cell r="L72">
            <v>34464</v>
          </cell>
          <cell r="M72">
            <v>43073</v>
          </cell>
          <cell r="N72">
            <v>41662</v>
          </cell>
          <cell r="O72">
            <v>4366</v>
          </cell>
          <cell r="P72">
            <v>3504</v>
          </cell>
          <cell r="X72">
            <v>14819</v>
          </cell>
          <cell r="Y72">
            <v>15556</v>
          </cell>
          <cell r="Z72">
            <v>33614</v>
          </cell>
          <cell r="AA72">
            <v>35292</v>
          </cell>
          <cell r="AB72">
            <v>44107</v>
          </cell>
          <cell r="AC72">
            <v>42662</v>
          </cell>
          <cell r="AD72">
            <v>4471</v>
          </cell>
          <cell r="AE72">
            <v>3588</v>
          </cell>
        </row>
        <row r="73">
          <cell r="D73" t="str">
            <v>CD51</v>
          </cell>
          <cell r="I73">
            <v>27100</v>
          </cell>
          <cell r="J73">
            <v>28448</v>
          </cell>
          <cell r="K73">
            <v>61472</v>
          </cell>
          <cell r="L73">
            <v>64540</v>
          </cell>
          <cell r="M73">
            <v>80662</v>
          </cell>
          <cell r="N73">
            <v>78020</v>
          </cell>
          <cell r="O73">
            <v>8176</v>
          </cell>
          <cell r="P73">
            <v>6562</v>
          </cell>
          <cell r="X73">
            <v>27751</v>
          </cell>
          <cell r="Y73">
            <v>29131</v>
          </cell>
          <cell r="Z73">
            <v>62947</v>
          </cell>
          <cell r="AA73">
            <v>66089</v>
          </cell>
          <cell r="AB73">
            <v>82598</v>
          </cell>
          <cell r="AC73">
            <v>79892</v>
          </cell>
          <cell r="AD73">
            <v>8372</v>
          </cell>
          <cell r="AE73">
            <v>6720</v>
          </cell>
        </row>
        <row r="74">
          <cell r="D74" t="str">
            <v>CD51</v>
          </cell>
          <cell r="I74">
            <v>20384</v>
          </cell>
          <cell r="J74">
            <v>21398</v>
          </cell>
          <cell r="K74">
            <v>46238</v>
          </cell>
          <cell r="L74">
            <v>48546</v>
          </cell>
          <cell r="M74">
            <v>60672</v>
          </cell>
          <cell r="N74">
            <v>58684</v>
          </cell>
          <cell r="O74">
            <v>6150</v>
          </cell>
          <cell r="P74">
            <v>4936</v>
          </cell>
          <cell r="X74">
            <v>20873</v>
          </cell>
          <cell r="Y74">
            <v>21911</v>
          </cell>
          <cell r="Z74">
            <v>47347</v>
          </cell>
          <cell r="AA74">
            <v>49711</v>
          </cell>
          <cell r="AB74">
            <v>62128</v>
          </cell>
          <cell r="AC74">
            <v>60093</v>
          </cell>
          <cell r="AD74">
            <v>6297</v>
          </cell>
          <cell r="AE74">
            <v>5054</v>
          </cell>
        </row>
        <row r="75">
          <cell r="D75" t="str">
            <v>CD51</v>
          </cell>
          <cell r="I75">
            <v>16683</v>
          </cell>
          <cell r="J75">
            <v>17513</v>
          </cell>
          <cell r="K75">
            <v>37842</v>
          </cell>
          <cell r="L75">
            <v>39731</v>
          </cell>
          <cell r="M75">
            <v>49656</v>
          </cell>
          <cell r="N75">
            <v>48029</v>
          </cell>
          <cell r="O75">
            <v>5033</v>
          </cell>
          <cell r="P75">
            <v>4040</v>
          </cell>
          <cell r="X75">
            <v>17083</v>
          </cell>
          <cell r="Y75">
            <v>17933</v>
          </cell>
          <cell r="Z75">
            <v>38750</v>
          </cell>
          <cell r="AA75">
            <v>40685</v>
          </cell>
          <cell r="AB75">
            <v>50847</v>
          </cell>
          <cell r="AC75">
            <v>49181</v>
          </cell>
          <cell r="AD75">
            <v>5154</v>
          </cell>
          <cell r="AE75">
            <v>4137</v>
          </cell>
        </row>
        <row r="76">
          <cell r="D76" t="str">
            <v>CD52</v>
          </cell>
          <cell r="I76">
            <v>21055</v>
          </cell>
          <cell r="J76">
            <v>22102</v>
          </cell>
          <cell r="K76">
            <v>47759</v>
          </cell>
          <cell r="L76">
            <v>50143</v>
          </cell>
          <cell r="M76">
            <v>62668</v>
          </cell>
          <cell r="N76">
            <v>60615</v>
          </cell>
          <cell r="O76">
            <v>6352</v>
          </cell>
          <cell r="P76">
            <v>5098</v>
          </cell>
          <cell r="X76">
            <v>21560</v>
          </cell>
          <cell r="Y76">
            <v>22632</v>
          </cell>
          <cell r="Z76">
            <v>48905</v>
          </cell>
          <cell r="AA76">
            <v>51346</v>
          </cell>
          <cell r="AB76">
            <v>64172</v>
          </cell>
          <cell r="AC76">
            <v>62070</v>
          </cell>
          <cell r="AD76">
            <v>6505</v>
          </cell>
          <cell r="AE76">
            <v>5221</v>
          </cell>
        </row>
        <row r="77">
          <cell r="D77" t="str">
            <v>CD52</v>
          </cell>
          <cell r="I77">
            <v>16543</v>
          </cell>
          <cell r="J77">
            <v>17366</v>
          </cell>
          <cell r="K77">
            <v>37524</v>
          </cell>
          <cell r="L77">
            <v>39397</v>
          </cell>
          <cell r="M77">
            <v>49239</v>
          </cell>
          <cell r="N77">
            <v>47626</v>
          </cell>
          <cell r="O77">
            <v>4991</v>
          </cell>
          <cell r="P77">
            <v>4006</v>
          </cell>
          <cell r="X77">
            <v>16940</v>
          </cell>
          <cell r="Y77">
            <v>17782</v>
          </cell>
          <cell r="Z77">
            <v>38425</v>
          </cell>
          <cell r="AA77">
            <v>40343</v>
          </cell>
          <cell r="AB77">
            <v>50420</v>
          </cell>
          <cell r="AC77">
            <v>48769</v>
          </cell>
          <cell r="AD77">
            <v>5111</v>
          </cell>
          <cell r="AE77">
            <v>4102</v>
          </cell>
        </row>
        <row r="78">
          <cell r="D78" t="str">
            <v>CD52</v>
          </cell>
          <cell r="I78">
            <v>20261</v>
          </cell>
          <cell r="J78">
            <v>21269</v>
          </cell>
          <cell r="K78">
            <v>45958</v>
          </cell>
          <cell r="L78">
            <v>48252</v>
          </cell>
          <cell r="M78">
            <v>60305</v>
          </cell>
          <cell r="N78">
            <v>58330</v>
          </cell>
          <cell r="O78">
            <v>6113</v>
          </cell>
          <cell r="P78">
            <v>4906</v>
          </cell>
          <cell r="X78">
            <v>20747</v>
          </cell>
          <cell r="Y78">
            <v>21779</v>
          </cell>
          <cell r="Z78">
            <v>47061</v>
          </cell>
          <cell r="AA78">
            <v>49410</v>
          </cell>
          <cell r="AB78">
            <v>61753</v>
          </cell>
          <cell r="AC78">
            <v>59730</v>
          </cell>
          <cell r="AD78">
            <v>6259</v>
          </cell>
          <cell r="AE78">
            <v>5024</v>
          </cell>
        </row>
        <row r="79">
          <cell r="D79" t="str">
            <v>CD52</v>
          </cell>
          <cell r="I79">
            <v>8342</v>
          </cell>
          <cell r="J79">
            <v>8757</v>
          </cell>
          <cell r="K79">
            <v>18923</v>
          </cell>
          <cell r="L79">
            <v>19868</v>
          </cell>
          <cell r="M79">
            <v>24831</v>
          </cell>
          <cell r="N79">
            <v>24017</v>
          </cell>
          <cell r="O79">
            <v>2517</v>
          </cell>
          <cell r="P79">
            <v>2020</v>
          </cell>
          <cell r="X79">
            <v>8543</v>
          </cell>
          <cell r="Y79">
            <v>8968</v>
          </cell>
          <cell r="Z79">
            <v>19378</v>
          </cell>
          <cell r="AA79">
            <v>20345</v>
          </cell>
          <cell r="AB79">
            <v>25427</v>
          </cell>
          <cell r="AC79">
            <v>24594</v>
          </cell>
          <cell r="AD79">
            <v>2577</v>
          </cell>
          <cell r="AE79">
            <v>2069</v>
          </cell>
        </row>
        <row r="80">
          <cell r="D80" t="str">
            <v>CD52</v>
          </cell>
          <cell r="I80">
            <v>18069</v>
          </cell>
          <cell r="J80">
            <v>18968</v>
          </cell>
          <cell r="K80">
            <v>40986</v>
          </cell>
          <cell r="L80">
            <v>43032</v>
          </cell>
          <cell r="M80">
            <v>53781</v>
          </cell>
          <cell r="N80">
            <v>52019</v>
          </cell>
          <cell r="O80">
            <v>5451</v>
          </cell>
          <cell r="P80">
            <v>4375</v>
          </cell>
          <cell r="X80">
            <v>18503</v>
          </cell>
          <cell r="Y80">
            <v>19423</v>
          </cell>
          <cell r="Z80">
            <v>41970</v>
          </cell>
          <cell r="AA80">
            <v>44065</v>
          </cell>
          <cell r="AB80">
            <v>55072</v>
          </cell>
          <cell r="AC80">
            <v>53267</v>
          </cell>
          <cell r="AD80">
            <v>5582</v>
          </cell>
          <cell r="AE80">
            <v>4480</v>
          </cell>
        </row>
        <row r="81">
          <cell r="D81" t="str">
            <v>CD52</v>
          </cell>
          <cell r="I81">
            <v>10023</v>
          </cell>
          <cell r="J81">
            <v>10522</v>
          </cell>
          <cell r="K81">
            <v>22736</v>
          </cell>
          <cell r="L81">
            <v>23871</v>
          </cell>
          <cell r="M81">
            <v>29834</v>
          </cell>
          <cell r="N81">
            <v>28857</v>
          </cell>
          <cell r="O81">
            <v>3024</v>
          </cell>
          <cell r="P81">
            <v>2427</v>
          </cell>
          <cell r="X81">
            <v>10264</v>
          </cell>
          <cell r="Y81">
            <v>10775</v>
          </cell>
          <cell r="Z81">
            <v>23282</v>
          </cell>
          <cell r="AA81">
            <v>24444</v>
          </cell>
          <cell r="AB81">
            <v>30550</v>
          </cell>
          <cell r="AC81">
            <v>29549</v>
          </cell>
          <cell r="AD81">
            <v>3097</v>
          </cell>
          <cell r="AE81">
            <v>2485</v>
          </cell>
        </row>
        <row r="82">
          <cell r="D82" t="str">
            <v>CD52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</row>
        <row r="83">
          <cell r="D83" t="str">
            <v>CD53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</row>
        <row r="84">
          <cell r="D84" t="str">
            <v>CD53</v>
          </cell>
          <cell r="I84">
            <v>27786</v>
          </cell>
          <cell r="J84">
            <v>29168</v>
          </cell>
          <cell r="K84">
            <v>63027</v>
          </cell>
          <cell r="L84">
            <v>66173</v>
          </cell>
          <cell r="M84">
            <v>82703</v>
          </cell>
          <cell r="N84">
            <v>79994</v>
          </cell>
          <cell r="O84">
            <v>8383</v>
          </cell>
          <cell r="P84">
            <v>6728</v>
          </cell>
          <cell r="X84">
            <v>28453</v>
          </cell>
          <cell r="Y84">
            <v>29868</v>
          </cell>
          <cell r="Z84">
            <v>64540</v>
          </cell>
          <cell r="AA84">
            <v>67762</v>
          </cell>
          <cell r="AB84">
            <v>84688</v>
          </cell>
          <cell r="AC84">
            <v>81914</v>
          </cell>
          <cell r="AD84">
            <v>8584</v>
          </cell>
          <cell r="AE84">
            <v>6890</v>
          </cell>
        </row>
        <row r="85">
          <cell r="D85" t="str">
            <v>CD53</v>
          </cell>
          <cell r="I85">
            <v>9099</v>
          </cell>
          <cell r="J85">
            <v>9552</v>
          </cell>
          <cell r="K85">
            <v>20640</v>
          </cell>
          <cell r="L85">
            <v>21670</v>
          </cell>
          <cell r="M85">
            <v>27083</v>
          </cell>
          <cell r="N85">
            <v>26196</v>
          </cell>
          <cell r="O85">
            <v>2745</v>
          </cell>
          <cell r="P85">
            <v>2203</v>
          </cell>
          <cell r="X85">
            <v>9317</v>
          </cell>
          <cell r="Y85">
            <v>9781</v>
          </cell>
          <cell r="Z85">
            <v>21135</v>
          </cell>
          <cell r="AA85">
            <v>22190</v>
          </cell>
          <cell r="AB85">
            <v>27733</v>
          </cell>
          <cell r="AC85">
            <v>26824</v>
          </cell>
          <cell r="AD85">
            <v>2811</v>
          </cell>
          <cell r="AE85">
            <v>2256</v>
          </cell>
        </row>
        <row r="86">
          <cell r="D86" t="str">
            <v>CD53</v>
          </cell>
          <cell r="I86">
            <v>15446</v>
          </cell>
          <cell r="J86">
            <v>16215</v>
          </cell>
          <cell r="K86">
            <v>35037</v>
          </cell>
          <cell r="L86">
            <v>36786</v>
          </cell>
          <cell r="M86">
            <v>45975</v>
          </cell>
          <cell r="N86">
            <v>44469</v>
          </cell>
          <cell r="O86">
            <v>4660</v>
          </cell>
          <cell r="P86">
            <v>3740</v>
          </cell>
          <cell r="X86">
            <v>15817</v>
          </cell>
          <cell r="Y86">
            <v>16604</v>
          </cell>
          <cell r="Z86">
            <v>35878</v>
          </cell>
          <cell r="AA86">
            <v>37669</v>
          </cell>
          <cell r="AB86">
            <v>47078</v>
          </cell>
          <cell r="AC86">
            <v>45536</v>
          </cell>
          <cell r="AD86">
            <v>4772</v>
          </cell>
          <cell r="AE86">
            <v>3830</v>
          </cell>
        </row>
        <row r="87">
          <cell r="D87" t="str">
            <v>CD53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</row>
        <row r="88">
          <cell r="D88" t="str">
            <v>CD53</v>
          </cell>
          <cell r="I88">
            <v>29033</v>
          </cell>
          <cell r="J88">
            <v>30477</v>
          </cell>
          <cell r="K88">
            <v>65856</v>
          </cell>
          <cell r="L88">
            <v>69143</v>
          </cell>
          <cell r="M88">
            <v>86415</v>
          </cell>
          <cell r="N88">
            <v>83584</v>
          </cell>
          <cell r="O88">
            <v>8759</v>
          </cell>
          <cell r="P88">
            <v>7030</v>
          </cell>
          <cell r="X88">
            <v>29730</v>
          </cell>
          <cell r="Y88">
            <v>31208</v>
          </cell>
          <cell r="Z88">
            <v>67437</v>
          </cell>
          <cell r="AA88">
            <v>70803</v>
          </cell>
          <cell r="AB88">
            <v>88489</v>
          </cell>
          <cell r="AC88">
            <v>85590</v>
          </cell>
          <cell r="AD88">
            <v>8970</v>
          </cell>
          <cell r="AE88">
            <v>7199</v>
          </cell>
        </row>
        <row r="89">
          <cell r="D89" t="str">
            <v>CD53</v>
          </cell>
          <cell r="I89">
            <v>22378</v>
          </cell>
          <cell r="J89">
            <v>23492</v>
          </cell>
          <cell r="K89">
            <v>50762</v>
          </cell>
          <cell r="L89">
            <v>53295</v>
          </cell>
          <cell r="M89">
            <v>66608</v>
          </cell>
          <cell r="N89">
            <v>64426</v>
          </cell>
          <cell r="O89">
            <v>6752</v>
          </cell>
          <cell r="P89">
            <v>5419</v>
          </cell>
          <cell r="X89">
            <v>22915</v>
          </cell>
          <cell r="Y89">
            <v>24055</v>
          </cell>
          <cell r="Z89">
            <v>51980</v>
          </cell>
          <cell r="AA89">
            <v>54574</v>
          </cell>
          <cell r="AB89">
            <v>68207</v>
          </cell>
          <cell r="AC89">
            <v>65972</v>
          </cell>
          <cell r="AD89">
            <v>6914</v>
          </cell>
          <cell r="AE89">
            <v>5549</v>
          </cell>
        </row>
        <row r="90">
          <cell r="D90" t="str">
            <v>CD53</v>
          </cell>
          <cell r="I90">
            <v>32567</v>
          </cell>
          <cell r="J90">
            <v>34187</v>
          </cell>
          <cell r="K90">
            <v>73872</v>
          </cell>
          <cell r="L90">
            <v>77559</v>
          </cell>
          <cell r="M90">
            <v>96933</v>
          </cell>
          <cell r="N90">
            <v>93757</v>
          </cell>
          <cell r="O90">
            <v>9825</v>
          </cell>
          <cell r="P90">
            <v>7886</v>
          </cell>
          <cell r="X90">
            <v>33348</v>
          </cell>
          <cell r="Y90">
            <v>35007</v>
          </cell>
          <cell r="Z90">
            <v>75645</v>
          </cell>
          <cell r="AA90">
            <v>79420</v>
          </cell>
          <cell r="AB90">
            <v>99259</v>
          </cell>
          <cell r="AC90">
            <v>96007</v>
          </cell>
          <cell r="AD90">
            <v>10061</v>
          </cell>
          <cell r="AE90">
            <v>8075</v>
          </cell>
        </row>
        <row r="91">
          <cell r="D91" t="str">
            <v>CD54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</row>
        <row r="92">
          <cell r="D92" t="str">
            <v>CD54</v>
          </cell>
          <cell r="I92">
            <v>75247</v>
          </cell>
          <cell r="J92">
            <v>78990</v>
          </cell>
          <cell r="K92">
            <v>170685</v>
          </cell>
          <cell r="L92">
            <v>179205</v>
          </cell>
          <cell r="M92">
            <v>223969</v>
          </cell>
          <cell r="N92">
            <v>216632</v>
          </cell>
          <cell r="O92">
            <v>22702</v>
          </cell>
          <cell r="P92">
            <v>18221</v>
          </cell>
          <cell r="X92">
            <v>77053</v>
          </cell>
          <cell r="Y92">
            <v>80886</v>
          </cell>
          <cell r="Z92">
            <v>174782</v>
          </cell>
          <cell r="AA92">
            <v>183506</v>
          </cell>
          <cell r="AB92">
            <v>229344</v>
          </cell>
          <cell r="AC92">
            <v>221831</v>
          </cell>
          <cell r="AD92">
            <v>23247</v>
          </cell>
          <cell r="AE92">
            <v>18658</v>
          </cell>
        </row>
        <row r="93">
          <cell r="D93" t="str">
            <v>CD54</v>
          </cell>
          <cell r="I93">
            <v>28138</v>
          </cell>
          <cell r="J93">
            <v>29538</v>
          </cell>
          <cell r="K93">
            <v>63827</v>
          </cell>
          <cell r="L93">
            <v>67013</v>
          </cell>
          <cell r="M93">
            <v>83752</v>
          </cell>
          <cell r="N93">
            <v>81008</v>
          </cell>
          <cell r="O93">
            <v>8489</v>
          </cell>
          <cell r="P93">
            <v>6814</v>
          </cell>
          <cell r="X93">
            <v>28814</v>
          </cell>
          <cell r="Y93">
            <v>30247</v>
          </cell>
          <cell r="Z93">
            <v>65359</v>
          </cell>
          <cell r="AA93">
            <v>68621</v>
          </cell>
          <cell r="AB93">
            <v>85763</v>
          </cell>
          <cell r="AC93">
            <v>82953</v>
          </cell>
          <cell r="AD93">
            <v>8693</v>
          </cell>
          <cell r="AE93">
            <v>6977</v>
          </cell>
        </row>
        <row r="94">
          <cell r="D94" t="str">
            <v>CD54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</row>
        <row r="95">
          <cell r="D95" t="str">
            <v>CD54</v>
          </cell>
          <cell r="I95">
            <v>135831</v>
          </cell>
          <cell r="J95">
            <v>142587</v>
          </cell>
          <cell r="K95">
            <v>308109</v>
          </cell>
          <cell r="L95">
            <v>323488</v>
          </cell>
          <cell r="M95">
            <v>404294</v>
          </cell>
          <cell r="N95">
            <v>391048</v>
          </cell>
          <cell r="O95">
            <v>40981</v>
          </cell>
          <cell r="P95">
            <v>32891</v>
          </cell>
          <cell r="X95">
            <v>139091</v>
          </cell>
          <cell r="Y95">
            <v>146009</v>
          </cell>
          <cell r="Z95">
            <v>315504</v>
          </cell>
          <cell r="AA95">
            <v>331252</v>
          </cell>
          <cell r="AB95">
            <v>413997</v>
          </cell>
          <cell r="AC95">
            <v>400433</v>
          </cell>
          <cell r="AD95">
            <v>41964</v>
          </cell>
          <cell r="AE95">
            <v>33680</v>
          </cell>
        </row>
        <row r="96">
          <cell r="D96" t="str">
            <v>CD54</v>
          </cell>
          <cell r="I96">
            <v>104606</v>
          </cell>
          <cell r="J96">
            <v>109809</v>
          </cell>
          <cell r="K96">
            <v>237281</v>
          </cell>
          <cell r="L96">
            <v>249125</v>
          </cell>
          <cell r="M96">
            <v>311355</v>
          </cell>
          <cell r="N96">
            <v>301154</v>
          </cell>
          <cell r="O96">
            <v>31560</v>
          </cell>
          <cell r="P96">
            <v>25330</v>
          </cell>
          <cell r="X96">
            <v>107117</v>
          </cell>
          <cell r="Y96">
            <v>112445</v>
          </cell>
          <cell r="Z96">
            <v>242976</v>
          </cell>
          <cell r="AA96">
            <v>255104</v>
          </cell>
          <cell r="AB96">
            <v>318828</v>
          </cell>
          <cell r="AC96">
            <v>308382</v>
          </cell>
          <cell r="AD96">
            <v>32317</v>
          </cell>
          <cell r="AE96">
            <v>25938</v>
          </cell>
        </row>
        <row r="97">
          <cell r="D97" t="str">
            <v>CD54</v>
          </cell>
          <cell r="I97">
            <v>74879</v>
          </cell>
          <cell r="J97">
            <v>78603</v>
          </cell>
          <cell r="K97">
            <v>169849</v>
          </cell>
          <cell r="L97">
            <v>178327</v>
          </cell>
          <cell r="M97">
            <v>222872</v>
          </cell>
          <cell r="N97">
            <v>215570</v>
          </cell>
          <cell r="O97">
            <v>22591</v>
          </cell>
          <cell r="P97">
            <v>18132</v>
          </cell>
          <cell r="X97">
            <v>76676</v>
          </cell>
          <cell r="Y97">
            <v>80489</v>
          </cell>
          <cell r="Z97">
            <v>173925</v>
          </cell>
          <cell r="AA97">
            <v>182606</v>
          </cell>
          <cell r="AB97">
            <v>228220</v>
          </cell>
          <cell r="AC97">
            <v>220744</v>
          </cell>
          <cell r="AD97">
            <v>23133</v>
          </cell>
          <cell r="AE97">
            <v>18567</v>
          </cell>
        </row>
        <row r="98">
          <cell r="D98" t="str">
            <v>CD54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</row>
        <row r="99">
          <cell r="D99" t="str">
            <v>CD54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</row>
        <row r="100">
          <cell r="D100" t="str">
            <v>CD61</v>
          </cell>
          <cell r="I100">
            <v>91085</v>
          </cell>
          <cell r="J100">
            <v>94229</v>
          </cell>
          <cell r="K100">
            <v>175050</v>
          </cell>
          <cell r="L100">
            <v>180599</v>
          </cell>
          <cell r="M100">
            <v>186193</v>
          </cell>
          <cell r="N100">
            <v>175466</v>
          </cell>
          <cell r="O100">
            <v>10172</v>
          </cell>
          <cell r="P100">
            <v>11975</v>
          </cell>
          <cell r="X100">
            <v>94091</v>
          </cell>
          <cell r="Y100">
            <v>97339</v>
          </cell>
          <cell r="Z100">
            <v>180827</v>
          </cell>
          <cell r="AA100">
            <v>186558</v>
          </cell>
          <cell r="AB100">
            <v>192338</v>
          </cell>
          <cell r="AC100">
            <v>181257</v>
          </cell>
          <cell r="AD100">
            <v>10508</v>
          </cell>
          <cell r="AE100">
            <v>12370</v>
          </cell>
        </row>
        <row r="101">
          <cell r="D101" t="str">
            <v>CD61</v>
          </cell>
          <cell r="I101">
            <v>45543</v>
          </cell>
          <cell r="J101">
            <v>47115</v>
          </cell>
          <cell r="K101">
            <v>87525</v>
          </cell>
          <cell r="L101">
            <v>90299</v>
          </cell>
          <cell r="M101">
            <v>93097</v>
          </cell>
          <cell r="N101">
            <v>87733</v>
          </cell>
          <cell r="O101">
            <v>5086</v>
          </cell>
          <cell r="P101">
            <v>5988</v>
          </cell>
          <cell r="X101">
            <v>47046</v>
          </cell>
          <cell r="Y101">
            <v>48669</v>
          </cell>
          <cell r="Z101">
            <v>90413</v>
          </cell>
          <cell r="AA101">
            <v>93279</v>
          </cell>
          <cell r="AB101">
            <v>96169</v>
          </cell>
          <cell r="AC101">
            <v>90628</v>
          </cell>
          <cell r="AD101">
            <v>5254</v>
          </cell>
          <cell r="AE101">
            <v>6185</v>
          </cell>
        </row>
        <row r="102">
          <cell r="D102" t="str">
            <v>CD61</v>
          </cell>
          <cell r="I102">
            <v>196842</v>
          </cell>
          <cell r="J102">
            <v>203637</v>
          </cell>
          <cell r="K102">
            <v>378297</v>
          </cell>
          <cell r="L102">
            <v>390287</v>
          </cell>
          <cell r="M102">
            <v>402377</v>
          </cell>
          <cell r="N102">
            <v>379196</v>
          </cell>
          <cell r="O102">
            <v>21982</v>
          </cell>
          <cell r="P102">
            <v>25879</v>
          </cell>
          <cell r="X102">
            <v>203338</v>
          </cell>
          <cell r="Y102">
            <v>210357</v>
          </cell>
          <cell r="Z102">
            <v>390780</v>
          </cell>
          <cell r="AA102">
            <v>403166</v>
          </cell>
          <cell r="AB102">
            <v>415656</v>
          </cell>
          <cell r="AC102">
            <v>391709</v>
          </cell>
          <cell r="AD102">
            <v>22708</v>
          </cell>
          <cell r="AE102">
            <v>26733</v>
          </cell>
        </row>
        <row r="103">
          <cell r="D103" t="str">
            <v>CD61</v>
          </cell>
          <cell r="I103">
            <v>61807</v>
          </cell>
          <cell r="J103">
            <v>63940</v>
          </cell>
          <cell r="K103">
            <v>118782</v>
          </cell>
          <cell r="L103">
            <v>122547</v>
          </cell>
          <cell r="M103">
            <v>126343</v>
          </cell>
          <cell r="N103">
            <v>119064</v>
          </cell>
          <cell r="O103">
            <v>6902</v>
          </cell>
          <cell r="P103">
            <v>8126</v>
          </cell>
          <cell r="X103">
            <v>63846</v>
          </cell>
          <cell r="Y103">
            <v>66050</v>
          </cell>
          <cell r="Z103">
            <v>122702</v>
          </cell>
          <cell r="AA103">
            <v>126591</v>
          </cell>
          <cell r="AB103">
            <v>130512</v>
          </cell>
          <cell r="AC103">
            <v>122993</v>
          </cell>
          <cell r="AD103">
            <v>7130</v>
          </cell>
          <cell r="AE103">
            <v>8394</v>
          </cell>
        </row>
        <row r="104">
          <cell r="D104" t="str">
            <v>CD61</v>
          </cell>
          <cell r="I104">
            <v>153065</v>
          </cell>
          <cell r="J104">
            <v>158348</v>
          </cell>
          <cell r="K104">
            <v>294164</v>
          </cell>
          <cell r="L104">
            <v>303488</v>
          </cell>
          <cell r="M104">
            <v>312889</v>
          </cell>
          <cell r="N104">
            <v>294863</v>
          </cell>
          <cell r="O104">
            <v>17094</v>
          </cell>
          <cell r="P104">
            <v>20124</v>
          </cell>
          <cell r="X104">
            <v>158116</v>
          </cell>
          <cell r="Y104">
            <v>163574</v>
          </cell>
          <cell r="Z104">
            <v>303871</v>
          </cell>
          <cell r="AA104">
            <v>313503</v>
          </cell>
          <cell r="AB104">
            <v>323214</v>
          </cell>
          <cell r="AC104">
            <v>304594</v>
          </cell>
          <cell r="AD104">
            <v>17658</v>
          </cell>
          <cell r="AE104">
            <v>20788</v>
          </cell>
        </row>
        <row r="105">
          <cell r="D105" t="str">
            <v>CD61</v>
          </cell>
          <cell r="I105">
            <v>148433</v>
          </cell>
          <cell r="J105">
            <v>153556</v>
          </cell>
          <cell r="K105">
            <v>285262</v>
          </cell>
          <cell r="L105">
            <v>294304</v>
          </cell>
          <cell r="M105">
            <v>303421</v>
          </cell>
          <cell r="N105">
            <v>285941</v>
          </cell>
          <cell r="O105">
            <v>16576</v>
          </cell>
          <cell r="P105">
            <v>19515</v>
          </cell>
          <cell r="X105">
            <v>153331</v>
          </cell>
          <cell r="Y105">
            <v>158624</v>
          </cell>
          <cell r="Z105">
            <v>294676</v>
          </cell>
          <cell r="AA105">
            <v>304016</v>
          </cell>
          <cell r="AB105">
            <v>313434</v>
          </cell>
          <cell r="AC105">
            <v>295376</v>
          </cell>
          <cell r="AD105">
            <v>17123</v>
          </cell>
          <cell r="AE105">
            <v>20159</v>
          </cell>
        </row>
        <row r="106">
          <cell r="D106" t="str">
            <v>CD61</v>
          </cell>
          <cell r="I106">
            <v>40194</v>
          </cell>
          <cell r="J106">
            <v>41582</v>
          </cell>
          <cell r="K106">
            <v>77247</v>
          </cell>
          <cell r="L106">
            <v>79695</v>
          </cell>
          <cell r="M106">
            <v>82164</v>
          </cell>
          <cell r="N106">
            <v>77430</v>
          </cell>
          <cell r="O106">
            <v>4489</v>
          </cell>
          <cell r="P106">
            <v>5284</v>
          </cell>
          <cell r="X106">
            <v>41521</v>
          </cell>
          <cell r="Y106">
            <v>42954</v>
          </cell>
          <cell r="Z106">
            <v>79796</v>
          </cell>
          <cell r="AA106">
            <v>82325</v>
          </cell>
          <cell r="AB106">
            <v>84875</v>
          </cell>
          <cell r="AC106">
            <v>79986</v>
          </cell>
          <cell r="AD106">
            <v>4637</v>
          </cell>
          <cell r="AE106">
            <v>5459</v>
          </cell>
        </row>
        <row r="107">
          <cell r="D107" t="str">
            <v>CD61</v>
          </cell>
          <cell r="I107">
            <v>76469</v>
          </cell>
          <cell r="J107">
            <v>79109</v>
          </cell>
          <cell r="K107">
            <v>146961</v>
          </cell>
          <cell r="L107">
            <v>151619</v>
          </cell>
          <cell r="M107">
            <v>156315</v>
          </cell>
          <cell r="N107">
            <v>147310</v>
          </cell>
          <cell r="O107">
            <v>8540</v>
          </cell>
          <cell r="P107">
            <v>10054</v>
          </cell>
          <cell r="X107">
            <v>78993</v>
          </cell>
          <cell r="Y107">
            <v>81719</v>
          </cell>
          <cell r="Z107">
            <v>151810</v>
          </cell>
          <cell r="AA107">
            <v>156622</v>
          </cell>
          <cell r="AB107">
            <v>161474</v>
          </cell>
          <cell r="AC107">
            <v>152171</v>
          </cell>
          <cell r="AD107">
            <v>8822</v>
          </cell>
          <cell r="AE107">
            <v>10385</v>
          </cell>
        </row>
        <row r="108">
          <cell r="D108" t="str">
            <v>CD61</v>
          </cell>
          <cell r="I108">
            <v>163043</v>
          </cell>
          <cell r="J108">
            <v>168670</v>
          </cell>
          <cell r="K108">
            <v>313340</v>
          </cell>
          <cell r="L108">
            <v>323271</v>
          </cell>
          <cell r="M108">
            <v>333285</v>
          </cell>
          <cell r="N108">
            <v>314084</v>
          </cell>
          <cell r="O108">
            <v>18208</v>
          </cell>
          <cell r="P108">
            <v>21436</v>
          </cell>
          <cell r="X108">
            <v>168423</v>
          </cell>
          <cell r="Y108">
            <v>174236</v>
          </cell>
          <cell r="Z108">
            <v>323680</v>
          </cell>
          <cell r="AA108">
            <v>333939</v>
          </cell>
          <cell r="AB108">
            <v>344284</v>
          </cell>
          <cell r="AC108">
            <v>324449</v>
          </cell>
          <cell r="AD108">
            <v>18809</v>
          </cell>
          <cell r="AE108">
            <v>22143</v>
          </cell>
        </row>
        <row r="109">
          <cell r="D109" t="str">
            <v>CD62</v>
          </cell>
          <cell r="I109">
            <v>91975</v>
          </cell>
          <cell r="J109">
            <v>94225</v>
          </cell>
          <cell r="K109">
            <v>174386</v>
          </cell>
          <cell r="L109">
            <v>177386</v>
          </cell>
          <cell r="M109">
            <v>189856</v>
          </cell>
          <cell r="N109">
            <v>183668</v>
          </cell>
          <cell r="O109">
            <v>12938</v>
          </cell>
          <cell r="P109">
            <v>13688</v>
          </cell>
          <cell r="X109">
            <v>95010</v>
          </cell>
          <cell r="Y109">
            <v>97334</v>
          </cell>
          <cell r="Z109">
            <v>180141</v>
          </cell>
          <cell r="AA109">
            <v>183240</v>
          </cell>
          <cell r="AB109">
            <v>196121</v>
          </cell>
          <cell r="AC109">
            <v>189729</v>
          </cell>
          <cell r="AD109">
            <v>13365</v>
          </cell>
          <cell r="AE109">
            <v>14140</v>
          </cell>
        </row>
        <row r="110">
          <cell r="D110" t="str">
            <v>CD62</v>
          </cell>
          <cell r="I110">
            <v>99781</v>
          </cell>
          <cell r="J110">
            <v>102222</v>
          </cell>
          <cell r="K110">
            <v>189188</v>
          </cell>
          <cell r="L110">
            <v>192443</v>
          </cell>
          <cell r="M110">
            <v>205970</v>
          </cell>
          <cell r="N110">
            <v>199257</v>
          </cell>
          <cell r="O110">
            <v>14037</v>
          </cell>
          <cell r="P110">
            <v>14850</v>
          </cell>
          <cell r="X110">
            <v>103074</v>
          </cell>
          <cell r="Y110">
            <v>105596</v>
          </cell>
          <cell r="Z110">
            <v>195431</v>
          </cell>
          <cell r="AA110">
            <v>198793</v>
          </cell>
          <cell r="AB110">
            <v>212767</v>
          </cell>
          <cell r="AC110">
            <v>205833</v>
          </cell>
          <cell r="AD110">
            <v>14500</v>
          </cell>
          <cell r="AE110">
            <v>15340</v>
          </cell>
        </row>
        <row r="111">
          <cell r="D111" t="str">
            <v>CD62</v>
          </cell>
          <cell r="I111">
            <v>64889</v>
          </cell>
          <cell r="J111">
            <v>66477</v>
          </cell>
          <cell r="K111">
            <v>123032</v>
          </cell>
          <cell r="L111">
            <v>125148</v>
          </cell>
          <cell r="M111">
            <v>133946</v>
          </cell>
          <cell r="N111">
            <v>129580</v>
          </cell>
          <cell r="O111">
            <v>9128</v>
          </cell>
          <cell r="P111">
            <v>9657</v>
          </cell>
          <cell r="X111">
            <v>67031</v>
          </cell>
          <cell r="Y111">
            <v>68671</v>
          </cell>
          <cell r="Z111">
            <v>127092</v>
          </cell>
          <cell r="AA111">
            <v>129278</v>
          </cell>
          <cell r="AB111">
            <v>138366</v>
          </cell>
          <cell r="AC111">
            <v>133856</v>
          </cell>
          <cell r="AD111">
            <v>9429</v>
          </cell>
          <cell r="AE111">
            <v>9976</v>
          </cell>
        </row>
        <row r="112">
          <cell r="D112" t="str">
            <v>CD62</v>
          </cell>
          <cell r="I112">
            <v>81369</v>
          </cell>
          <cell r="J112">
            <v>83360</v>
          </cell>
          <cell r="K112">
            <v>154277</v>
          </cell>
          <cell r="L112">
            <v>156932</v>
          </cell>
          <cell r="M112">
            <v>167963</v>
          </cell>
          <cell r="N112">
            <v>162489</v>
          </cell>
          <cell r="O112">
            <v>11446</v>
          </cell>
          <cell r="P112">
            <v>12110</v>
          </cell>
          <cell r="X112">
            <v>84054</v>
          </cell>
          <cell r="Y112">
            <v>86110</v>
          </cell>
          <cell r="Z112">
            <v>159368</v>
          </cell>
          <cell r="AA112">
            <v>162110</v>
          </cell>
          <cell r="AB112">
            <v>173506</v>
          </cell>
          <cell r="AC112">
            <v>167851</v>
          </cell>
          <cell r="AD112">
            <v>11824</v>
          </cell>
          <cell r="AE112">
            <v>12510</v>
          </cell>
        </row>
        <row r="113">
          <cell r="D113" t="str">
            <v>CD62</v>
          </cell>
          <cell r="I113">
            <v>27345</v>
          </cell>
          <cell r="J113">
            <v>28014</v>
          </cell>
          <cell r="K113">
            <v>51846</v>
          </cell>
          <cell r="L113">
            <v>52738</v>
          </cell>
          <cell r="M113">
            <v>56445</v>
          </cell>
          <cell r="N113">
            <v>54606</v>
          </cell>
          <cell r="O113">
            <v>3847</v>
          </cell>
          <cell r="P113">
            <v>4070</v>
          </cell>
          <cell r="X113">
            <v>28247</v>
          </cell>
          <cell r="Y113">
            <v>28938</v>
          </cell>
          <cell r="Z113">
            <v>53557</v>
          </cell>
          <cell r="AA113">
            <v>54478</v>
          </cell>
          <cell r="AB113">
            <v>58308</v>
          </cell>
          <cell r="AC113">
            <v>56407</v>
          </cell>
          <cell r="AD113">
            <v>3974</v>
          </cell>
          <cell r="AE113">
            <v>4204</v>
          </cell>
        </row>
        <row r="114">
          <cell r="D114" t="str">
            <v>CD62</v>
          </cell>
          <cell r="I114">
            <v>73405</v>
          </cell>
          <cell r="J114">
            <v>75200</v>
          </cell>
          <cell r="K114">
            <v>139177</v>
          </cell>
          <cell r="L114">
            <v>141571</v>
          </cell>
          <cell r="M114">
            <v>151523</v>
          </cell>
          <cell r="N114">
            <v>146585</v>
          </cell>
          <cell r="O114">
            <v>10326</v>
          </cell>
          <cell r="P114">
            <v>10925</v>
          </cell>
          <cell r="X114">
            <v>75827</v>
          </cell>
          <cell r="Y114">
            <v>77682</v>
          </cell>
          <cell r="Z114">
            <v>143770</v>
          </cell>
          <cell r="AA114">
            <v>146243</v>
          </cell>
          <cell r="AB114">
            <v>156524</v>
          </cell>
          <cell r="AC114">
            <v>151422</v>
          </cell>
          <cell r="AD114">
            <v>10667</v>
          </cell>
          <cell r="AE114">
            <v>11285</v>
          </cell>
        </row>
        <row r="115">
          <cell r="D115" t="str">
            <v>CD62</v>
          </cell>
          <cell r="I115">
            <v>82648</v>
          </cell>
          <cell r="J115">
            <v>84670</v>
          </cell>
          <cell r="K115">
            <v>156703</v>
          </cell>
          <cell r="L115">
            <v>159399</v>
          </cell>
          <cell r="M115">
            <v>170604</v>
          </cell>
          <cell r="N115">
            <v>165043</v>
          </cell>
          <cell r="O115">
            <v>11626</v>
          </cell>
          <cell r="P115">
            <v>12300</v>
          </cell>
          <cell r="X115">
            <v>85375</v>
          </cell>
          <cell r="Y115">
            <v>87464</v>
          </cell>
          <cell r="Z115">
            <v>161874</v>
          </cell>
          <cell r="AA115">
            <v>164659</v>
          </cell>
          <cell r="AB115">
            <v>176234</v>
          </cell>
          <cell r="AC115">
            <v>170490</v>
          </cell>
          <cell r="AD115">
            <v>12010</v>
          </cell>
          <cell r="AE115">
            <v>12706</v>
          </cell>
        </row>
        <row r="116">
          <cell r="D116" t="str">
            <v>CD62</v>
          </cell>
          <cell r="I116">
            <v>81067</v>
          </cell>
          <cell r="J116">
            <v>83050</v>
          </cell>
          <cell r="K116">
            <v>153704</v>
          </cell>
          <cell r="L116">
            <v>156348</v>
          </cell>
          <cell r="M116">
            <v>167339</v>
          </cell>
          <cell r="N116">
            <v>161885</v>
          </cell>
          <cell r="O116">
            <v>11404</v>
          </cell>
          <cell r="P116">
            <v>12065</v>
          </cell>
          <cell r="X116">
            <v>83742</v>
          </cell>
          <cell r="Y116">
            <v>85791</v>
          </cell>
          <cell r="Z116">
            <v>158776</v>
          </cell>
          <cell r="AA116">
            <v>161508</v>
          </cell>
          <cell r="AB116">
            <v>172861</v>
          </cell>
          <cell r="AC116">
            <v>167227</v>
          </cell>
          <cell r="AD116">
            <v>11780</v>
          </cell>
          <cell r="AE116">
            <v>12463</v>
          </cell>
        </row>
        <row r="117">
          <cell r="D117" t="str">
            <v>CD62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</row>
        <row r="118">
          <cell r="D118" t="str">
            <v>CD62</v>
          </cell>
          <cell r="I118">
            <v>72252</v>
          </cell>
          <cell r="J118">
            <v>74019</v>
          </cell>
          <cell r="K118">
            <v>136991</v>
          </cell>
          <cell r="L118">
            <v>139348</v>
          </cell>
          <cell r="M118">
            <v>149144</v>
          </cell>
          <cell r="N118">
            <v>144283</v>
          </cell>
          <cell r="O118">
            <v>10164</v>
          </cell>
          <cell r="P118">
            <v>10753</v>
          </cell>
          <cell r="X118">
            <v>74636</v>
          </cell>
          <cell r="Y118">
            <v>76462</v>
          </cell>
          <cell r="Z118">
            <v>141512</v>
          </cell>
          <cell r="AA118">
            <v>143946</v>
          </cell>
          <cell r="AB118">
            <v>154065</v>
          </cell>
          <cell r="AC118">
            <v>149044</v>
          </cell>
          <cell r="AD118">
            <v>10499</v>
          </cell>
          <cell r="AE118">
            <v>11108</v>
          </cell>
        </row>
        <row r="119">
          <cell r="D119" t="str">
            <v>CD62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</row>
        <row r="120">
          <cell r="D120" t="str">
            <v>CD63</v>
          </cell>
          <cell r="I120">
            <v>26086</v>
          </cell>
          <cell r="J120">
            <v>26801</v>
          </cell>
          <cell r="K120">
            <v>48556</v>
          </cell>
          <cell r="L120">
            <v>51878</v>
          </cell>
          <cell r="M120">
            <v>61536</v>
          </cell>
          <cell r="N120">
            <v>56546</v>
          </cell>
          <cell r="O120">
            <v>4219</v>
          </cell>
          <cell r="P120">
            <v>5046</v>
          </cell>
          <cell r="X120">
            <v>26947</v>
          </cell>
          <cell r="Y120">
            <v>27686</v>
          </cell>
          <cell r="Z120">
            <v>50158</v>
          </cell>
          <cell r="AA120">
            <v>53590</v>
          </cell>
          <cell r="AB120">
            <v>63567</v>
          </cell>
          <cell r="AC120">
            <v>58412</v>
          </cell>
          <cell r="AD120">
            <v>4358</v>
          </cell>
          <cell r="AE120">
            <v>5213</v>
          </cell>
        </row>
        <row r="121">
          <cell r="D121" t="str">
            <v>CD63</v>
          </cell>
          <cell r="I121">
            <v>14186</v>
          </cell>
          <cell r="J121">
            <v>14575</v>
          </cell>
          <cell r="K121">
            <v>26406</v>
          </cell>
          <cell r="L121">
            <v>28212</v>
          </cell>
          <cell r="M121">
            <v>33464</v>
          </cell>
          <cell r="N121">
            <v>30751</v>
          </cell>
          <cell r="O121">
            <v>2294</v>
          </cell>
          <cell r="P121">
            <v>2744</v>
          </cell>
          <cell r="X121">
            <v>14654</v>
          </cell>
          <cell r="Y121">
            <v>15056</v>
          </cell>
          <cell r="Z121">
            <v>27277</v>
          </cell>
          <cell r="AA121">
            <v>29143</v>
          </cell>
          <cell r="AB121">
            <v>34569</v>
          </cell>
          <cell r="AC121">
            <v>31765</v>
          </cell>
          <cell r="AD121">
            <v>2370</v>
          </cell>
          <cell r="AE121">
            <v>2835</v>
          </cell>
        </row>
        <row r="122">
          <cell r="D122" t="str">
            <v>CD63</v>
          </cell>
          <cell r="I122">
            <v>17080</v>
          </cell>
          <cell r="J122">
            <v>17548</v>
          </cell>
          <cell r="K122">
            <v>31792</v>
          </cell>
          <cell r="L122">
            <v>33967</v>
          </cell>
          <cell r="M122">
            <v>40291</v>
          </cell>
          <cell r="N122">
            <v>37023</v>
          </cell>
          <cell r="O122">
            <v>2763</v>
          </cell>
          <cell r="P122">
            <v>3304</v>
          </cell>
          <cell r="X122">
            <v>17643</v>
          </cell>
          <cell r="Y122">
            <v>18127</v>
          </cell>
          <cell r="Z122">
            <v>32841</v>
          </cell>
          <cell r="AA122">
            <v>35088</v>
          </cell>
          <cell r="AB122">
            <v>41620</v>
          </cell>
          <cell r="AC122">
            <v>38245</v>
          </cell>
          <cell r="AD122">
            <v>2854</v>
          </cell>
          <cell r="AE122">
            <v>3413</v>
          </cell>
        </row>
        <row r="123">
          <cell r="D123" t="str">
            <v>CD63</v>
          </cell>
          <cell r="I123">
            <v>20039</v>
          </cell>
          <cell r="J123">
            <v>20588</v>
          </cell>
          <cell r="K123">
            <v>37300</v>
          </cell>
          <cell r="L123">
            <v>39852</v>
          </cell>
          <cell r="M123">
            <v>47271</v>
          </cell>
          <cell r="N123">
            <v>43438</v>
          </cell>
          <cell r="O123">
            <v>3241</v>
          </cell>
          <cell r="P123">
            <v>3876</v>
          </cell>
          <cell r="X123">
            <v>20700</v>
          </cell>
          <cell r="Y123">
            <v>21268</v>
          </cell>
          <cell r="Z123">
            <v>38531</v>
          </cell>
          <cell r="AA123">
            <v>41167</v>
          </cell>
          <cell r="AB123">
            <v>48831</v>
          </cell>
          <cell r="AC123">
            <v>44871</v>
          </cell>
          <cell r="AD123">
            <v>3348</v>
          </cell>
          <cell r="AE123">
            <v>4004</v>
          </cell>
        </row>
        <row r="124">
          <cell r="D124" t="str">
            <v>CD63</v>
          </cell>
          <cell r="I124">
            <v>37469</v>
          </cell>
          <cell r="J124">
            <v>38496</v>
          </cell>
          <cell r="K124">
            <v>69744</v>
          </cell>
          <cell r="L124">
            <v>74516</v>
          </cell>
          <cell r="M124">
            <v>88388</v>
          </cell>
          <cell r="N124">
            <v>81221</v>
          </cell>
          <cell r="O124">
            <v>6060</v>
          </cell>
          <cell r="P124">
            <v>7248</v>
          </cell>
          <cell r="X124">
            <v>38706</v>
          </cell>
          <cell r="Y124">
            <v>39767</v>
          </cell>
          <cell r="Z124">
            <v>72046</v>
          </cell>
          <cell r="AA124">
            <v>76975</v>
          </cell>
          <cell r="AB124">
            <v>91305</v>
          </cell>
          <cell r="AC124">
            <v>83901</v>
          </cell>
          <cell r="AD124">
            <v>6260</v>
          </cell>
          <cell r="AE124">
            <v>7487</v>
          </cell>
        </row>
        <row r="125">
          <cell r="D125" t="str">
            <v>CD63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</row>
        <row r="126">
          <cell r="D126" t="str">
            <v>CD63</v>
          </cell>
          <cell r="I126">
            <v>42991</v>
          </cell>
          <cell r="J126">
            <v>44169</v>
          </cell>
          <cell r="K126">
            <v>80022</v>
          </cell>
          <cell r="L126">
            <v>85497</v>
          </cell>
          <cell r="M126">
            <v>101413</v>
          </cell>
          <cell r="N126">
            <v>93189</v>
          </cell>
          <cell r="O126">
            <v>6953</v>
          </cell>
          <cell r="P126">
            <v>8316</v>
          </cell>
          <cell r="X126">
            <v>44410</v>
          </cell>
          <cell r="Y126">
            <v>45627</v>
          </cell>
          <cell r="Z126">
            <v>82662</v>
          </cell>
          <cell r="AA126">
            <v>88318</v>
          </cell>
          <cell r="AB126">
            <v>104760</v>
          </cell>
          <cell r="AC126">
            <v>96264</v>
          </cell>
          <cell r="AD126">
            <v>7183</v>
          </cell>
          <cell r="AE126">
            <v>8591</v>
          </cell>
        </row>
        <row r="127">
          <cell r="D127" t="str">
            <v>CD63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</row>
        <row r="128">
          <cell r="D128" t="str">
            <v>CD63</v>
          </cell>
          <cell r="I128">
            <v>60771</v>
          </cell>
          <cell r="J128">
            <v>62437</v>
          </cell>
          <cell r="K128">
            <v>113118</v>
          </cell>
          <cell r="L128">
            <v>120857</v>
          </cell>
          <cell r="M128">
            <v>143357</v>
          </cell>
          <cell r="N128">
            <v>131731</v>
          </cell>
          <cell r="O128">
            <v>9829</v>
          </cell>
          <cell r="P128">
            <v>11756</v>
          </cell>
          <cell r="X128">
            <v>62777</v>
          </cell>
          <cell r="Y128">
            <v>64497</v>
          </cell>
          <cell r="Z128">
            <v>116851</v>
          </cell>
          <cell r="AA128">
            <v>124845</v>
          </cell>
          <cell r="AB128">
            <v>148087</v>
          </cell>
          <cell r="AC128">
            <v>136078</v>
          </cell>
          <cell r="AD128">
            <v>10154</v>
          </cell>
          <cell r="AE128">
            <v>12144</v>
          </cell>
        </row>
        <row r="129">
          <cell r="D129" t="str">
            <v>CD63</v>
          </cell>
          <cell r="I129">
            <v>18870</v>
          </cell>
          <cell r="J129">
            <v>19387</v>
          </cell>
          <cell r="K129">
            <v>35124</v>
          </cell>
          <cell r="L129">
            <v>37527</v>
          </cell>
          <cell r="M129">
            <v>44513</v>
          </cell>
          <cell r="N129">
            <v>40903</v>
          </cell>
          <cell r="O129">
            <v>3052</v>
          </cell>
          <cell r="P129">
            <v>3650</v>
          </cell>
          <cell r="X129">
            <v>19493</v>
          </cell>
          <cell r="Y129">
            <v>20027</v>
          </cell>
          <cell r="Z129">
            <v>36283</v>
          </cell>
          <cell r="AA129">
            <v>38765</v>
          </cell>
          <cell r="AB129">
            <v>45982</v>
          </cell>
          <cell r="AC129">
            <v>42253</v>
          </cell>
          <cell r="AD129">
            <v>3153</v>
          </cell>
          <cell r="AE129">
            <v>3771</v>
          </cell>
        </row>
        <row r="130">
          <cell r="D130" t="str">
            <v>CD71</v>
          </cell>
          <cell r="I130">
            <v>269617</v>
          </cell>
          <cell r="J130">
            <v>274893</v>
          </cell>
          <cell r="K130">
            <v>516969</v>
          </cell>
          <cell r="L130">
            <v>526364</v>
          </cell>
          <cell r="M130">
            <v>471153</v>
          </cell>
          <cell r="N130">
            <v>461501</v>
          </cell>
          <cell r="O130">
            <v>29471</v>
          </cell>
          <cell r="P130">
            <v>24581</v>
          </cell>
          <cell r="X130">
            <v>280132</v>
          </cell>
          <cell r="Y130">
            <v>285614</v>
          </cell>
          <cell r="Z130">
            <v>537131</v>
          </cell>
          <cell r="AA130">
            <v>546892</v>
          </cell>
          <cell r="AB130">
            <v>489528</v>
          </cell>
          <cell r="AC130">
            <v>479500</v>
          </cell>
          <cell r="AD130">
            <v>30621</v>
          </cell>
          <cell r="AE130">
            <v>25539</v>
          </cell>
        </row>
        <row r="131">
          <cell r="D131" t="str">
            <v>CD71</v>
          </cell>
          <cell r="I131">
            <v>33816</v>
          </cell>
          <cell r="J131">
            <v>34478</v>
          </cell>
          <cell r="K131">
            <v>64840</v>
          </cell>
          <cell r="L131">
            <v>66018</v>
          </cell>
          <cell r="M131">
            <v>59093</v>
          </cell>
          <cell r="N131">
            <v>57883</v>
          </cell>
          <cell r="O131">
            <v>3696</v>
          </cell>
          <cell r="P131">
            <v>3083</v>
          </cell>
          <cell r="X131">
            <v>35135</v>
          </cell>
          <cell r="Y131">
            <v>35822</v>
          </cell>
          <cell r="Z131">
            <v>67368</v>
          </cell>
          <cell r="AA131">
            <v>68593</v>
          </cell>
          <cell r="AB131">
            <v>61398</v>
          </cell>
          <cell r="AC131">
            <v>60140</v>
          </cell>
          <cell r="AD131">
            <v>3841</v>
          </cell>
          <cell r="AE131">
            <v>3203</v>
          </cell>
        </row>
        <row r="132">
          <cell r="D132" t="str">
            <v>CD71</v>
          </cell>
          <cell r="I132">
            <v>26754</v>
          </cell>
          <cell r="J132">
            <v>27277</v>
          </cell>
          <cell r="K132">
            <v>51298</v>
          </cell>
          <cell r="L132">
            <v>52231</v>
          </cell>
          <cell r="M132">
            <v>46752</v>
          </cell>
          <cell r="N132">
            <v>45794</v>
          </cell>
          <cell r="O132">
            <v>2924</v>
          </cell>
          <cell r="P132">
            <v>2439</v>
          </cell>
          <cell r="X132">
            <v>27797</v>
          </cell>
          <cell r="Y132">
            <v>28341</v>
          </cell>
          <cell r="Z132">
            <v>53299</v>
          </cell>
          <cell r="AA132">
            <v>54268</v>
          </cell>
          <cell r="AB132">
            <v>48576</v>
          </cell>
          <cell r="AC132">
            <v>47580</v>
          </cell>
          <cell r="AD132">
            <v>3038</v>
          </cell>
          <cell r="AE132">
            <v>2534</v>
          </cell>
        </row>
        <row r="133">
          <cell r="D133" t="str">
            <v>CD71</v>
          </cell>
          <cell r="I133">
            <v>101592</v>
          </cell>
          <cell r="J133">
            <v>103580</v>
          </cell>
          <cell r="K133">
            <v>194794</v>
          </cell>
          <cell r="L133">
            <v>198334</v>
          </cell>
          <cell r="M133">
            <v>177531</v>
          </cell>
          <cell r="N133">
            <v>173894</v>
          </cell>
          <cell r="O133">
            <v>11105</v>
          </cell>
          <cell r="P133">
            <v>9262</v>
          </cell>
          <cell r="X133">
            <v>105554</v>
          </cell>
          <cell r="Y133">
            <v>107620</v>
          </cell>
          <cell r="Z133">
            <v>202392</v>
          </cell>
          <cell r="AA133">
            <v>206070</v>
          </cell>
          <cell r="AB133">
            <v>184455</v>
          </cell>
          <cell r="AC133">
            <v>180676</v>
          </cell>
          <cell r="AD133">
            <v>11538</v>
          </cell>
          <cell r="AE133">
            <v>9623</v>
          </cell>
        </row>
        <row r="134">
          <cell r="D134" t="str">
            <v>CD71</v>
          </cell>
          <cell r="I134">
            <v>16092</v>
          </cell>
          <cell r="J134">
            <v>16407</v>
          </cell>
          <cell r="K134">
            <v>30855</v>
          </cell>
          <cell r="L134">
            <v>31416</v>
          </cell>
          <cell r="M134">
            <v>28121</v>
          </cell>
          <cell r="N134">
            <v>27544</v>
          </cell>
          <cell r="O134">
            <v>1759</v>
          </cell>
          <cell r="P134">
            <v>1467</v>
          </cell>
          <cell r="X134">
            <v>16719</v>
          </cell>
          <cell r="Y134">
            <v>17047</v>
          </cell>
          <cell r="Z134">
            <v>32058</v>
          </cell>
          <cell r="AA134">
            <v>32641</v>
          </cell>
          <cell r="AB134">
            <v>29217</v>
          </cell>
          <cell r="AC134">
            <v>28619</v>
          </cell>
          <cell r="AD134">
            <v>1828</v>
          </cell>
          <cell r="AE134">
            <v>1524</v>
          </cell>
        </row>
        <row r="135">
          <cell r="D135" t="str">
            <v>CD71</v>
          </cell>
          <cell r="I135">
            <v>69856</v>
          </cell>
          <cell r="J135">
            <v>71223</v>
          </cell>
          <cell r="K135">
            <v>133943</v>
          </cell>
          <cell r="L135">
            <v>136378</v>
          </cell>
          <cell r="M135">
            <v>122073</v>
          </cell>
          <cell r="N135">
            <v>119572</v>
          </cell>
          <cell r="O135">
            <v>7636</v>
          </cell>
          <cell r="P135">
            <v>6369</v>
          </cell>
          <cell r="X135">
            <v>72580</v>
          </cell>
          <cell r="Y135">
            <v>74001</v>
          </cell>
          <cell r="Z135">
            <v>139167</v>
          </cell>
          <cell r="AA135">
            <v>141696</v>
          </cell>
          <cell r="AB135">
            <v>126834</v>
          </cell>
          <cell r="AC135">
            <v>124236</v>
          </cell>
          <cell r="AD135">
            <v>7934</v>
          </cell>
          <cell r="AE135">
            <v>6617</v>
          </cell>
        </row>
        <row r="136">
          <cell r="D136" t="str">
            <v>CD71</v>
          </cell>
          <cell r="I136">
            <v>33159</v>
          </cell>
          <cell r="J136">
            <v>33808</v>
          </cell>
          <cell r="K136">
            <v>63581</v>
          </cell>
          <cell r="L136">
            <v>64736</v>
          </cell>
          <cell r="M136">
            <v>57946</v>
          </cell>
          <cell r="N136">
            <v>56759</v>
          </cell>
          <cell r="O136">
            <v>3625</v>
          </cell>
          <cell r="P136">
            <v>3023</v>
          </cell>
          <cell r="X136">
            <v>34453</v>
          </cell>
          <cell r="Y136">
            <v>35127</v>
          </cell>
          <cell r="Z136">
            <v>66060</v>
          </cell>
          <cell r="AA136">
            <v>67261</v>
          </cell>
          <cell r="AB136">
            <v>60206</v>
          </cell>
          <cell r="AC136">
            <v>58972</v>
          </cell>
          <cell r="AD136">
            <v>3766</v>
          </cell>
          <cell r="AE136">
            <v>3141</v>
          </cell>
        </row>
        <row r="137">
          <cell r="D137" t="str">
            <v>CD71</v>
          </cell>
          <cell r="I137">
            <v>64361</v>
          </cell>
          <cell r="J137">
            <v>65620</v>
          </cell>
          <cell r="K137">
            <v>123407</v>
          </cell>
          <cell r="L137">
            <v>125650</v>
          </cell>
          <cell r="M137">
            <v>112470</v>
          </cell>
          <cell r="N137">
            <v>110166</v>
          </cell>
          <cell r="O137">
            <v>7035</v>
          </cell>
          <cell r="P137">
            <v>5868</v>
          </cell>
          <cell r="X137">
            <v>66871</v>
          </cell>
          <cell r="Y137">
            <v>68180</v>
          </cell>
          <cell r="Z137">
            <v>128220</v>
          </cell>
          <cell r="AA137">
            <v>130550</v>
          </cell>
          <cell r="AB137">
            <v>116857</v>
          </cell>
          <cell r="AC137">
            <v>114463</v>
          </cell>
          <cell r="AD137">
            <v>7310</v>
          </cell>
          <cell r="AE137">
            <v>6097</v>
          </cell>
        </row>
        <row r="138">
          <cell r="D138" t="str">
            <v>CD72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</row>
        <row r="139">
          <cell r="D139" t="str">
            <v>CD72</v>
          </cell>
          <cell r="I139">
            <v>61337</v>
          </cell>
          <cell r="J139">
            <v>62537</v>
          </cell>
          <cell r="K139">
            <v>117609</v>
          </cell>
          <cell r="L139">
            <v>119746</v>
          </cell>
          <cell r="M139">
            <v>107186</v>
          </cell>
          <cell r="N139">
            <v>104990</v>
          </cell>
          <cell r="O139">
            <v>6705</v>
          </cell>
          <cell r="P139">
            <v>5592</v>
          </cell>
          <cell r="X139">
            <v>63729</v>
          </cell>
          <cell r="Y139">
            <v>64976</v>
          </cell>
          <cell r="Z139">
            <v>122195</v>
          </cell>
          <cell r="AA139">
            <v>124416</v>
          </cell>
          <cell r="AB139">
            <v>111366</v>
          </cell>
          <cell r="AC139">
            <v>109084</v>
          </cell>
          <cell r="AD139">
            <v>6966</v>
          </cell>
          <cell r="AE139">
            <v>5810</v>
          </cell>
        </row>
        <row r="140">
          <cell r="D140" t="str">
            <v>CD72</v>
          </cell>
          <cell r="I140">
            <v>58406</v>
          </cell>
          <cell r="J140">
            <v>59549</v>
          </cell>
          <cell r="K140">
            <v>111989</v>
          </cell>
          <cell r="L140">
            <v>114024</v>
          </cell>
          <cell r="M140">
            <v>102064</v>
          </cell>
          <cell r="N140">
            <v>99973</v>
          </cell>
          <cell r="O140">
            <v>6384</v>
          </cell>
          <cell r="P140">
            <v>5325</v>
          </cell>
          <cell r="X140">
            <v>60684</v>
          </cell>
          <cell r="Y140">
            <v>61871</v>
          </cell>
          <cell r="Z140">
            <v>116356</v>
          </cell>
          <cell r="AA140">
            <v>118471</v>
          </cell>
          <cell r="AB140">
            <v>106044</v>
          </cell>
          <cell r="AC140">
            <v>103872</v>
          </cell>
          <cell r="AD140">
            <v>6633</v>
          </cell>
          <cell r="AE140">
            <v>5532</v>
          </cell>
        </row>
        <row r="141">
          <cell r="D141" t="str">
            <v>CD72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</row>
        <row r="142">
          <cell r="D142" t="str">
            <v>CD72</v>
          </cell>
          <cell r="I142">
            <v>50294</v>
          </cell>
          <cell r="J142">
            <v>51278</v>
          </cell>
          <cell r="K142">
            <v>96435</v>
          </cell>
          <cell r="L142">
            <v>98188</v>
          </cell>
          <cell r="M142">
            <v>87889</v>
          </cell>
          <cell r="N142">
            <v>86088</v>
          </cell>
          <cell r="O142">
            <v>5498</v>
          </cell>
          <cell r="P142">
            <v>4585</v>
          </cell>
          <cell r="X142">
            <v>52256</v>
          </cell>
          <cell r="Y142">
            <v>53278</v>
          </cell>
          <cell r="Z142">
            <v>100196</v>
          </cell>
          <cell r="AA142">
            <v>102017</v>
          </cell>
          <cell r="AB142">
            <v>91316</v>
          </cell>
          <cell r="AC142">
            <v>89446</v>
          </cell>
          <cell r="AD142">
            <v>5712</v>
          </cell>
          <cell r="AE142">
            <v>4764</v>
          </cell>
        </row>
        <row r="143">
          <cell r="D143" t="str">
            <v>CD72</v>
          </cell>
          <cell r="I143">
            <v>38652</v>
          </cell>
          <cell r="J143">
            <v>39408</v>
          </cell>
          <cell r="K143">
            <v>74112</v>
          </cell>
          <cell r="L143">
            <v>75459</v>
          </cell>
          <cell r="M143">
            <v>67544</v>
          </cell>
          <cell r="N143">
            <v>66160</v>
          </cell>
          <cell r="O143">
            <v>4225</v>
          </cell>
          <cell r="P143">
            <v>3524</v>
          </cell>
          <cell r="X143">
            <v>40159</v>
          </cell>
          <cell r="Y143">
            <v>40945</v>
          </cell>
          <cell r="Z143">
            <v>77002</v>
          </cell>
          <cell r="AA143">
            <v>78402</v>
          </cell>
          <cell r="AB143">
            <v>70178</v>
          </cell>
          <cell r="AC143">
            <v>68740</v>
          </cell>
          <cell r="AD143">
            <v>4390</v>
          </cell>
          <cell r="AE143">
            <v>3661</v>
          </cell>
        </row>
        <row r="144">
          <cell r="D144" t="str">
            <v>CD72</v>
          </cell>
          <cell r="I144">
            <v>27694</v>
          </cell>
          <cell r="J144">
            <v>28236</v>
          </cell>
          <cell r="K144">
            <v>53101</v>
          </cell>
          <cell r="L144">
            <v>54066</v>
          </cell>
          <cell r="M144">
            <v>48395</v>
          </cell>
          <cell r="N144">
            <v>47404</v>
          </cell>
          <cell r="O144">
            <v>3027</v>
          </cell>
          <cell r="P144">
            <v>2525</v>
          </cell>
          <cell r="X144">
            <v>28774</v>
          </cell>
          <cell r="Y144">
            <v>29337</v>
          </cell>
          <cell r="Z144">
            <v>55172</v>
          </cell>
          <cell r="AA144">
            <v>56175</v>
          </cell>
          <cell r="AB144">
            <v>50282</v>
          </cell>
          <cell r="AC144">
            <v>49252</v>
          </cell>
          <cell r="AD144">
            <v>3145</v>
          </cell>
          <cell r="AE144">
            <v>2623</v>
          </cell>
        </row>
        <row r="145">
          <cell r="D145" t="str">
            <v>CD73</v>
          </cell>
          <cell r="I145">
            <v>69886</v>
          </cell>
          <cell r="J145">
            <v>71254</v>
          </cell>
          <cell r="K145">
            <v>134001</v>
          </cell>
          <cell r="L145">
            <v>136436</v>
          </cell>
          <cell r="M145">
            <v>122125</v>
          </cell>
          <cell r="N145">
            <v>119623</v>
          </cell>
          <cell r="O145">
            <v>7639</v>
          </cell>
          <cell r="P145">
            <v>6371</v>
          </cell>
          <cell r="X145">
            <v>72612</v>
          </cell>
          <cell r="Y145">
            <v>74033</v>
          </cell>
          <cell r="Z145">
            <v>139227</v>
          </cell>
          <cell r="AA145">
            <v>141757</v>
          </cell>
          <cell r="AB145">
            <v>126888</v>
          </cell>
          <cell r="AC145">
            <v>124289</v>
          </cell>
          <cell r="AD145">
            <v>7937</v>
          </cell>
          <cell r="AE145">
            <v>6620</v>
          </cell>
        </row>
        <row r="146">
          <cell r="D146" t="str">
            <v>CD73</v>
          </cell>
          <cell r="I146">
            <v>32253</v>
          </cell>
          <cell r="J146">
            <v>32884</v>
          </cell>
          <cell r="K146">
            <v>61843</v>
          </cell>
          <cell r="L146">
            <v>62967</v>
          </cell>
          <cell r="M146">
            <v>56362</v>
          </cell>
          <cell r="N146">
            <v>55208</v>
          </cell>
          <cell r="O146">
            <v>3526</v>
          </cell>
          <cell r="P146">
            <v>2941</v>
          </cell>
          <cell r="X146">
            <v>33511</v>
          </cell>
          <cell r="Y146">
            <v>34167</v>
          </cell>
          <cell r="Z146">
            <v>64255</v>
          </cell>
          <cell r="AA146">
            <v>65422</v>
          </cell>
          <cell r="AB146">
            <v>58560</v>
          </cell>
          <cell r="AC146">
            <v>57361</v>
          </cell>
          <cell r="AD146">
            <v>3663</v>
          </cell>
          <cell r="AE146">
            <v>3055</v>
          </cell>
        </row>
        <row r="147">
          <cell r="D147" t="str">
            <v>CD73</v>
          </cell>
          <cell r="I147">
            <v>84246</v>
          </cell>
          <cell r="J147">
            <v>85895</v>
          </cell>
          <cell r="K147">
            <v>161535</v>
          </cell>
          <cell r="L147">
            <v>164471</v>
          </cell>
          <cell r="M147">
            <v>147219</v>
          </cell>
          <cell r="N147">
            <v>144203</v>
          </cell>
          <cell r="O147">
            <v>9209</v>
          </cell>
          <cell r="P147">
            <v>7681</v>
          </cell>
          <cell r="X147">
            <v>87532</v>
          </cell>
          <cell r="Y147">
            <v>89245</v>
          </cell>
          <cell r="Z147">
            <v>167835</v>
          </cell>
          <cell r="AA147">
            <v>170885</v>
          </cell>
          <cell r="AB147">
            <v>152961</v>
          </cell>
          <cell r="AC147">
            <v>149827</v>
          </cell>
          <cell r="AD147">
            <v>9568</v>
          </cell>
          <cell r="AE147">
            <v>7980</v>
          </cell>
        </row>
        <row r="148">
          <cell r="D148" t="str">
            <v>CD73</v>
          </cell>
          <cell r="I148">
            <v>104465</v>
          </cell>
          <cell r="J148">
            <v>106510</v>
          </cell>
          <cell r="K148">
            <v>200304</v>
          </cell>
          <cell r="L148">
            <v>203944</v>
          </cell>
          <cell r="M148">
            <v>182552</v>
          </cell>
          <cell r="N148">
            <v>178812</v>
          </cell>
          <cell r="O148">
            <v>11419</v>
          </cell>
          <cell r="P148">
            <v>9524</v>
          </cell>
          <cell r="X148">
            <v>108539</v>
          </cell>
          <cell r="Y148">
            <v>110663</v>
          </cell>
          <cell r="Z148">
            <v>208115</v>
          </cell>
          <cell r="AA148">
            <v>211897</v>
          </cell>
          <cell r="AB148">
            <v>189671</v>
          </cell>
          <cell r="AC148">
            <v>185786</v>
          </cell>
          <cell r="AD148">
            <v>11864</v>
          </cell>
          <cell r="AE148">
            <v>9895</v>
          </cell>
        </row>
        <row r="149">
          <cell r="D149" t="str">
            <v>CD73</v>
          </cell>
          <cell r="I149">
            <v>119916</v>
          </cell>
          <cell r="J149">
            <v>122263</v>
          </cell>
          <cell r="K149">
            <v>229930</v>
          </cell>
          <cell r="L149">
            <v>234108</v>
          </cell>
          <cell r="M149">
            <v>209553</v>
          </cell>
          <cell r="N149">
            <v>205260</v>
          </cell>
          <cell r="O149">
            <v>13108</v>
          </cell>
          <cell r="P149">
            <v>10933</v>
          </cell>
          <cell r="X149">
            <v>124593</v>
          </cell>
          <cell r="Y149">
            <v>127031</v>
          </cell>
          <cell r="Z149">
            <v>238897</v>
          </cell>
          <cell r="AA149">
            <v>243238</v>
          </cell>
          <cell r="AB149">
            <v>217725</v>
          </cell>
          <cell r="AC149">
            <v>213265</v>
          </cell>
          <cell r="AD149">
            <v>13619</v>
          </cell>
          <cell r="AE149">
            <v>11359</v>
          </cell>
        </row>
        <row r="150">
          <cell r="D150" t="str">
            <v>CD74</v>
          </cell>
          <cell r="I150">
            <v>72759</v>
          </cell>
          <cell r="J150">
            <v>74183</v>
          </cell>
          <cell r="K150">
            <v>139509</v>
          </cell>
          <cell r="L150">
            <v>142044</v>
          </cell>
          <cell r="M150">
            <v>127145</v>
          </cell>
          <cell r="N150">
            <v>124541</v>
          </cell>
          <cell r="O150">
            <v>7953</v>
          </cell>
          <cell r="P150">
            <v>6633</v>
          </cell>
          <cell r="X150">
            <v>75596</v>
          </cell>
          <cell r="Y150">
            <v>77076</v>
          </cell>
          <cell r="Z150">
            <v>144950</v>
          </cell>
          <cell r="AA150">
            <v>147584</v>
          </cell>
          <cell r="AB150">
            <v>132104</v>
          </cell>
          <cell r="AC150">
            <v>129398</v>
          </cell>
          <cell r="AD150">
            <v>8263</v>
          </cell>
          <cell r="AE150">
            <v>6892</v>
          </cell>
        </row>
        <row r="151">
          <cell r="D151" t="str">
            <v>CD74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</row>
        <row r="152">
          <cell r="D152" t="str">
            <v>CD74</v>
          </cell>
          <cell r="I152">
            <v>54471</v>
          </cell>
          <cell r="J152">
            <v>55537</v>
          </cell>
          <cell r="K152">
            <v>104445</v>
          </cell>
          <cell r="L152">
            <v>106343</v>
          </cell>
          <cell r="M152">
            <v>95189</v>
          </cell>
          <cell r="N152">
            <v>93239</v>
          </cell>
          <cell r="O152">
            <v>5954</v>
          </cell>
          <cell r="P152">
            <v>4966</v>
          </cell>
          <cell r="X152">
            <v>56596</v>
          </cell>
          <cell r="Y152">
            <v>57704</v>
          </cell>
          <cell r="Z152">
            <v>108518</v>
          </cell>
          <cell r="AA152">
            <v>110490</v>
          </cell>
          <cell r="AB152">
            <v>98901</v>
          </cell>
          <cell r="AC152">
            <v>96875</v>
          </cell>
          <cell r="AD152">
            <v>6186</v>
          </cell>
          <cell r="AE152">
            <v>5160</v>
          </cell>
        </row>
        <row r="153">
          <cell r="D153" t="str">
            <v>CD74</v>
          </cell>
          <cell r="I153">
            <v>78751</v>
          </cell>
          <cell r="J153">
            <v>80292</v>
          </cell>
          <cell r="K153">
            <v>150999</v>
          </cell>
          <cell r="L153">
            <v>153743</v>
          </cell>
          <cell r="M153">
            <v>137617</v>
          </cell>
          <cell r="N153">
            <v>134797</v>
          </cell>
          <cell r="O153">
            <v>8608</v>
          </cell>
          <cell r="P153">
            <v>7180</v>
          </cell>
          <cell r="X153">
            <v>81822</v>
          </cell>
          <cell r="Y153">
            <v>83423</v>
          </cell>
          <cell r="Z153">
            <v>156888</v>
          </cell>
          <cell r="AA153">
            <v>159739</v>
          </cell>
          <cell r="AB153">
            <v>142984</v>
          </cell>
          <cell r="AC153">
            <v>140054</v>
          </cell>
          <cell r="AD153">
            <v>8944</v>
          </cell>
          <cell r="AE153">
            <v>7460</v>
          </cell>
        </row>
        <row r="154">
          <cell r="D154" t="str">
            <v>CD74</v>
          </cell>
          <cell r="I154">
            <v>28270</v>
          </cell>
          <cell r="J154">
            <v>28824</v>
          </cell>
          <cell r="K154">
            <v>54206</v>
          </cell>
          <cell r="L154">
            <v>55191</v>
          </cell>
          <cell r="M154">
            <v>49402</v>
          </cell>
          <cell r="N154">
            <v>48390</v>
          </cell>
          <cell r="O154">
            <v>3090</v>
          </cell>
          <cell r="P154">
            <v>2577</v>
          </cell>
          <cell r="X154">
            <v>29373</v>
          </cell>
          <cell r="Y154">
            <v>29948</v>
          </cell>
          <cell r="Z154">
            <v>56321</v>
          </cell>
          <cell r="AA154">
            <v>57344</v>
          </cell>
          <cell r="AB154">
            <v>51329</v>
          </cell>
          <cell r="AC154">
            <v>50278</v>
          </cell>
          <cell r="AD154">
            <v>3211</v>
          </cell>
          <cell r="AE154">
            <v>2678</v>
          </cell>
        </row>
        <row r="155">
          <cell r="D155" t="str">
            <v>CD74</v>
          </cell>
          <cell r="I155">
            <v>55125</v>
          </cell>
          <cell r="J155">
            <v>56204</v>
          </cell>
          <cell r="K155">
            <v>105699</v>
          </cell>
          <cell r="L155">
            <v>107620</v>
          </cell>
          <cell r="M155">
            <v>96331</v>
          </cell>
          <cell r="N155">
            <v>94358</v>
          </cell>
          <cell r="O155">
            <v>6026</v>
          </cell>
          <cell r="P155">
            <v>5026</v>
          </cell>
          <cell r="X155">
            <v>57275</v>
          </cell>
          <cell r="Y155">
            <v>58396</v>
          </cell>
          <cell r="Z155">
            <v>109821</v>
          </cell>
          <cell r="AA155">
            <v>111817</v>
          </cell>
          <cell r="AB155">
            <v>100088</v>
          </cell>
          <cell r="AC155">
            <v>98038</v>
          </cell>
          <cell r="AD155">
            <v>6261</v>
          </cell>
          <cell r="AE155">
            <v>5222</v>
          </cell>
        </row>
        <row r="156">
          <cell r="D156" t="str">
            <v>CD74</v>
          </cell>
          <cell r="I156">
            <v>29040</v>
          </cell>
          <cell r="J156">
            <v>29608</v>
          </cell>
          <cell r="K156">
            <v>55681</v>
          </cell>
          <cell r="L156">
            <v>56693</v>
          </cell>
          <cell r="M156">
            <v>50747</v>
          </cell>
          <cell r="N156">
            <v>49707</v>
          </cell>
          <cell r="O156">
            <v>3174</v>
          </cell>
          <cell r="P156">
            <v>2648</v>
          </cell>
          <cell r="X156">
            <v>30172</v>
          </cell>
          <cell r="Y156">
            <v>30763</v>
          </cell>
          <cell r="Z156">
            <v>57853</v>
          </cell>
          <cell r="AA156">
            <v>58904</v>
          </cell>
          <cell r="AB156">
            <v>52726</v>
          </cell>
          <cell r="AC156">
            <v>51646</v>
          </cell>
          <cell r="AD156">
            <v>3298</v>
          </cell>
          <cell r="AE156">
            <v>2751</v>
          </cell>
        </row>
        <row r="157">
          <cell r="D157" t="str">
            <v>CD81</v>
          </cell>
          <cell r="I157">
            <v>71691</v>
          </cell>
          <cell r="J157">
            <v>73404</v>
          </cell>
          <cell r="K157">
            <v>140239</v>
          </cell>
          <cell r="L157">
            <v>144381</v>
          </cell>
          <cell r="M157">
            <v>134277</v>
          </cell>
          <cell r="N157">
            <v>132028</v>
          </cell>
          <cell r="O157">
            <v>10854</v>
          </cell>
          <cell r="P157">
            <v>7033</v>
          </cell>
          <cell r="X157">
            <v>74200</v>
          </cell>
          <cell r="Y157">
            <v>75973</v>
          </cell>
          <cell r="Z157">
            <v>145147</v>
          </cell>
          <cell r="AA157">
            <v>149434</v>
          </cell>
          <cell r="AB157">
            <v>138976</v>
          </cell>
          <cell r="AC157">
            <v>136648</v>
          </cell>
          <cell r="AD157">
            <v>11233</v>
          </cell>
          <cell r="AE157">
            <v>7280</v>
          </cell>
        </row>
        <row r="158">
          <cell r="D158" t="str">
            <v>CD81</v>
          </cell>
          <cell r="I158">
            <v>72029</v>
          </cell>
          <cell r="J158">
            <v>73750</v>
          </cell>
          <cell r="K158">
            <v>140901</v>
          </cell>
          <cell r="L158">
            <v>145062</v>
          </cell>
          <cell r="M158">
            <v>134910</v>
          </cell>
          <cell r="N158">
            <v>132650</v>
          </cell>
          <cell r="O158">
            <v>10905</v>
          </cell>
          <cell r="P158">
            <v>7067</v>
          </cell>
          <cell r="X158">
            <v>74550</v>
          </cell>
          <cell r="Y158">
            <v>76332</v>
          </cell>
          <cell r="Z158">
            <v>145832</v>
          </cell>
          <cell r="AA158">
            <v>150139</v>
          </cell>
          <cell r="AB158">
            <v>139632</v>
          </cell>
          <cell r="AC158">
            <v>137293</v>
          </cell>
          <cell r="AD158">
            <v>11286</v>
          </cell>
          <cell r="AE158">
            <v>7314</v>
          </cell>
        </row>
        <row r="159">
          <cell r="D159" t="str">
            <v>CD81</v>
          </cell>
          <cell r="I159">
            <v>92040</v>
          </cell>
          <cell r="J159">
            <v>94240</v>
          </cell>
          <cell r="K159">
            <v>180047</v>
          </cell>
          <cell r="L159">
            <v>185364</v>
          </cell>
          <cell r="M159">
            <v>172392</v>
          </cell>
          <cell r="N159">
            <v>169504</v>
          </cell>
          <cell r="O159">
            <v>13934</v>
          </cell>
          <cell r="P159">
            <v>9030</v>
          </cell>
          <cell r="X159">
            <v>95262</v>
          </cell>
          <cell r="Y159">
            <v>97539</v>
          </cell>
          <cell r="Z159">
            <v>186348</v>
          </cell>
          <cell r="AA159">
            <v>191852</v>
          </cell>
          <cell r="AB159">
            <v>178426</v>
          </cell>
          <cell r="AC159">
            <v>175437</v>
          </cell>
          <cell r="AD159">
            <v>14422</v>
          </cell>
          <cell r="AE159">
            <v>9346</v>
          </cell>
        </row>
        <row r="160">
          <cell r="D160" t="str">
            <v>CD81</v>
          </cell>
          <cell r="I160">
            <v>10633</v>
          </cell>
          <cell r="J160">
            <v>10887</v>
          </cell>
          <cell r="K160">
            <v>20801</v>
          </cell>
          <cell r="L160">
            <v>21415</v>
          </cell>
          <cell r="M160">
            <v>19916</v>
          </cell>
          <cell r="N160">
            <v>19583</v>
          </cell>
          <cell r="O160">
            <v>1610</v>
          </cell>
          <cell r="P160">
            <v>1043</v>
          </cell>
          <cell r="X160">
            <v>11005</v>
          </cell>
          <cell r="Y160">
            <v>11269</v>
          </cell>
          <cell r="Z160">
            <v>21529</v>
          </cell>
          <cell r="AA160">
            <v>22164</v>
          </cell>
          <cell r="AB160">
            <v>20613</v>
          </cell>
          <cell r="AC160">
            <v>20268</v>
          </cell>
          <cell r="AD160">
            <v>1666</v>
          </cell>
          <cell r="AE160">
            <v>1080</v>
          </cell>
        </row>
        <row r="161">
          <cell r="D161" t="str">
            <v>CD81</v>
          </cell>
          <cell r="I161">
            <v>82733</v>
          </cell>
          <cell r="J161">
            <v>84711</v>
          </cell>
          <cell r="K161">
            <v>161841</v>
          </cell>
          <cell r="L161">
            <v>166620</v>
          </cell>
          <cell r="M161">
            <v>154960</v>
          </cell>
          <cell r="N161">
            <v>152364</v>
          </cell>
          <cell r="O161">
            <v>12525</v>
          </cell>
          <cell r="P161">
            <v>8117</v>
          </cell>
          <cell r="X161">
            <v>85629</v>
          </cell>
          <cell r="Y161">
            <v>87676</v>
          </cell>
          <cell r="Z161">
            <v>167505</v>
          </cell>
          <cell r="AA161">
            <v>172452</v>
          </cell>
          <cell r="AB161">
            <v>160384</v>
          </cell>
          <cell r="AC161">
            <v>157697</v>
          </cell>
          <cell r="AD161">
            <v>12964</v>
          </cell>
          <cell r="AE161">
            <v>8401</v>
          </cell>
        </row>
        <row r="162">
          <cell r="D162" t="str">
            <v>CD81</v>
          </cell>
          <cell r="I162">
            <v>58117</v>
          </cell>
          <cell r="J162">
            <v>59506</v>
          </cell>
          <cell r="K162">
            <v>113687</v>
          </cell>
          <cell r="L162">
            <v>117044</v>
          </cell>
          <cell r="M162">
            <v>108854</v>
          </cell>
          <cell r="N162">
            <v>107030</v>
          </cell>
          <cell r="O162">
            <v>8799</v>
          </cell>
          <cell r="P162">
            <v>5702</v>
          </cell>
          <cell r="X162">
            <v>60151</v>
          </cell>
          <cell r="Y162">
            <v>61589</v>
          </cell>
          <cell r="Z162">
            <v>117666</v>
          </cell>
          <cell r="AA162">
            <v>121141</v>
          </cell>
          <cell r="AB162">
            <v>112664</v>
          </cell>
          <cell r="AC162">
            <v>110776</v>
          </cell>
          <cell r="AD162">
            <v>9107</v>
          </cell>
          <cell r="AE162">
            <v>5901</v>
          </cell>
        </row>
        <row r="163">
          <cell r="D163" t="str">
            <v>CD82</v>
          </cell>
          <cell r="I163">
            <v>332489</v>
          </cell>
          <cell r="J163">
            <v>340437</v>
          </cell>
          <cell r="K163">
            <v>650407</v>
          </cell>
          <cell r="L163">
            <v>669614</v>
          </cell>
          <cell r="M163">
            <v>622755</v>
          </cell>
          <cell r="N163">
            <v>612323</v>
          </cell>
          <cell r="O163">
            <v>50337</v>
          </cell>
          <cell r="P163">
            <v>32620</v>
          </cell>
          <cell r="X163">
            <v>344126</v>
          </cell>
          <cell r="Y163">
            <v>352352</v>
          </cell>
          <cell r="Z163">
            <v>673171</v>
          </cell>
          <cell r="AA163">
            <v>693051</v>
          </cell>
          <cell r="AB163">
            <v>644551</v>
          </cell>
          <cell r="AC163">
            <v>633754</v>
          </cell>
          <cell r="AD163">
            <v>52099</v>
          </cell>
          <cell r="AE163">
            <v>33761</v>
          </cell>
        </row>
        <row r="164">
          <cell r="D164" t="str">
            <v>CD82</v>
          </cell>
          <cell r="I164">
            <v>56928</v>
          </cell>
          <cell r="J164">
            <v>58288</v>
          </cell>
          <cell r="K164">
            <v>111360</v>
          </cell>
          <cell r="L164">
            <v>114649</v>
          </cell>
          <cell r="M164">
            <v>106626</v>
          </cell>
          <cell r="N164">
            <v>104840</v>
          </cell>
          <cell r="O164">
            <v>8619</v>
          </cell>
          <cell r="P164">
            <v>5585</v>
          </cell>
          <cell r="X164">
            <v>58920</v>
          </cell>
          <cell r="Y164">
            <v>60328</v>
          </cell>
          <cell r="Z164">
            <v>115258</v>
          </cell>
          <cell r="AA164">
            <v>118662</v>
          </cell>
          <cell r="AB164">
            <v>110358</v>
          </cell>
          <cell r="AC164">
            <v>108509</v>
          </cell>
          <cell r="AD164">
            <v>8920</v>
          </cell>
          <cell r="AE164">
            <v>5781</v>
          </cell>
        </row>
        <row r="165">
          <cell r="D165" t="str">
            <v>CD82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</row>
        <row r="166">
          <cell r="D166" t="str">
            <v>CD82</v>
          </cell>
          <cell r="I166">
            <v>37133</v>
          </cell>
          <cell r="J166">
            <v>38021</v>
          </cell>
          <cell r="K166">
            <v>72639</v>
          </cell>
          <cell r="L166">
            <v>74784</v>
          </cell>
          <cell r="M166">
            <v>69551</v>
          </cell>
          <cell r="N166">
            <v>68386</v>
          </cell>
          <cell r="O166">
            <v>5622</v>
          </cell>
          <cell r="P166">
            <v>3643</v>
          </cell>
          <cell r="X166">
            <v>38433</v>
          </cell>
          <cell r="Y166">
            <v>39352</v>
          </cell>
          <cell r="Z166">
            <v>75181</v>
          </cell>
          <cell r="AA166">
            <v>77402</v>
          </cell>
          <cell r="AB166">
            <v>71985</v>
          </cell>
          <cell r="AC166">
            <v>70779</v>
          </cell>
          <cell r="AD166">
            <v>5819</v>
          </cell>
          <cell r="AE166">
            <v>3771</v>
          </cell>
        </row>
        <row r="167">
          <cell r="D167" t="str">
            <v>CD82</v>
          </cell>
          <cell r="I167">
            <v>20440</v>
          </cell>
          <cell r="J167">
            <v>20929</v>
          </cell>
          <cell r="K167">
            <v>39984</v>
          </cell>
          <cell r="L167">
            <v>41165</v>
          </cell>
          <cell r="M167">
            <v>38284</v>
          </cell>
          <cell r="N167">
            <v>37643</v>
          </cell>
          <cell r="O167">
            <v>3095</v>
          </cell>
          <cell r="P167">
            <v>2005</v>
          </cell>
          <cell r="X167">
            <v>21155</v>
          </cell>
          <cell r="Y167">
            <v>21661</v>
          </cell>
          <cell r="Z167">
            <v>41384</v>
          </cell>
          <cell r="AA167">
            <v>42606</v>
          </cell>
          <cell r="AB167">
            <v>39624</v>
          </cell>
          <cell r="AC167">
            <v>38961</v>
          </cell>
          <cell r="AD167">
            <v>3203</v>
          </cell>
          <cell r="AE167">
            <v>2076</v>
          </cell>
        </row>
        <row r="168">
          <cell r="D168" t="str">
            <v>CD82</v>
          </cell>
          <cell r="I168">
            <v>35046</v>
          </cell>
          <cell r="J168">
            <v>35884</v>
          </cell>
          <cell r="K168">
            <v>68556</v>
          </cell>
          <cell r="L168">
            <v>70581</v>
          </cell>
          <cell r="M168">
            <v>65641</v>
          </cell>
          <cell r="N168">
            <v>64542</v>
          </cell>
          <cell r="O168">
            <v>5306</v>
          </cell>
          <cell r="P168">
            <v>3438</v>
          </cell>
          <cell r="X168">
            <v>36273</v>
          </cell>
          <cell r="Y168">
            <v>37140</v>
          </cell>
          <cell r="Z168">
            <v>70956</v>
          </cell>
          <cell r="AA168">
            <v>73051</v>
          </cell>
          <cell r="AB168">
            <v>67939</v>
          </cell>
          <cell r="AC168">
            <v>66801</v>
          </cell>
          <cell r="AD168">
            <v>5491</v>
          </cell>
          <cell r="AE168">
            <v>3559</v>
          </cell>
        </row>
        <row r="169">
          <cell r="D169" t="str">
            <v>CD82</v>
          </cell>
          <cell r="I169">
            <v>43083</v>
          </cell>
          <cell r="J169">
            <v>44113</v>
          </cell>
          <cell r="K169">
            <v>84278</v>
          </cell>
          <cell r="L169">
            <v>86766</v>
          </cell>
          <cell r="M169">
            <v>80695</v>
          </cell>
          <cell r="N169">
            <v>79343</v>
          </cell>
          <cell r="O169">
            <v>6523</v>
          </cell>
          <cell r="P169">
            <v>4227</v>
          </cell>
          <cell r="X169">
            <v>44591</v>
          </cell>
          <cell r="Y169">
            <v>45657</v>
          </cell>
          <cell r="Z169">
            <v>87227</v>
          </cell>
          <cell r="AA169">
            <v>89803</v>
          </cell>
          <cell r="AB169">
            <v>83519</v>
          </cell>
          <cell r="AC169">
            <v>82120</v>
          </cell>
          <cell r="AD169">
            <v>6751</v>
          </cell>
          <cell r="AE169">
            <v>4375</v>
          </cell>
        </row>
        <row r="170">
          <cell r="D170" t="str">
            <v>CD83</v>
          </cell>
          <cell r="I170">
            <v>32459</v>
          </cell>
          <cell r="J170">
            <v>33234</v>
          </cell>
          <cell r="K170">
            <v>63495</v>
          </cell>
          <cell r="L170">
            <v>65370</v>
          </cell>
          <cell r="M170">
            <v>60795</v>
          </cell>
          <cell r="N170">
            <v>59777</v>
          </cell>
          <cell r="O170">
            <v>4914</v>
          </cell>
          <cell r="P170">
            <v>3184</v>
          </cell>
          <cell r="X170">
            <v>33595</v>
          </cell>
          <cell r="Y170">
            <v>34398</v>
          </cell>
          <cell r="Z170">
            <v>65717</v>
          </cell>
          <cell r="AA170">
            <v>67658</v>
          </cell>
          <cell r="AB170">
            <v>62923</v>
          </cell>
          <cell r="AC170">
            <v>61869</v>
          </cell>
          <cell r="AD170">
            <v>5086</v>
          </cell>
          <cell r="AE170">
            <v>3296</v>
          </cell>
        </row>
        <row r="171">
          <cell r="D171" t="str">
            <v>CD83</v>
          </cell>
          <cell r="I171">
            <v>48596</v>
          </cell>
          <cell r="J171">
            <v>49757</v>
          </cell>
          <cell r="K171">
            <v>95062</v>
          </cell>
          <cell r="L171">
            <v>97869</v>
          </cell>
          <cell r="M171">
            <v>91020</v>
          </cell>
          <cell r="N171">
            <v>89495</v>
          </cell>
          <cell r="O171">
            <v>7357</v>
          </cell>
          <cell r="P171">
            <v>4768</v>
          </cell>
          <cell r="X171">
            <v>50296</v>
          </cell>
          <cell r="Y171">
            <v>51499</v>
          </cell>
          <cell r="Z171">
            <v>98389</v>
          </cell>
          <cell r="AA171">
            <v>101294</v>
          </cell>
          <cell r="AB171">
            <v>94206</v>
          </cell>
          <cell r="AC171">
            <v>92628</v>
          </cell>
          <cell r="AD171">
            <v>7615</v>
          </cell>
          <cell r="AE171">
            <v>4934</v>
          </cell>
        </row>
        <row r="172">
          <cell r="D172" t="str">
            <v>CD83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</row>
        <row r="173">
          <cell r="D173" t="str">
            <v>CD83</v>
          </cell>
          <cell r="I173">
            <v>19237</v>
          </cell>
          <cell r="J173">
            <v>19697</v>
          </cell>
          <cell r="K173">
            <v>37631</v>
          </cell>
          <cell r="L173">
            <v>38743</v>
          </cell>
          <cell r="M173">
            <v>36031</v>
          </cell>
          <cell r="N173">
            <v>35428</v>
          </cell>
          <cell r="O173">
            <v>2912</v>
          </cell>
          <cell r="P173">
            <v>1887</v>
          </cell>
          <cell r="X173">
            <v>19910</v>
          </cell>
          <cell r="Y173">
            <v>20386</v>
          </cell>
          <cell r="Z173">
            <v>38948</v>
          </cell>
          <cell r="AA173">
            <v>40098</v>
          </cell>
          <cell r="AB173">
            <v>37292</v>
          </cell>
          <cell r="AC173">
            <v>36668</v>
          </cell>
          <cell r="AD173">
            <v>3014</v>
          </cell>
          <cell r="AE173">
            <v>1953</v>
          </cell>
        </row>
        <row r="174">
          <cell r="D174" t="str">
            <v>CD83</v>
          </cell>
          <cell r="I174">
            <v>21091</v>
          </cell>
          <cell r="J174">
            <v>21595</v>
          </cell>
          <cell r="K174">
            <v>41257</v>
          </cell>
          <cell r="L174">
            <v>42476</v>
          </cell>
          <cell r="M174">
            <v>39503</v>
          </cell>
          <cell r="N174">
            <v>38841</v>
          </cell>
          <cell r="O174">
            <v>3193</v>
          </cell>
          <cell r="P174">
            <v>2069</v>
          </cell>
          <cell r="X174">
            <v>21829</v>
          </cell>
          <cell r="Y174">
            <v>22351</v>
          </cell>
          <cell r="Z174">
            <v>42701</v>
          </cell>
          <cell r="AA174">
            <v>43962</v>
          </cell>
          <cell r="AB174">
            <v>40886</v>
          </cell>
          <cell r="AC174">
            <v>40201</v>
          </cell>
          <cell r="AD174">
            <v>3305</v>
          </cell>
          <cell r="AE174">
            <v>2142</v>
          </cell>
        </row>
        <row r="175">
          <cell r="D175" t="str">
            <v>CD83</v>
          </cell>
          <cell r="I175">
            <v>33132</v>
          </cell>
          <cell r="J175">
            <v>33924</v>
          </cell>
          <cell r="K175">
            <v>64812</v>
          </cell>
          <cell r="L175">
            <v>66726</v>
          </cell>
          <cell r="M175">
            <v>62057</v>
          </cell>
          <cell r="N175">
            <v>61017</v>
          </cell>
          <cell r="O175">
            <v>5016</v>
          </cell>
          <cell r="P175">
            <v>3251</v>
          </cell>
          <cell r="X175">
            <v>34292</v>
          </cell>
          <cell r="Y175">
            <v>35111</v>
          </cell>
          <cell r="Z175">
            <v>67080</v>
          </cell>
          <cell r="AA175">
            <v>69061</v>
          </cell>
          <cell r="AB175">
            <v>64228</v>
          </cell>
          <cell r="AC175">
            <v>63153</v>
          </cell>
          <cell r="AD175">
            <v>5192</v>
          </cell>
          <cell r="AE175">
            <v>3364</v>
          </cell>
        </row>
        <row r="176">
          <cell r="D176" t="str">
            <v>CD83</v>
          </cell>
          <cell r="I176">
            <v>44106</v>
          </cell>
          <cell r="J176">
            <v>45161</v>
          </cell>
          <cell r="K176">
            <v>86280</v>
          </cell>
          <cell r="L176">
            <v>88828</v>
          </cell>
          <cell r="M176">
            <v>82611</v>
          </cell>
          <cell r="N176">
            <v>81228</v>
          </cell>
          <cell r="O176">
            <v>6677</v>
          </cell>
          <cell r="P176">
            <v>4327</v>
          </cell>
          <cell r="X176">
            <v>45650</v>
          </cell>
          <cell r="Y176">
            <v>46741</v>
          </cell>
          <cell r="Z176">
            <v>89299</v>
          </cell>
          <cell r="AA176">
            <v>91936</v>
          </cell>
          <cell r="AB176">
            <v>85503</v>
          </cell>
          <cell r="AC176">
            <v>84071</v>
          </cell>
          <cell r="AD176">
            <v>6911</v>
          </cell>
          <cell r="AE176">
            <v>4479</v>
          </cell>
        </row>
        <row r="177">
          <cell r="D177" t="str">
            <v>CD83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</row>
        <row r="178">
          <cell r="D178" t="str">
            <v>CD91</v>
          </cell>
          <cell r="I178">
            <v>92126</v>
          </cell>
          <cell r="J178">
            <v>95877</v>
          </cell>
          <cell r="K178">
            <v>201260</v>
          </cell>
          <cell r="L178">
            <v>208196</v>
          </cell>
          <cell r="M178">
            <v>201979</v>
          </cell>
          <cell r="N178">
            <v>195711</v>
          </cell>
          <cell r="O178">
            <v>18035</v>
          </cell>
          <cell r="P178">
            <v>14181</v>
          </cell>
          <cell r="X178">
            <v>94982</v>
          </cell>
          <cell r="Y178">
            <v>98849</v>
          </cell>
          <cell r="Z178">
            <v>207499</v>
          </cell>
          <cell r="AA178">
            <v>214650</v>
          </cell>
          <cell r="AB178">
            <v>208241</v>
          </cell>
          <cell r="AC178">
            <v>201778</v>
          </cell>
          <cell r="AD178">
            <v>18594</v>
          </cell>
          <cell r="AE178">
            <v>14621</v>
          </cell>
        </row>
        <row r="179">
          <cell r="D179" t="str">
            <v>CD91</v>
          </cell>
          <cell r="I179">
            <v>53158</v>
          </cell>
          <cell r="J179">
            <v>55322</v>
          </cell>
          <cell r="K179">
            <v>116130</v>
          </cell>
          <cell r="L179">
            <v>120132</v>
          </cell>
          <cell r="M179">
            <v>116545</v>
          </cell>
          <cell r="N179">
            <v>112928</v>
          </cell>
          <cell r="O179">
            <v>10406</v>
          </cell>
          <cell r="P179">
            <v>8183</v>
          </cell>
          <cell r="X179">
            <v>54806</v>
          </cell>
          <cell r="Y179">
            <v>57037</v>
          </cell>
          <cell r="Z179">
            <v>119730</v>
          </cell>
          <cell r="AA179">
            <v>123856</v>
          </cell>
          <cell r="AB179">
            <v>120158</v>
          </cell>
          <cell r="AC179">
            <v>116429</v>
          </cell>
          <cell r="AD179">
            <v>10729</v>
          </cell>
          <cell r="AE179">
            <v>8436</v>
          </cell>
        </row>
        <row r="180">
          <cell r="D180" t="str">
            <v>CD91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</row>
        <row r="181">
          <cell r="D181" t="str">
            <v>CD91</v>
          </cell>
          <cell r="I181">
            <v>77538</v>
          </cell>
          <cell r="J181">
            <v>80695</v>
          </cell>
          <cell r="K181">
            <v>169390</v>
          </cell>
          <cell r="L181">
            <v>175228</v>
          </cell>
          <cell r="M181">
            <v>169996</v>
          </cell>
          <cell r="N181">
            <v>164720</v>
          </cell>
          <cell r="O181">
            <v>15179</v>
          </cell>
          <cell r="P181">
            <v>11936</v>
          </cell>
          <cell r="X181">
            <v>79942</v>
          </cell>
          <cell r="Y181">
            <v>83197</v>
          </cell>
          <cell r="Z181">
            <v>174641</v>
          </cell>
          <cell r="AA181">
            <v>180660</v>
          </cell>
          <cell r="AB181">
            <v>175266</v>
          </cell>
          <cell r="AC181">
            <v>169826</v>
          </cell>
          <cell r="AD181">
            <v>15650</v>
          </cell>
          <cell r="AE181">
            <v>12306</v>
          </cell>
        </row>
        <row r="182">
          <cell r="D182" t="str">
            <v>CD91</v>
          </cell>
          <cell r="I182">
            <v>83446</v>
          </cell>
          <cell r="J182">
            <v>86843</v>
          </cell>
          <cell r="K182">
            <v>182296</v>
          </cell>
          <cell r="L182">
            <v>188579</v>
          </cell>
          <cell r="M182">
            <v>182948</v>
          </cell>
          <cell r="N182">
            <v>177270</v>
          </cell>
          <cell r="O182">
            <v>16335</v>
          </cell>
          <cell r="P182">
            <v>12845</v>
          </cell>
          <cell r="X182">
            <v>86033</v>
          </cell>
          <cell r="Y182">
            <v>89535</v>
          </cell>
          <cell r="Z182">
            <v>187947</v>
          </cell>
          <cell r="AA182">
            <v>194425</v>
          </cell>
          <cell r="AB182">
            <v>188619</v>
          </cell>
          <cell r="AC182">
            <v>182765</v>
          </cell>
          <cell r="AD182">
            <v>16842</v>
          </cell>
          <cell r="AE182">
            <v>13243</v>
          </cell>
        </row>
        <row r="183">
          <cell r="D183" t="str">
            <v>CD91</v>
          </cell>
          <cell r="I183">
            <v>69922</v>
          </cell>
          <cell r="J183">
            <v>72769</v>
          </cell>
          <cell r="K183">
            <v>152752</v>
          </cell>
          <cell r="L183">
            <v>158017</v>
          </cell>
          <cell r="M183">
            <v>153298</v>
          </cell>
          <cell r="N183">
            <v>148541</v>
          </cell>
          <cell r="O183">
            <v>13688</v>
          </cell>
          <cell r="P183">
            <v>10763</v>
          </cell>
          <cell r="X183">
            <v>72090</v>
          </cell>
          <cell r="Y183">
            <v>75025</v>
          </cell>
          <cell r="Z183">
            <v>157487</v>
          </cell>
          <cell r="AA183">
            <v>162915</v>
          </cell>
          <cell r="AB183">
            <v>158050</v>
          </cell>
          <cell r="AC183">
            <v>153145</v>
          </cell>
          <cell r="AD183">
            <v>14112</v>
          </cell>
          <cell r="AE183">
            <v>11097</v>
          </cell>
        </row>
        <row r="184">
          <cell r="D184" t="str">
            <v>CD91</v>
          </cell>
          <cell r="I184">
            <v>40186</v>
          </cell>
          <cell r="J184">
            <v>41822</v>
          </cell>
          <cell r="K184">
            <v>87790</v>
          </cell>
          <cell r="L184">
            <v>90815</v>
          </cell>
          <cell r="M184">
            <v>88103</v>
          </cell>
          <cell r="N184">
            <v>85369</v>
          </cell>
          <cell r="O184">
            <v>7867</v>
          </cell>
          <cell r="P184">
            <v>6186</v>
          </cell>
          <cell r="X184">
            <v>41431</v>
          </cell>
          <cell r="Y184">
            <v>43118</v>
          </cell>
          <cell r="Z184">
            <v>90511</v>
          </cell>
          <cell r="AA184">
            <v>93630</v>
          </cell>
          <cell r="AB184">
            <v>90834</v>
          </cell>
          <cell r="AC184">
            <v>88015</v>
          </cell>
          <cell r="AD184">
            <v>8111</v>
          </cell>
          <cell r="AE184">
            <v>6378</v>
          </cell>
        </row>
        <row r="185">
          <cell r="D185" t="str">
            <v>CD92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</row>
        <row r="186">
          <cell r="D186" t="str">
            <v>CD92</v>
          </cell>
          <cell r="I186">
            <v>223728</v>
          </cell>
          <cell r="J186">
            <v>232837</v>
          </cell>
          <cell r="K186">
            <v>488758</v>
          </cell>
          <cell r="L186">
            <v>505603</v>
          </cell>
          <cell r="M186">
            <v>490505</v>
          </cell>
          <cell r="N186">
            <v>475282</v>
          </cell>
          <cell r="O186">
            <v>43797</v>
          </cell>
          <cell r="P186">
            <v>34439</v>
          </cell>
          <cell r="X186">
            <v>230664</v>
          </cell>
          <cell r="Y186">
            <v>240055</v>
          </cell>
          <cell r="Z186">
            <v>503909</v>
          </cell>
          <cell r="AA186">
            <v>521276</v>
          </cell>
          <cell r="AB186">
            <v>505710</v>
          </cell>
          <cell r="AC186">
            <v>490015</v>
          </cell>
          <cell r="AD186">
            <v>45155</v>
          </cell>
          <cell r="AE186">
            <v>35506</v>
          </cell>
        </row>
        <row r="187">
          <cell r="D187" t="str">
            <v>CD92</v>
          </cell>
          <cell r="I187">
            <v>38142</v>
          </cell>
          <cell r="J187">
            <v>39695</v>
          </cell>
          <cell r="K187">
            <v>83325</v>
          </cell>
          <cell r="L187">
            <v>86197</v>
          </cell>
          <cell r="M187">
            <v>83623</v>
          </cell>
          <cell r="N187">
            <v>81028</v>
          </cell>
          <cell r="O187">
            <v>7467</v>
          </cell>
          <cell r="P187">
            <v>5871</v>
          </cell>
          <cell r="X187">
            <v>39324</v>
          </cell>
          <cell r="Y187">
            <v>40925</v>
          </cell>
          <cell r="Z187">
            <v>85908</v>
          </cell>
          <cell r="AA187">
            <v>88869</v>
          </cell>
          <cell r="AB187">
            <v>86215</v>
          </cell>
          <cell r="AC187">
            <v>83540</v>
          </cell>
          <cell r="AD187">
            <v>7698</v>
          </cell>
          <cell r="AE187">
            <v>6053</v>
          </cell>
        </row>
        <row r="188">
          <cell r="D188" t="str">
            <v>CD92</v>
          </cell>
          <cell r="I188">
            <v>50327</v>
          </cell>
          <cell r="J188">
            <v>52376</v>
          </cell>
          <cell r="K188">
            <v>109944</v>
          </cell>
          <cell r="L188">
            <v>113733</v>
          </cell>
          <cell r="M188">
            <v>110337</v>
          </cell>
          <cell r="N188">
            <v>106912</v>
          </cell>
          <cell r="O188">
            <v>9852</v>
          </cell>
          <cell r="P188">
            <v>7747</v>
          </cell>
          <cell r="X188">
            <v>51887</v>
          </cell>
          <cell r="Y188">
            <v>53999</v>
          </cell>
          <cell r="Z188">
            <v>113352</v>
          </cell>
          <cell r="AA188">
            <v>117259</v>
          </cell>
          <cell r="AB188">
            <v>113757</v>
          </cell>
          <cell r="AC188">
            <v>110227</v>
          </cell>
          <cell r="AD188">
            <v>10157</v>
          </cell>
          <cell r="AE188">
            <v>7987</v>
          </cell>
        </row>
        <row r="189">
          <cell r="D189" t="str">
            <v>CD92</v>
          </cell>
          <cell r="I189">
            <v>64354</v>
          </cell>
          <cell r="J189">
            <v>66974</v>
          </cell>
          <cell r="K189">
            <v>140589</v>
          </cell>
          <cell r="L189">
            <v>145434</v>
          </cell>
          <cell r="M189">
            <v>141091</v>
          </cell>
          <cell r="N189">
            <v>136712</v>
          </cell>
          <cell r="O189">
            <v>12598</v>
          </cell>
          <cell r="P189">
            <v>9906</v>
          </cell>
          <cell r="X189">
            <v>66349</v>
          </cell>
          <cell r="Y189">
            <v>69050</v>
          </cell>
          <cell r="Z189">
            <v>144947</v>
          </cell>
          <cell r="AA189">
            <v>149942</v>
          </cell>
          <cell r="AB189">
            <v>145465</v>
          </cell>
          <cell r="AC189">
            <v>140950</v>
          </cell>
          <cell r="AD189">
            <v>12989</v>
          </cell>
          <cell r="AE189">
            <v>10213</v>
          </cell>
        </row>
        <row r="190">
          <cell r="D190" t="str">
            <v>CD92</v>
          </cell>
          <cell r="I190">
            <v>14132</v>
          </cell>
          <cell r="J190">
            <v>14707</v>
          </cell>
          <cell r="K190">
            <v>30873</v>
          </cell>
          <cell r="L190">
            <v>31937</v>
          </cell>
          <cell r="M190">
            <v>30983</v>
          </cell>
          <cell r="N190">
            <v>30022</v>
          </cell>
          <cell r="O190">
            <v>2766</v>
          </cell>
          <cell r="P190">
            <v>2175</v>
          </cell>
          <cell r="X190">
            <v>14570</v>
          </cell>
          <cell r="Y190">
            <v>15163</v>
          </cell>
          <cell r="Z190">
            <v>31830</v>
          </cell>
          <cell r="AA190">
            <v>32927</v>
          </cell>
          <cell r="AB190">
            <v>31944</v>
          </cell>
          <cell r="AC190">
            <v>30952</v>
          </cell>
          <cell r="AD190">
            <v>2852</v>
          </cell>
          <cell r="AE190">
            <v>2243</v>
          </cell>
        </row>
      </sheetData>
      <sheetData sheetId="3">
        <row r="2">
          <cell r="B2" t="str">
            <v>CD52</v>
          </cell>
        </row>
        <row r="3">
          <cell r="B3" t="str">
            <v>CD41</v>
          </cell>
        </row>
        <row r="4">
          <cell r="B4" t="str">
            <v>CD71</v>
          </cell>
        </row>
        <row r="5">
          <cell r="B5" t="str">
            <v>CD73</v>
          </cell>
        </row>
        <row r="6">
          <cell r="B6" t="str">
            <v>CD53</v>
          </cell>
        </row>
        <row r="7">
          <cell r="B7" t="str">
            <v>CD54</v>
          </cell>
        </row>
        <row r="8">
          <cell r="B8" t="str">
            <v>CD92</v>
          </cell>
        </row>
        <row r="9">
          <cell r="B9" t="str">
            <v>CD91</v>
          </cell>
        </row>
        <row r="10">
          <cell r="B10" t="str">
            <v>CD82</v>
          </cell>
        </row>
        <row r="11">
          <cell r="B11" t="str">
            <v>CD10</v>
          </cell>
        </row>
        <row r="12">
          <cell r="B12" t="str">
            <v>CD20</v>
          </cell>
        </row>
        <row r="13">
          <cell r="B13" t="str">
            <v>CD31</v>
          </cell>
        </row>
        <row r="14">
          <cell r="B14" t="str">
            <v>CD32</v>
          </cell>
        </row>
        <row r="15">
          <cell r="B15" t="str">
            <v>CD81</v>
          </cell>
        </row>
        <row r="16">
          <cell r="B16" t="str">
            <v>CD72</v>
          </cell>
        </row>
        <row r="17">
          <cell r="B17" t="str">
            <v>CD33</v>
          </cell>
        </row>
        <row r="18">
          <cell r="B18" t="str">
            <v>CD63</v>
          </cell>
        </row>
        <row r="19">
          <cell r="B19" t="str">
            <v>CD44</v>
          </cell>
        </row>
        <row r="20">
          <cell r="B20" t="str">
            <v>CD61</v>
          </cell>
        </row>
        <row r="21">
          <cell r="B21" t="str">
            <v>CD43</v>
          </cell>
        </row>
        <row r="22">
          <cell r="B22" t="str">
            <v>CD83</v>
          </cell>
        </row>
        <row r="23">
          <cell r="B23" t="str">
            <v>CD62</v>
          </cell>
        </row>
        <row r="24">
          <cell r="B24" t="str">
            <v>CD42</v>
          </cell>
        </row>
        <row r="25">
          <cell r="B25" t="str">
            <v>CD74</v>
          </cell>
        </row>
        <row r="26">
          <cell r="B26" t="str">
            <v>CD51</v>
          </cell>
        </row>
        <row r="27">
          <cell r="B27" t="str">
            <v>CD45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7CE1-A447-124B-84CE-DE1AE0F2BC9F}">
  <dimension ref="A1:AN35"/>
  <sheetViews>
    <sheetView tabSelected="1" workbookViewId="0">
      <selection activeCell="AK2" sqref="AK2:AN27"/>
    </sheetView>
  </sheetViews>
  <sheetFormatPr baseColWidth="10" defaultColWidth="9.1640625" defaultRowHeight="16" x14ac:dyDescent="0.2"/>
  <cols>
    <col min="1" max="1" width="15.5" bestFit="1" customWidth="1"/>
    <col min="2" max="3" width="11.5" style="4" hidden="1" customWidth="1"/>
    <col min="4" max="4" width="11.6640625" style="4" hidden="1" customWidth="1"/>
    <col min="5" max="11" width="13.33203125" style="4" hidden="1" customWidth="1"/>
    <col min="12" max="13" width="11.6640625" style="4" hidden="1" customWidth="1"/>
    <col min="14" max="17" width="15.33203125" style="4" hidden="1" customWidth="1"/>
    <col min="18" max="19" width="13.33203125" style="4" hidden="1" customWidth="1"/>
    <col min="20" max="20" width="15.5" style="4" hidden="1" customWidth="1"/>
    <col min="21" max="23" width="13.33203125" style="4" hidden="1" customWidth="1"/>
    <col min="24" max="24" width="13.83203125" style="4" hidden="1" customWidth="1"/>
    <col min="25" max="25" width="13.33203125" style="4" hidden="1" customWidth="1"/>
    <col min="26" max="27" width="11.6640625" style="4" hidden="1" customWidth="1"/>
    <col min="28" max="31" width="15.33203125" style="4" hidden="1" customWidth="1"/>
    <col min="32" max="32" width="0" hidden="1" customWidth="1"/>
    <col min="33" max="33" width="19.6640625" hidden="1" customWidth="1"/>
    <col min="34" max="34" width="20.6640625" hidden="1" customWidth="1"/>
    <col min="35" max="35" width="19.5" hidden="1" customWidth="1"/>
    <col min="36" max="36" width="0" hidden="1" customWidth="1"/>
    <col min="37" max="39" width="15.6640625" bestFit="1" customWidth="1"/>
    <col min="40" max="40" width="15" bestFit="1" customWidth="1"/>
  </cols>
  <sheetData>
    <row r="1" spans="1:40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6" t="s">
        <v>46</v>
      </c>
      <c r="G1" s="3" t="s">
        <v>5</v>
      </c>
      <c r="H1" s="3" t="s">
        <v>6</v>
      </c>
      <c r="I1" s="6" t="s">
        <v>45</v>
      </c>
      <c r="J1" s="3" t="s">
        <v>7</v>
      </c>
      <c r="K1" s="3" t="s">
        <v>8</v>
      </c>
      <c r="L1" s="3" t="s">
        <v>9</v>
      </c>
      <c r="M1" s="3" t="s">
        <v>10</v>
      </c>
      <c r="N1" s="6" t="s">
        <v>47</v>
      </c>
      <c r="O1" s="6" t="s">
        <v>48</v>
      </c>
      <c r="P1" s="6" t="s">
        <v>49</v>
      </c>
      <c r="Q1" s="6" t="s">
        <v>50</v>
      </c>
      <c r="R1" s="3" t="s">
        <v>11</v>
      </c>
      <c r="S1" s="3" t="s">
        <v>12</v>
      </c>
      <c r="T1" s="10" t="s">
        <v>51</v>
      </c>
      <c r="U1" s="3" t="s">
        <v>13</v>
      </c>
      <c r="V1" s="3" t="s">
        <v>14</v>
      </c>
      <c r="W1" s="10" t="s">
        <v>52</v>
      </c>
      <c r="X1" s="3" t="s">
        <v>15</v>
      </c>
      <c r="Y1" s="3" t="s">
        <v>16</v>
      </c>
      <c r="Z1" s="3" t="s">
        <v>17</v>
      </c>
      <c r="AA1" s="3" t="s">
        <v>18</v>
      </c>
      <c r="AB1" s="10" t="s">
        <v>53</v>
      </c>
      <c r="AC1" s="6" t="s">
        <v>48</v>
      </c>
      <c r="AD1" s="6" t="s">
        <v>49</v>
      </c>
      <c r="AE1" s="6" t="s">
        <v>50</v>
      </c>
      <c r="AG1" s="6" t="s">
        <v>54</v>
      </c>
      <c r="AH1" s="6" t="s">
        <v>55</v>
      </c>
      <c r="AI1" s="6" t="s">
        <v>56</v>
      </c>
      <c r="AK1" s="6" t="s">
        <v>57</v>
      </c>
      <c r="AL1" s="6" t="s">
        <v>58</v>
      </c>
      <c r="AM1" s="6" t="s">
        <v>59</v>
      </c>
      <c r="AN1" s="6" t="s">
        <v>60</v>
      </c>
    </row>
    <row r="2" spans="1:40" x14ac:dyDescent="0.2">
      <c r="A2" t="s">
        <v>19</v>
      </c>
      <c r="B2" s="4">
        <f>SUMIFS('[1]Zone de sante_Pop'!H:H,'[1]Zone de sante_Pop'!$B:$B,[1]cod_admpop_adm1!$B2)</f>
        <v>1234204</v>
      </c>
      <c r="C2" s="4">
        <f>SUMIFS('[1]Zone de sante_Pop'!I:I,'[1]Zone de sante_Pop'!$B:$B,[1]cod_admpop_adm1!$B2)</f>
        <v>1263826</v>
      </c>
      <c r="D2" s="5">
        <v>94293</v>
      </c>
      <c r="E2" s="5">
        <v>98984</v>
      </c>
      <c r="F2" s="7">
        <f>SUM(E2,D2)</f>
        <v>193277</v>
      </c>
      <c r="G2" s="5">
        <f>SUMIFS([1]cod_admpop_adm2!K:K,[1]cod_admpop_adm2!$D:$D,[1]cod_admpop_adm1!$B2)</f>
        <v>213886</v>
      </c>
      <c r="H2" s="5">
        <f>SUMIFS([1]cod_admpop_adm2!L:L,[1]cod_admpop_adm2!$D:$D,[1]cod_admpop_adm1!$B2)</f>
        <v>224563</v>
      </c>
      <c r="I2" s="7">
        <f>(G2/15)*11+(H2/15*11)</f>
        <v>321529.26666666666</v>
      </c>
      <c r="J2" s="5">
        <f>SUMIFS([1]cod_admpop_adm2!M:M,[1]cod_admpop_adm2!$D:$D,[1]cod_admpop_adm1!$B2)</f>
        <v>280658</v>
      </c>
      <c r="K2" s="5">
        <f>SUMIFS([1]cod_admpop_adm2!N:N,[1]cod_admpop_adm2!$D:$D,[1]cod_admpop_adm1!$B2)</f>
        <v>271464</v>
      </c>
      <c r="L2" s="5">
        <f>SUMIFS([1]cod_admpop_adm2!O:O,[1]cod_admpop_adm2!$D:$D,[1]cod_admpop_adm1!$B2)</f>
        <v>28448</v>
      </c>
      <c r="M2" s="5">
        <f>SUMIFS([1]cod_admpop_adm2!P:P,[1]cod_admpop_adm2!$D:$D,[1]cod_admpop_adm1!$B2)</f>
        <v>22832</v>
      </c>
      <c r="N2" s="7">
        <f>SUM(G2,H2,J2,K2,L2,M2)-I2</f>
        <v>720321.7333333334</v>
      </c>
      <c r="O2" s="9">
        <f>F2/(F2+I2+N2)</f>
        <v>0.15648337662169426</v>
      </c>
      <c r="P2" s="8">
        <f>I2/(F2+I2+N2)</f>
        <v>0.26032060374849136</v>
      </c>
      <c r="Q2" s="8">
        <f>N2/(F2+I2+N2)</f>
        <v>0.58319601962981438</v>
      </c>
      <c r="R2" s="5">
        <f>SUMIFS([1]cod_admpop_adm2!X:X,[1]cod_admpop_adm2!$D:$D,[1]cod_admpop_adm1!$B2)</f>
        <v>96557</v>
      </c>
      <c r="S2" s="5">
        <f>SUMIFS([1]cod_admpop_adm2!Y:Y,[1]cod_admpop_adm2!$D:$D,[1]cod_admpop_adm1!$B2)</f>
        <v>101359</v>
      </c>
      <c r="T2" s="11">
        <f>R2+S2</f>
        <v>197916</v>
      </c>
      <c r="U2" s="5">
        <f>SUMIFS([1]cod_admpop_adm2!Z:Z,[1]cod_admpop_adm2!$D:$D,[1]cod_admpop_adm1!$B2)</f>
        <v>219021</v>
      </c>
      <c r="V2" s="5">
        <f>SUMIFS([1]cod_admpop_adm2!AA:AA,[1]cod_admpop_adm2!$D:$D,[1]cod_admpop_adm1!$B2)</f>
        <v>229953</v>
      </c>
      <c r="W2" s="11">
        <f>(U2/15)*11+(V2/15)*11</f>
        <v>329247.59999999998</v>
      </c>
      <c r="X2" s="5">
        <f>SUMIFS([1]cod_admpop_adm2!AB:AB,[1]cod_admpop_adm2!$D:$D,[1]cod_admpop_adm1!$B2)</f>
        <v>287394</v>
      </c>
      <c r="Y2" s="5">
        <f>SUMIFS([1]cod_admpop_adm2!AC:AC,[1]cod_admpop_adm2!$D:$D,[1]cod_admpop_adm1!$B2)</f>
        <v>277979</v>
      </c>
      <c r="Z2" s="5">
        <f>SUMIFS([1]cod_admpop_adm2!AD:AD,[1]cod_admpop_adm2!$D:$D,[1]cod_admpop_adm1!$B2)</f>
        <v>29131</v>
      </c>
      <c r="AA2" s="5">
        <f>SUMIFS([1]cod_admpop_adm2!AE:AE,[1]cod_admpop_adm2!$D:$D,[1]cod_admpop_adm1!$B2)</f>
        <v>23381</v>
      </c>
      <c r="AB2" s="11">
        <f>SUM(AA2,Z2,Y2,X2,V2,U2)-W2</f>
        <v>737611.4</v>
      </c>
      <c r="AC2" s="9">
        <f>T2/(T2+W2+AB2)</f>
        <v>0.15648316894309264</v>
      </c>
      <c r="AD2" s="8">
        <f>W2/(T2+W2+AB2)</f>
        <v>0.26032108477792493</v>
      </c>
      <c r="AE2" s="8">
        <f>AB2/(T2+W2+AB2)</f>
        <v>0.58319574627898241</v>
      </c>
      <c r="AG2" s="14">
        <f>(T2/F2)</f>
        <v>1.024001821220321</v>
      </c>
      <c r="AH2">
        <f>W2/I2</f>
        <v>1.0240050724257552</v>
      </c>
      <c r="AI2">
        <f>AB2/N2</f>
        <v>1.0240027002748586</v>
      </c>
      <c r="AK2" s="15">
        <f>T2*(AG2^1)</f>
        <v>202666.34444864106</v>
      </c>
      <c r="AL2" s="15">
        <f>W2*(AH2^1)</f>
        <v>337151.21248400607</v>
      </c>
      <c r="AM2" s="15">
        <f>AB2*(AI2^1)</f>
        <v>755316.06535351893</v>
      </c>
      <c r="AN2" s="15">
        <f>SUM(AK2:AM2)</f>
        <v>1295133.6222861661</v>
      </c>
    </row>
    <row r="3" spans="1:40" x14ac:dyDescent="0.2">
      <c r="A3" t="s">
        <v>20</v>
      </c>
      <c r="B3" s="4">
        <f>SUMIFS('[1]Zone de sante_Pop'!H:H,'[1]Zone de sante_Pop'!$B:$B,[1]cod_admpop_adm1!$B3)</f>
        <v>2380106</v>
      </c>
      <c r="C3" s="4">
        <f>SUMIFS('[1]Zone de sante_Pop'!I:I,'[1]Zone de sante_Pop'!$B:$B,[1]cod_admpop_adm1!$B3)</f>
        <v>2449130</v>
      </c>
      <c r="D3" s="5">
        <f>SUMIFS([1]cod_admpop_adm2!I:I,[1]cod_admpop_adm2!$D:$D,[1]cod_admpop_adm1!$B3)</f>
        <v>211949</v>
      </c>
      <c r="E3" s="5">
        <f>SUMIFS([1]cod_admpop_adm2!J:J,[1]cod_admpop_adm2!$D:$D,[1]cod_admpop_adm1!$B3)</f>
        <v>220398</v>
      </c>
      <c r="F3" s="7">
        <f t="shared" ref="F3:F27" si="0">SUM(E3,D3)</f>
        <v>432347</v>
      </c>
      <c r="G3" s="5">
        <f>SUMIFS([1]cod_admpop_adm2!K:K,[1]cod_admpop_adm2!$D:$D,[1]cod_admpop_adm1!$B3)</f>
        <v>445554</v>
      </c>
      <c r="H3" s="5">
        <f>SUMIFS([1]cod_admpop_adm2!L:L,[1]cod_admpop_adm2!$D:$D,[1]cod_admpop_adm1!$B3)</f>
        <v>460313</v>
      </c>
      <c r="I3" s="7">
        <f t="shared" ref="I3:I27" si="1">(G3/15)*11+(H3/15*11)</f>
        <v>664302.46666666656</v>
      </c>
      <c r="J3" s="5">
        <f>SUMIFS([1]cod_admpop_adm2!M:M,[1]cod_admpop_adm2!$D:$D,[1]cod_admpop_adm1!$B3)</f>
        <v>484828</v>
      </c>
      <c r="K3" s="5">
        <f>SUMIFS([1]cod_admpop_adm2!N:N,[1]cod_admpop_adm2!$D:$D,[1]cod_admpop_adm1!$B3)</f>
        <v>473878</v>
      </c>
      <c r="L3" s="5">
        <f>SUMIFS([1]cod_admpop_adm2!O:O,[1]cod_admpop_adm2!$D:$D,[1]cod_admpop_adm1!$B3)</f>
        <v>47960</v>
      </c>
      <c r="M3" s="5">
        <f>SUMIFS([1]cod_admpop_adm2!P:P,[1]cod_admpop_adm2!$D:$D,[1]cod_admpop_adm1!$B3)</f>
        <v>34273</v>
      </c>
      <c r="N3" s="7">
        <f t="shared" ref="N3:N27" si="2">SUM(G3,H3,J3,K3,L3,M3)-I3</f>
        <v>1282503.5333333334</v>
      </c>
      <c r="O3" s="9">
        <f t="shared" ref="O3:O27" si="3">F3/(F3+I3+N3)</f>
        <v>0.18172307539700053</v>
      </c>
      <c r="P3" s="8">
        <f t="shared" ref="P3:P27" si="4">I3/(F3+I3+N3)</f>
        <v>0.27921805225080798</v>
      </c>
      <c r="Q3" s="8">
        <f t="shared" ref="Q3:Q27" si="5">N3/(F3+I3+N3)</f>
        <v>0.53905887235219152</v>
      </c>
      <c r="R3" s="5">
        <f>SUMIFS([1]cod_admpop_adm2!X:X,[1]cod_admpop_adm2!$D:$D,[1]cod_admpop_adm1!$B3)</f>
        <v>218095</v>
      </c>
      <c r="S3" s="5">
        <f>SUMIFS([1]cod_admpop_adm2!Y:Y,[1]cod_admpop_adm2!$D:$D,[1]cod_admpop_adm1!$B3)</f>
        <v>226788</v>
      </c>
      <c r="T3" s="11">
        <f t="shared" ref="T3:T27" si="6">R3+S3</f>
        <v>444883</v>
      </c>
      <c r="U3" s="5">
        <f>SUMIFS([1]cod_admpop_adm2!Z:Z,[1]cod_admpop_adm2!$D:$D,[1]cod_admpop_adm1!$B3)</f>
        <v>458477</v>
      </c>
      <c r="V3" s="5">
        <f>SUMIFS([1]cod_admpop_adm2!AA:AA,[1]cod_admpop_adm2!$D:$D,[1]cod_admpop_adm1!$B3)</f>
        <v>473660</v>
      </c>
      <c r="W3" s="11">
        <f t="shared" ref="W3:W27" si="7">(U3/15)*11+(V3/15)*11</f>
        <v>683567.1333333333</v>
      </c>
      <c r="X3" s="5">
        <f>SUMIFS([1]cod_admpop_adm2!AB:AB,[1]cod_admpop_adm2!$D:$D,[1]cod_admpop_adm1!$B3)</f>
        <v>498888</v>
      </c>
      <c r="Y3" s="5">
        <f>SUMIFS([1]cod_admpop_adm2!AC:AC,[1]cod_admpop_adm2!$D:$D,[1]cod_admpop_adm1!$B3)</f>
        <v>487622</v>
      </c>
      <c r="Z3" s="5">
        <f>SUMIFS([1]cod_admpop_adm2!AD:AD,[1]cod_admpop_adm2!$D:$D,[1]cod_admpop_adm1!$B3)</f>
        <v>49350</v>
      </c>
      <c r="AA3" s="5">
        <f>SUMIFS([1]cod_admpop_adm2!AE:AE,[1]cod_admpop_adm2!$D:$D,[1]cod_admpop_adm1!$B3)</f>
        <v>35267</v>
      </c>
      <c r="AB3" s="11">
        <f t="shared" ref="AB3:AB27" si="8">SUM(AA3,Z3,Y3,X3,V3,U3)-W3</f>
        <v>1319696.8666666667</v>
      </c>
      <c r="AC3" s="9">
        <f t="shared" ref="AC3:AC27" si="9">T3/(T3+W3+AB3)</f>
        <v>0.18172233938566598</v>
      </c>
      <c r="AD3" s="8">
        <f t="shared" ref="AD3:AD27" si="10">W3/(T3+W3+AB3)</f>
        <v>0.27921817330958204</v>
      </c>
      <c r="AE3" s="8">
        <f t="shared" ref="AE3:AE27" si="11">AB3/(T3+W3+AB3)</f>
        <v>0.53905948730475195</v>
      </c>
      <c r="AG3" s="13">
        <f>(T3/F3)</f>
        <v>1.0289952283698047</v>
      </c>
      <c r="AH3">
        <f t="shared" ref="AH3:AH27" si="12">W3/I3</f>
        <v>1.0289998421401818</v>
      </c>
      <c r="AI3">
        <f t="shared" ref="AI3:AI27" si="13">AB3/N3</f>
        <v>1.0290005698749731</v>
      </c>
      <c r="AK3" s="15">
        <f t="shared" ref="AK3:AK27" si="14">T3*(AG3^1)</f>
        <v>457782.48418284382</v>
      </c>
      <c r="AL3" s="15">
        <f t="shared" ref="AL3:AL27" si="15">W3*(AH3^1)</f>
        <v>703390.47229221661</v>
      </c>
      <c r="AM3" s="15">
        <f t="shared" ref="AM3:AM27" si="16">AB3*(AI3^1)</f>
        <v>1357968.8278622164</v>
      </c>
      <c r="AN3" s="15">
        <f t="shared" ref="AN3:AN27" si="17">SUM(AK3:AM3)</f>
        <v>2519141.7843372766</v>
      </c>
    </row>
    <row r="4" spans="1:40" x14ac:dyDescent="0.2">
      <c r="A4" t="s">
        <v>21</v>
      </c>
      <c r="B4" s="4">
        <f>SUMIFS('[1]Zone de sante_Pop'!H:H,'[1]Zone de sante_Pop'!$B:$B,[1]cod_admpop_adm1!$B4)</f>
        <v>5873474</v>
      </c>
      <c r="C4" s="4">
        <f>SUMIFS('[1]Zone de sante_Pop'!I:I,'[1]Zone de sante_Pop'!$B:$B,[1]cod_admpop_adm1!$B4)</f>
        <v>6102542</v>
      </c>
      <c r="D4" s="5">
        <f>SUMIFS([1]cod_admpop_adm2!I:I,[1]cod_admpop_adm2!$D:$D,[1]cod_admpop_adm1!$B4)</f>
        <v>615247</v>
      </c>
      <c r="E4" s="5">
        <f>SUMIFS([1]cod_admpop_adm2!J:J,[1]cod_admpop_adm2!$D:$D,[1]cod_admpop_adm1!$B4)</f>
        <v>627286</v>
      </c>
      <c r="F4" s="7">
        <f t="shared" si="0"/>
        <v>1242533</v>
      </c>
      <c r="G4" s="5">
        <f>SUMIFS([1]cod_admpop_adm2!K:K,[1]cod_admpop_adm2!$D:$D,[1]cod_admpop_adm1!$B4)</f>
        <v>1179687</v>
      </c>
      <c r="H4" s="5">
        <f>SUMIFS([1]cod_admpop_adm2!L:L,[1]cod_admpop_adm2!$D:$D,[1]cod_admpop_adm1!$B4)</f>
        <v>1201127</v>
      </c>
      <c r="I4" s="7">
        <f t="shared" si="1"/>
        <v>1745930.2666666666</v>
      </c>
      <c r="J4" s="5">
        <f>SUMIFS([1]cod_admpop_adm2!M:M,[1]cod_admpop_adm2!$D:$D,[1]cod_admpop_adm1!$B4)</f>
        <v>1075139</v>
      </c>
      <c r="K4" s="5">
        <f>SUMIFS([1]cod_admpop_adm2!N:N,[1]cod_admpop_adm2!$D:$D,[1]cod_admpop_adm1!$B4)</f>
        <v>1053113</v>
      </c>
      <c r="L4" s="5">
        <f>SUMIFS([1]cod_admpop_adm2!O:O,[1]cod_admpop_adm2!$D:$D,[1]cod_admpop_adm1!$B4)</f>
        <v>67251</v>
      </c>
      <c r="M4" s="5">
        <f>SUMIFS([1]cod_admpop_adm2!P:P,[1]cod_admpop_adm2!$D:$D,[1]cod_admpop_adm1!$B4)</f>
        <v>56092</v>
      </c>
      <c r="N4" s="7">
        <f t="shared" si="2"/>
        <v>2886478.7333333334</v>
      </c>
      <c r="O4" s="9">
        <f t="shared" si="3"/>
        <v>0.21149706669444565</v>
      </c>
      <c r="P4" s="8">
        <f t="shared" si="4"/>
        <v>0.29718255374549513</v>
      </c>
      <c r="Q4" s="8">
        <f t="shared" si="5"/>
        <v>0.49132037956005919</v>
      </c>
      <c r="R4" s="5">
        <f>SUMIFS([1]cod_admpop_adm2!X:X,[1]cod_admpop_adm2!$D:$D,[1]cod_admpop_adm1!$B4)</f>
        <v>639241</v>
      </c>
      <c r="S4" s="5">
        <f>SUMIFS([1]cod_admpop_adm2!Y:Y,[1]cod_admpop_adm2!$D:$D,[1]cod_admpop_adm1!$B4)</f>
        <v>651752</v>
      </c>
      <c r="T4" s="11">
        <f t="shared" si="6"/>
        <v>1290993</v>
      </c>
      <c r="U4" s="5">
        <f>SUMIFS([1]cod_admpop_adm2!Z:Z,[1]cod_admpop_adm2!$D:$D,[1]cod_admpop_adm1!$B4)</f>
        <v>1225695</v>
      </c>
      <c r="V4" s="5">
        <f>SUMIFS([1]cod_admpop_adm2!AA:AA,[1]cod_admpop_adm2!$D:$D,[1]cod_admpop_adm1!$B4)</f>
        <v>1247971</v>
      </c>
      <c r="W4" s="11">
        <f t="shared" si="7"/>
        <v>1814021.7333333334</v>
      </c>
      <c r="X4" s="5">
        <f>SUMIFS([1]cod_admpop_adm2!AB:AB,[1]cod_admpop_adm2!$D:$D,[1]cod_admpop_adm1!$B4)</f>
        <v>1117071</v>
      </c>
      <c r="Y4" s="5">
        <f>SUMIFS([1]cod_admpop_adm2!AC:AC,[1]cod_admpop_adm2!$D:$D,[1]cod_admpop_adm1!$B4)</f>
        <v>1094186</v>
      </c>
      <c r="Z4" s="5">
        <f>SUMIFS([1]cod_admpop_adm2!AD:AD,[1]cod_admpop_adm2!$D:$D,[1]cod_admpop_adm1!$B4)</f>
        <v>69876</v>
      </c>
      <c r="AA4" s="5">
        <f>SUMIFS([1]cod_admpop_adm2!AE:AE,[1]cod_admpop_adm2!$D:$D,[1]cod_admpop_adm1!$B4)</f>
        <v>58278</v>
      </c>
      <c r="AB4" s="11">
        <f t="shared" si="8"/>
        <v>2999055.2666666666</v>
      </c>
      <c r="AC4" s="9">
        <f t="shared" si="9"/>
        <v>0.2114970830937391</v>
      </c>
      <c r="AD4" s="8">
        <f t="shared" si="10"/>
        <v>0.29718232807509309</v>
      </c>
      <c r="AE4" s="8">
        <f t="shared" si="11"/>
        <v>0.4913205888311678</v>
      </c>
      <c r="AG4">
        <f t="shared" ref="AG3:AG27" si="18">(T4/F4)</f>
        <v>1.0390009762316172</v>
      </c>
      <c r="AH4">
        <f t="shared" si="12"/>
        <v>1.0390001066862007</v>
      </c>
      <c r="AI4">
        <f t="shared" si="13"/>
        <v>1.0390013382164534</v>
      </c>
      <c r="AK4" s="15">
        <f t="shared" si="14"/>
        <v>1341342.9873081842</v>
      </c>
      <c r="AL4" s="15">
        <f t="shared" si="15"/>
        <v>1884768.77446442</v>
      </c>
      <c r="AM4" s="15">
        <f t="shared" si="16"/>
        <v>3116022.4354517688</v>
      </c>
      <c r="AN4" s="15">
        <f t="shared" si="17"/>
        <v>6342134.197224373</v>
      </c>
    </row>
    <row r="5" spans="1:40" x14ac:dyDescent="0.2">
      <c r="A5" t="s">
        <v>22</v>
      </c>
      <c r="B5" s="4">
        <f>SUMIFS('[1]Zone de sante_Pop'!H:H,'[1]Zone de sante_Pop'!$B:$B,[1]cod_admpop_adm1!$B5)</f>
        <v>3921396</v>
      </c>
      <c r="C5" s="4">
        <f>SUMIFS('[1]Zone de sante_Pop'!I:I,'[1]Zone de sante_Pop'!$B:$B,[1]cod_admpop_adm1!$B5)</f>
        <v>4074329</v>
      </c>
      <c r="D5" s="5">
        <f>SUMIFS([1]cod_admpop_adm2!I:I,[1]cod_admpop_adm2!$D:$D,[1]cod_admpop_adm1!$B5)</f>
        <v>410766</v>
      </c>
      <c r="E5" s="5">
        <f>SUMIFS([1]cod_admpop_adm2!J:J,[1]cod_admpop_adm2!$D:$D,[1]cod_admpop_adm1!$B5)</f>
        <v>418806</v>
      </c>
      <c r="F5" s="7">
        <f t="shared" si="0"/>
        <v>829572</v>
      </c>
      <c r="G5" s="5">
        <f>SUMIFS([1]cod_admpop_adm2!K:K,[1]cod_admpop_adm2!$D:$D,[1]cod_admpop_adm1!$B5)</f>
        <v>787613</v>
      </c>
      <c r="H5" s="5">
        <f>SUMIFS([1]cod_admpop_adm2!L:L,[1]cod_admpop_adm2!$D:$D,[1]cod_admpop_adm1!$B5)</f>
        <v>801926</v>
      </c>
      <c r="I5" s="7">
        <f t="shared" si="1"/>
        <v>1165661.9333333333</v>
      </c>
      <c r="J5" s="5">
        <f>SUMIFS([1]cod_admpop_adm2!M:M,[1]cod_admpop_adm2!$D:$D,[1]cod_admpop_adm1!$B5)</f>
        <v>717811</v>
      </c>
      <c r="K5" s="5">
        <f>SUMIFS([1]cod_admpop_adm2!N:N,[1]cod_admpop_adm2!$D:$D,[1]cod_admpop_adm1!$B5)</f>
        <v>703106</v>
      </c>
      <c r="L5" s="5">
        <f>SUMIFS([1]cod_admpop_adm2!O:O,[1]cod_admpop_adm2!$D:$D,[1]cod_admpop_adm1!$B5)</f>
        <v>44901</v>
      </c>
      <c r="M5" s="5">
        <f>SUMIFS([1]cod_admpop_adm2!P:P,[1]cod_admpop_adm2!$D:$D,[1]cod_admpop_adm1!$B5)</f>
        <v>37450</v>
      </c>
      <c r="N5" s="7">
        <f t="shared" si="2"/>
        <v>1927145.0666666667</v>
      </c>
      <c r="O5" s="9">
        <f t="shared" si="3"/>
        <v>0.21149715517036982</v>
      </c>
      <c r="P5" s="8">
        <f t="shared" si="4"/>
        <v>0.29718238174672396</v>
      </c>
      <c r="Q5" s="8">
        <f t="shared" si="5"/>
        <v>0.49132046308290622</v>
      </c>
      <c r="R5" s="5">
        <f>SUMIFS([1]cod_admpop_adm2!X:X,[1]cod_admpop_adm2!$D:$D,[1]cod_admpop_adm1!$B5)</f>
        <v>426787</v>
      </c>
      <c r="S5" s="5">
        <f>SUMIFS([1]cod_admpop_adm2!Y:Y,[1]cod_admpop_adm2!$D:$D,[1]cod_admpop_adm1!$B5)</f>
        <v>435139</v>
      </c>
      <c r="T5" s="11">
        <f t="shared" si="6"/>
        <v>861926</v>
      </c>
      <c r="U5" s="5">
        <f>SUMIFS([1]cod_admpop_adm2!Z:Z,[1]cod_admpop_adm2!$D:$D,[1]cod_admpop_adm1!$B5)</f>
        <v>818329</v>
      </c>
      <c r="V5" s="5">
        <f>SUMIFS([1]cod_admpop_adm2!AA:AA,[1]cod_admpop_adm2!$D:$D,[1]cod_admpop_adm1!$B5)</f>
        <v>833199</v>
      </c>
      <c r="W5" s="11">
        <f t="shared" si="7"/>
        <v>1211120.5333333332</v>
      </c>
      <c r="X5" s="5">
        <f>SUMIFS([1]cod_admpop_adm2!AB:AB,[1]cod_admpop_adm2!$D:$D,[1]cod_admpop_adm1!$B5)</f>
        <v>745805</v>
      </c>
      <c r="Y5" s="5">
        <f>SUMIFS([1]cod_admpop_adm2!AC:AC,[1]cod_admpop_adm2!$D:$D,[1]cod_admpop_adm1!$B5)</f>
        <v>730528</v>
      </c>
      <c r="Z5" s="5">
        <f>SUMIFS([1]cod_admpop_adm2!AD:AD,[1]cod_admpop_adm2!$D:$D,[1]cod_admpop_adm1!$B5)</f>
        <v>46651</v>
      </c>
      <c r="AA5" s="5">
        <f>SUMIFS([1]cod_admpop_adm2!AE:AE,[1]cod_admpop_adm2!$D:$D,[1]cod_admpop_adm1!$B5)</f>
        <v>38909</v>
      </c>
      <c r="AB5" s="11">
        <f t="shared" si="8"/>
        <v>2002300.4666666668</v>
      </c>
      <c r="AC5" s="9">
        <f t="shared" si="9"/>
        <v>0.21149757309009515</v>
      </c>
      <c r="AD5" s="8">
        <f t="shared" si="10"/>
        <v>0.29718218677656977</v>
      </c>
      <c r="AE5" s="8">
        <f t="shared" si="11"/>
        <v>0.49132024013333508</v>
      </c>
      <c r="AG5">
        <f t="shared" si="18"/>
        <v>1.0390008341650876</v>
      </c>
      <c r="AH5">
        <f t="shared" si="12"/>
        <v>1.0389980994489596</v>
      </c>
      <c r="AI5">
        <f t="shared" si="13"/>
        <v>1.0389983096238804</v>
      </c>
      <c r="AK5" s="15">
        <f t="shared" si="14"/>
        <v>895541.83298857731</v>
      </c>
      <c r="AL5" s="15">
        <f t="shared" si="15"/>
        <v>1258351.9323369435</v>
      </c>
      <c r="AM5" s="15">
        <f t="shared" si="16"/>
        <v>2080386.8002257736</v>
      </c>
      <c r="AN5" s="15">
        <f t="shared" si="17"/>
        <v>4234280.565551294</v>
      </c>
    </row>
    <row r="6" spans="1:40" x14ac:dyDescent="0.2">
      <c r="A6" t="s">
        <v>23</v>
      </c>
      <c r="B6" s="4">
        <f>SUMIFS('[1]Zone de sante_Pop'!H:H,'[1]Zone de sante_Pop'!$B:$B,[1]cod_admpop_adm1!$B6)</f>
        <v>1784156</v>
      </c>
      <c r="C6" s="4">
        <f>SUMIFS('[1]Zone de sante_Pop'!I:I,'[1]Zone de sante_Pop'!$B:$B,[1]cod_admpop_adm1!$B6)</f>
        <v>1826974</v>
      </c>
      <c r="D6" s="5">
        <f>SUMIFS([1]cod_admpop_adm2!I:I,[1]cod_admpop_adm2!$D:$D,[1]cod_admpop_adm1!$B6)</f>
        <v>136309</v>
      </c>
      <c r="E6" s="5">
        <f>SUMIFS([1]cod_admpop_adm2!J:J,[1]cod_admpop_adm2!$D:$D,[1]cod_admpop_adm1!$B6)</f>
        <v>143091</v>
      </c>
      <c r="F6" s="7">
        <f t="shared" si="0"/>
        <v>279400</v>
      </c>
      <c r="G6" s="5">
        <f>SUMIFS([1]cod_admpop_adm2!K:K,[1]cod_admpop_adm2!$D:$D,[1]cod_admpop_adm1!$B6)</f>
        <v>309194</v>
      </c>
      <c r="H6" s="5">
        <f>SUMIFS([1]cod_admpop_adm2!L:L,[1]cod_admpop_adm2!$D:$D,[1]cod_admpop_adm1!$B6)</f>
        <v>324626</v>
      </c>
      <c r="I6" s="7">
        <f t="shared" si="1"/>
        <v>464801.33333333337</v>
      </c>
      <c r="J6" s="5">
        <f>SUMIFS([1]cod_admpop_adm2!M:M,[1]cod_admpop_adm2!$D:$D,[1]cod_admpop_adm1!$B6)</f>
        <v>405717</v>
      </c>
      <c r="K6" s="5">
        <f>SUMIFS([1]cod_admpop_adm2!N:N,[1]cod_admpop_adm2!$D:$D,[1]cod_admpop_adm1!$B6)</f>
        <v>392426</v>
      </c>
      <c r="L6" s="5">
        <f>SUMIFS([1]cod_admpop_adm2!O:O,[1]cod_admpop_adm2!$D:$D,[1]cod_admpop_adm1!$B6)</f>
        <v>41124</v>
      </c>
      <c r="M6" s="5">
        <f>SUMIFS([1]cod_admpop_adm2!P:P,[1]cod_admpop_adm2!$D:$D,[1]cod_admpop_adm1!$B6)</f>
        <v>33006</v>
      </c>
      <c r="N6" s="7">
        <f t="shared" si="2"/>
        <v>1041291.6666666666</v>
      </c>
      <c r="O6" s="9">
        <f t="shared" si="3"/>
        <v>0.15648339142186499</v>
      </c>
      <c r="P6" s="8">
        <f t="shared" si="4"/>
        <v>0.26032100564568628</v>
      </c>
      <c r="Q6" s="8">
        <f t="shared" si="5"/>
        <v>0.58319560293244865</v>
      </c>
      <c r="R6" s="5">
        <f>SUMIFS([1]cod_admpop_adm2!X:X,[1]cod_admpop_adm2!$D:$D,[1]cod_admpop_adm1!$B6)</f>
        <v>139580</v>
      </c>
      <c r="S6" s="5">
        <f>SUMIFS([1]cod_admpop_adm2!Y:Y,[1]cod_admpop_adm2!$D:$D,[1]cod_admpop_adm1!$B6)</f>
        <v>146523</v>
      </c>
      <c r="T6" s="11">
        <f t="shared" si="6"/>
        <v>286103</v>
      </c>
      <c r="U6" s="5">
        <f>SUMIFS([1]cod_admpop_adm2!Z:Z,[1]cod_admpop_adm2!$D:$D,[1]cod_admpop_adm1!$B6)</f>
        <v>316615</v>
      </c>
      <c r="V6" s="5">
        <f>SUMIFS([1]cod_admpop_adm2!AA:AA,[1]cod_admpop_adm2!$D:$D,[1]cod_admpop_adm1!$B6)</f>
        <v>332418</v>
      </c>
      <c r="W6" s="11">
        <f t="shared" si="7"/>
        <v>475957.53333333333</v>
      </c>
      <c r="X6" s="5">
        <f>SUMIFS([1]cod_admpop_adm2!AB:AB,[1]cod_admpop_adm2!$D:$D,[1]cod_admpop_adm1!$B6)</f>
        <v>415454</v>
      </c>
      <c r="Y6" s="5">
        <f>SUMIFS([1]cod_admpop_adm2!AC:AC,[1]cod_admpop_adm2!$D:$D,[1]cod_admpop_adm1!$B6)</f>
        <v>401843</v>
      </c>
      <c r="Z6" s="5">
        <f>SUMIFS([1]cod_admpop_adm2!AD:AD,[1]cod_admpop_adm2!$D:$D,[1]cod_admpop_adm1!$B6)</f>
        <v>42112</v>
      </c>
      <c r="AA6" s="5">
        <f>SUMIFS([1]cod_admpop_adm2!AE:AE,[1]cod_admpop_adm2!$D:$D,[1]cod_admpop_adm1!$B6)</f>
        <v>33799</v>
      </c>
      <c r="AB6" s="11">
        <f t="shared" si="8"/>
        <v>1066283.4666666668</v>
      </c>
      <c r="AC6" s="9">
        <f t="shared" si="9"/>
        <v>0.156482040578797</v>
      </c>
      <c r="AD6" s="8">
        <f t="shared" si="10"/>
        <v>0.26032165354732661</v>
      </c>
      <c r="AE6" s="8">
        <f t="shared" si="11"/>
        <v>0.5831963058738765</v>
      </c>
      <c r="AG6">
        <f t="shared" si="18"/>
        <v>1.023990694345025</v>
      </c>
      <c r="AH6">
        <f t="shared" si="12"/>
        <v>1.0240020826102048</v>
      </c>
      <c r="AI6">
        <f t="shared" si="13"/>
        <v>1.0240007682765797</v>
      </c>
      <c r="AK6" s="15">
        <f t="shared" si="14"/>
        <v>292966.80962419469</v>
      </c>
      <c r="AL6" s="15">
        <f t="shared" si="15"/>
        <v>487381.50536734925</v>
      </c>
      <c r="AM6" s="15">
        <f t="shared" si="16"/>
        <v>1091875.0890672815</v>
      </c>
      <c r="AN6" s="15">
        <f t="shared" si="17"/>
        <v>1872223.4040588255</v>
      </c>
    </row>
    <row r="7" spans="1:40" x14ac:dyDescent="0.2">
      <c r="A7" t="s">
        <v>24</v>
      </c>
      <c r="B7" s="4">
        <f>SUMIFS('[1]Zone de sante_Pop'!H:H,'[1]Zone de sante_Pop'!$B:$B,[1]cod_admpop_adm1!$B7)</f>
        <v>5480394</v>
      </c>
      <c r="C7" s="4">
        <f>SUMIFS('[1]Zone de sante_Pop'!I:I,'[1]Zone de sante_Pop'!$B:$B,[1]cod_admpop_adm1!$B7)</f>
        <v>5611925</v>
      </c>
      <c r="D7" s="5">
        <f>SUMIFS([1]cod_admpop_adm2!I:I,[1]cod_admpop_adm2!$D:$D,[1]cod_admpop_adm1!$B7)</f>
        <v>418701</v>
      </c>
      <c r="E7" s="5">
        <f>SUMIFS([1]cod_admpop_adm2!J:J,[1]cod_admpop_adm2!$D:$D,[1]cod_admpop_adm1!$B7)</f>
        <v>439527</v>
      </c>
      <c r="F7" s="7">
        <f t="shared" si="0"/>
        <v>858228</v>
      </c>
      <c r="G7" s="5">
        <f>SUMIFS([1]cod_admpop_adm2!K:K,[1]cod_admpop_adm2!$D:$D,[1]cod_admpop_adm1!$B7)</f>
        <v>949751</v>
      </c>
      <c r="H7" s="5">
        <f>SUMIFS([1]cod_admpop_adm2!L:L,[1]cod_admpop_adm2!$D:$D,[1]cod_admpop_adm1!$B7)</f>
        <v>997158</v>
      </c>
      <c r="I7" s="7">
        <f t="shared" si="1"/>
        <v>1427733.2666666666</v>
      </c>
      <c r="J7" s="5">
        <f>SUMIFS([1]cod_admpop_adm2!M:M,[1]cod_admpop_adm2!$D:$D,[1]cod_admpop_adm1!$B7)</f>
        <v>1246242</v>
      </c>
      <c r="K7" s="5">
        <f>SUMIFS([1]cod_admpop_adm2!N:N,[1]cod_admpop_adm2!$D:$D,[1]cod_admpop_adm1!$B7)</f>
        <v>1205412</v>
      </c>
      <c r="L7" s="5">
        <f>SUMIFS([1]cod_admpop_adm2!O:O,[1]cod_admpop_adm2!$D:$D,[1]cod_admpop_adm1!$B7)</f>
        <v>126323</v>
      </c>
      <c r="M7" s="5">
        <f>SUMIFS([1]cod_admpop_adm2!P:P,[1]cod_admpop_adm2!$D:$D,[1]cod_admpop_adm1!$B7)</f>
        <v>101388</v>
      </c>
      <c r="N7" s="7">
        <f t="shared" si="2"/>
        <v>3198540.7333333334</v>
      </c>
      <c r="O7" s="9">
        <f t="shared" si="3"/>
        <v>0.15648239347893392</v>
      </c>
      <c r="P7" s="8">
        <f t="shared" si="4"/>
        <v>0.26032140505494694</v>
      </c>
      <c r="Q7" s="8">
        <f t="shared" si="5"/>
        <v>0.58319620146611917</v>
      </c>
      <c r="R7" s="5">
        <f>SUMIFS([1]cod_admpop_adm2!X:X,[1]cod_admpop_adm2!$D:$D,[1]cod_admpop_adm1!$B7)</f>
        <v>428751</v>
      </c>
      <c r="S7" s="5">
        <f>SUMIFS([1]cod_admpop_adm2!Y:Y,[1]cod_admpop_adm2!$D:$D,[1]cod_admpop_adm1!$B7)</f>
        <v>450076</v>
      </c>
      <c r="T7" s="11">
        <f t="shared" si="6"/>
        <v>878827</v>
      </c>
      <c r="U7" s="5">
        <f>SUMIFS([1]cod_admpop_adm2!Z:Z,[1]cod_admpop_adm2!$D:$D,[1]cod_admpop_adm1!$B7)</f>
        <v>972546</v>
      </c>
      <c r="V7" s="5">
        <f>SUMIFS([1]cod_admpop_adm2!AA:AA,[1]cod_admpop_adm2!$D:$D,[1]cod_admpop_adm1!$B7)</f>
        <v>1021089</v>
      </c>
      <c r="W7" s="11">
        <f t="shared" si="7"/>
        <v>1461999</v>
      </c>
      <c r="X7" s="5">
        <f>SUMIFS([1]cod_admpop_adm2!AB:AB,[1]cod_admpop_adm2!$D:$D,[1]cod_admpop_adm1!$B7)</f>
        <v>1276152</v>
      </c>
      <c r="Y7" s="5">
        <f>SUMIFS([1]cod_admpop_adm2!AC:AC,[1]cod_admpop_adm2!$D:$D,[1]cod_admpop_adm1!$B7)</f>
        <v>1234343</v>
      </c>
      <c r="Z7" s="5">
        <f>SUMIFS([1]cod_admpop_adm2!AD:AD,[1]cod_admpop_adm2!$D:$D,[1]cod_admpop_adm1!$B7)</f>
        <v>129354</v>
      </c>
      <c r="AA7" s="5">
        <f>SUMIFS([1]cod_admpop_adm2!AE:AE,[1]cod_admpop_adm2!$D:$D,[1]cod_admpop_adm1!$B7)</f>
        <v>103820</v>
      </c>
      <c r="AB7" s="11">
        <f t="shared" si="8"/>
        <v>3275305</v>
      </c>
      <c r="AC7" s="9">
        <f t="shared" si="9"/>
        <v>0.1564826390267606</v>
      </c>
      <c r="AD7" s="8">
        <f t="shared" si="10"/>
        <v>0.26032138495344925</v>
      </c>
      <c r="AE7" s="8">
        <f t="shared" si="11"/>
        <v>0.58319597601979012</v>
      </c>
      <c r="AG7">
        <f t="shared" si="18"/>
        <v>1.0240017804126642</v>
      </c>
      <c r="AH7">
        <f t="shared" si="12"/>
        <v>1.024000094508783</v>
      </c>
      <c r="AI7">
        <f t="shared" si="13"/>
        <v>1.0239997777319745</v>
      </c>
      <c r="AK7" s="15">
        <f t="shared" si="14"/>
        <v>899920.4126747204</v>
      </c>
      <c r="AL7" s="15">
        <f t="shared" si="15"/>
        <v>1497087.1141717462</v>
      </c>
      <c r="AM7" s="15">
        <f t="shared" si="16"/>
        <v>3353911.5920044249</v>
      </c>
      <c r="AN7" s="15">
        <f t="shared" si="17"/>
        <v>5750919.1188508915</v>
      </c>
    </row>
    <row r="8" spans="1:40" x14ac:dyDescent="0.2">
      <c r="A8" t="s">
        <v>25</v>
      </c>
      <c r="B8" s="4">
        <f>SUMIFS('[1]Zone de sante_Pop'!H:H,'[1]Zone de sante_Pop'!$B:$B,[1]cod_admpop_adm1!$B8)</f>
        <v>4357869</v>
      </c>
      <c r="C8" s="4">
        <f>SUMIFS('[1]Zone de sante_Pop'!I:I,'[1]Zone de sante_Pop'!$B:$B,[1]cod_admpop_adm1!$B8)</f>
        <v>4492960</v>
      </c>
      <c r="D8" s="5">
        <f>SUMIFS([1]cod_admpop_adm2!I:I,[1]cod_admpop_adm2!$D:$D,[1]cod_admpop_adm1!$B8)</f>
        <v>390683</v>
      </c>
      <c r="E8" s="5">
        <f>SUMIFS([1]cod_admpop_adm2!J:J,[1]cod_admpop_adm2!$D:$D,[1]cod_admpop_adm1!$B8)</f>
        <v>406589</v>
      </c>
      <c r="F8" s="7">
        <f t="shared" si="0"/>
        <v>797272</v>
      </c>
      <c r="G8" s="5">
        <f>SUMIFS([1]cod_admpop_adm2!K:K,[1]cod_admpop_adm2!$D:$D,[1]cod_admpop_adm1!$B8)</f>
        <v>853489</v>
      </c>
      <c r="H8" s="5">
        <f>SUMIFS([1]cod_admpop_adm2!L:L,[1]cod_admpop_adm2!$D:$D,[1]cod_admpop_adm1!$B8)</f>
        <v>882904</v>
      </c>
      <c r="I8" s="7">
        <f t="shared" si="1"/>
        <v>1273354.8666666667</v>
      </c>
      <c r="J8" s="5">
        <f>SUMIFS([1]cod_admpop_adm2!M:M,[1]cod_admpop_adm2!$D:$D,[1]cod_admpop_adm1!$B8)</f>
        <v>856539</v>
      </c>
      <c r="K8" s="5">
        <f>SUMIFS([1]cod_admpop_adm2!N:N,[1]cod_admpop_adm2!$D:$D,[1]cod_admpop_adm1!$B8)</f>
        <v>829956</v>
      </c>
      <c r="L8" s="5">
        <f>SUMIFS([1]cod_admpop_adm2!O:O,[1]cod_admpop_adm2!$D:$D,[1]cod_admpop_adm1!$B8)</f>
        <v>76480</v>
      </c>
      <c r="M8" s="5">
        <f>SUMIFS([1]cod_admpop_adm2!P:P,[1]cod_admpop_adm2!$D:$D,[1]cod_admpop_adm1!$B8)</f>
        <v>60138</v>
      </c>
      <c r="N8" s="7">
        <f t="shared" si="2"/>
        <v>2286151.1333333333</v>
      </c>
      <c r="O8" s="9">
        <f t="shared" si="3"/>
        <v>0.18299578266324334</v>
      </c>
      <c r="P8" s="8">
        <f t="shared" si="4"/>
        <v>0.29226985324169985</v>
      </c>
      <c r="Q8" s="8">
        <f t="shared" si="5"/>
        <v>0.5247343640950568</v>
      </c>
      <c r="R8" s="5">
        <f>SUMIFS([1]cod_admpop_adm2!X:X,[1]cod_admpop_adm2!$D:$D,[1]cod_admpop_adm1!$B8)</f>
        <v>402794</v>
      </c>
      <c r="S8" s="5">
        <f>SUMIFS([1]cod_admpop_adm2!Y:Y,[1]cod_admpop_adm2!$D:$D,[1]cod_admpop_adm1!$B8)</f>
        <v>419192</v>
      </c>
      <c r="T8" s="11">
        <f t="shared" si="6"/>
        <v>821986</v>
      </c>
      <c r="U8" s="5">
        <f>SUMIFS([1]cod_admpop_adm2!Z:Z,[1]cod_admpop_adm2!$D:$D,[1]cod_admpop_adm1!$B8)</f>
        <v>879946</v>
      </c>
      <c r="V8" s="5">
        <f>SUMIFS([1]cod_admpop_adm2!AA:AA,[1]cod_admpop_adm2!$D:$D,[1]cod_admpop_adm1!$B8)</f>
        <v>910273</v>
      </c>
      <c r="W8" s="11">
        <f t="shared" si="7"/>
        <v>1312827.2666666666</v>
      </c>
      <c r="X8" s="5">
        <f>SUMIFS([1]cod_admpop_adm2!AB:AB,[1]cod_admpop_adm2!$D:$D,[1]cod_admpop_adm1!$B8)</f>
        <v>883091</v>
      </c>
      <c r="Y8" s="5">
        <f>SUMIFS([1]cod_admpop_adm2!AC:AC,[1]cod_admpop_adm2!$D:$D,[1]cod_admpop_adm1!$B8)</f>
        <v>855684</v>
      </c>
      <c r="Z8" s="5">
        <f>SUMIFS([1]cod_admpop_adm2!AD:AD,[1]cod_admpop_adm2!$D:$D,[1]cod_admpop_adm1!$B8)</f>
        <v>78851</v>
      </c>
      <c r="AA8" s="5">
        <f>SUMIFS([1]cod_admpop_adm2!AE:AE,[1]cod_admpop_adm2!$D:$D,[1]cod_admpop_adm1!$B8)</f>
        <v>62002</v>
      </c>
      <c r="AB8" s="11">
        <f t="shared" si="8"/>
        <v>2357019.7333333334</v>
      </c>
      <c r="AC8" s="9">
        <f t="shared" si="9"/>
        <v>0.18299567236805109</v>
      </c>
      <c r="AD8" s="8">
        <f t="shared" si="10"/>
        <v>0.29226982985936178</v>
      </c>
      <c r="AE8" s="8">
        <f t="shared" si="11"/>
        <v>0.52473449777258718</v>
      </c>
      <c r="AG8">
        <f t="shared" si="18"/>
        <v>1.0309982038752146</v>
      </c>
      <c r="AH8">
        <f t="shared" si="12"/>
        <v>1.0309987427961296</v>
      </c>
      <c r="AI8">
        <f t="shared" si="13"/>
        <v>1.0309990879284825</v>
      </c>
      <c r="AK8" s="15">
        <f t="shared" si="14"/>
        <v>847466.08961057209</v>
      </c>
      <c r="AL8" s="15">
        <f t="shared" si="15"/>
        <v>1353523.2614418124</v>
      </c>
      <c r="AM8" s="15">
        <f t="shared" si="16"/>
        <v>2430085.1952961017</v>
      </c>
      <c r="AN8" s="15">
        <f t="shared" si="17"/>
        <v>4631074.5463484861</v>
      </c>
    </row>
    <row r="9" spans="1:40" x14ac:dyDescent="0.2">
      <c r="A9" t="s">
        <v>26</v>
      </c>
      <c r="B9" s="4">
        <f>SUMIFS('[1]Zone de sante_Pop'!H:H,'[1]Zone de sante_Pop'!$B:$B,[1]cod_admpop_adm1!$B9)</f>
        <v>4644460</v>
      </c>
      <c r="C9" s="4">
        <f>SUMIFS('[1]Zone de sante_Pop'!I:I,'[1]Zone de sante_Pop'!$B:$B,[1]cod_admpop_adm1!$B9)</f>
        <v>4788439</v>
      </c>
      <c r="D9" s="5">
        <f>SUMIFS([1]cod_admpop_adm2!I:I,[1]cod_admpop_adm2!$D:$D,[1]cod_admpop_adm1!$B9)</f>
        <v>416376</v>
      </c>
      <c r="E9" s="5">
        <f>SUMIFS([1]cod_admpop_adm2!J:J,[1]cod_admpop_adm2!$D:$D,[1]cod_admpop_adm1!$B9)</f>
        <v>433328</v>
      </c>
      <c r="F9" s="7">
        <f t="shared" si="0"/>
        <v>849704</v>
      </c>
      <c r="G9" s="5">
        <f>SUMIFS([1]cod_admpop_adm2!K:K,[1]cod_admpop_adm2!$D:$D,[1]cod_admpop_adm1!$B9)</f>
        <v>909618</v>
      </c>
      <c r="H9" s="5">
        <f>SUMIFS([1]cod_admpop_adm2!L:L,[1]cod_admpop_adm2!$D:$D,[1]cod_admpop_adm1!$B9)</f>
        <v>940967</v>
      </c>
      <c r="I9" s="7">
        <f t="shared" si="1"/>
        <v>1357095.6666666665</v>
      </c>
      <c r="J9" s="5">
        <f>SUMIFS([1]cod_admpop_adm2!M:M,[1]cod_admpop_adm2!$D:$D,[1]cod_admpop_adm1!$B9)</f>
        <v>912869</v>
      </c>
      <c r="K9" s="5">
        <f>SUMIFS([1]cod_admpop_adm2!N:N,[1]cod_admpop_adm2!$D:$D,[1]cod_admpop_adm1!$B9)</f>
        <v>884539</v>
      </c>
      <c r="L9" s="5">
        <f>SUMIFS([1]cod_admpop_adm2!O:O,[1]cod_admpop_adm2!$D:$D,[1]cod_admpop_adm1!$B9)</f>
        <v>81510</v>
      </c>
      <c r="M9" s="5">
        <f>SUMIFS([1]cod_admpop_adm2!P:P,[1]cod_admpop_adm2!$D:$D,[1]cod_admpop_adm1!$B9)</f>
        <v>64094</v>
      </c>
      <c r="N9" s="7">
        <f t="shared" si="2"/>
        <v>2436501.3333333335</v>
      </c>
      <c r="O9" s="9">
        <f t="shared" si="3"/>
        <v>0.18299567484425411</v>
      </c>
      <c r="P9" s="8">
        <f t="shared" si="4"/>
        <v>0.29226958723258872</v>
      </c>
      <c r="Q9" s="8">
        <f t="shared" si="5"/>
        <v>0.52473473792315717</v>
      </c>
      <c r="R9" s="5">
        <f>SUMIFS([1]cod_admpop_adm2!X:X,[1]cod_admpop_adm2!$D:$D,[1]cod_admpop_adm1!$B9)</f>
        <v>429284</v>
      </c>
      <c r="S9" s="5">
        <f>SUMIFS([1]cod_admpop_adm2!Y:Y,[1]cod_admpop_adm2!$D:$D,[1]cod_admpop_adm1!$B9)</f>
        <v>446761</v>
      </c>
      <c r="T9" s="11">
        <f t="shared" si="6"/>
        <v>876045</v>
      </c>
      <c r="U9" s="5">
        <f>SUMIFS([1]cod_admpop_adm2!Z:Z,[1]cod_admpop_adm2!$D:$D,[1]cod_admpop_adm1!$B9)</f>
        <v>937815</v>
      </c>
      <c r="V9" s="5">
        <f>SUMIFS([1]cod_admpop_adm2!AA:AA,[1]cod_admpop_adm2!$D:$D,[1]cod_admpop_adm1!$B9)</f>
        <v>970136</v>
      </c>
      <c r="W9" s="11">
        <f t="shared" si="7"/>
        <v>1399164.0666666667</v>
      </c>
      <c r="X9" s="5">
        <f>SUMIFS([1]cod_admpop_adm2!AB:AB,[1]cod_admpop_adm2!$D:$D,[1]cod_admpop_adm1!$B9)</f>
        <v>941168</v>
      </c>
      <c r="Y9" s="5">
        <f>SUMIFS([1]cod_admpop_adm2!AC:AC,[1]cod_admpop_adm2!$D:$D,[1]cod_admpop_adm1!$B9)</f>
        <v>911958</v>
      </c>
      <c r="Z9" s="5">
        <f>SUMIFS([1]cod_admpop_adm2!AD:AD,[1]cod_admpop_adm2!$D:$D,[1]cod_admpop_adm1!$B9)</f>
        <v>84038</v>
      </c>
      <c r="AA9" s="5">
        <f>SUMIFS([1]cod_admpop_adm2!AE:AE,[1]cod_admpop_adm2!$D:$D,[1]cod_admpop_adm1!$B9)</f>
        <v>66081</v>
      </c>
      <c r="AB9" s="11">
        <f t="shared" si="8"/>
        <v>2512031.9333333336</v>
      </c>
      <c r="AC9" s="9">
        <f t="shared" si="9"/>
        <v>0.18299580071276964</v>
      </c>
      <c r="AD9" s="8">
        <f t="shared" si="10"/>
        <v>0.29226940249439431</v>
      </c>
      <c r="AE9" s="8">
        <f t="shared" si="11"/>
        <v>0.52473479679283608</v>
      </c>
      <c r="AG9">
        <f t="shared" si="18"/>
        <v>1.0310002071309539</v>
      </c>
      <c r="AH9">
        <f t="shared" si="12"/>
        <v>1.0309988463107613</v>
      </c>
      <c r="AI9">
        <f t="shared" si="13"/>
        <v>1.0309996136536761</v>
      </c>
      <c r="AK9" s="15">
        <f t="shared" si="14"/>
        <v>903202.57645603642</v>
      </c>
      <c r="AL9" s="15">
        <f t="shared" si="15"/>
        <v>1442536.5385328066</v>
      </c>
      <c r="AM9" s="15">
        <f t="shared" si="16"/>
        <v>2589903.9527523639</v>
      </c>
      <c r="AN9" s="15">
        <f t="shared" si="17"/>
        <v>4935643.0677412068</v>
      </c>
    </row>
    <row r="10" spans="1:40" x14ac:dyDescent="0.2">
      <c r="A10" t="s">
        <v>27</v>
      </c>
      <c r="B10" s="4">
        <f>SUMIFS('[1]Zone de sante_Pop'!H:H,'[1]Zone de sante_Pop'!$B:$B,[1]cod_admpop_adm1!$B10)</f>
        <v>5230266</v>
      </c>
      <c r="C10" s="4">
        <f>SUMIFS('[1]Zone de sante_Pop'!I:I,'[1]Zone de sante_Pop'!$B:$B,[1]cod_admpop_adm1!$B10)</f>
        <v>5413325</v>
      </c>
      <c r="D10" s="5">
        <f>SUMIFS([1]cod_admpop_adm2!I:I,[1]cod_admpop_adm2!$D:$D,[1]cod_admpop_adm1!$B10)</f>
        <v>525119</v>
      </c>
      <c r="E10" s="5">
        <f>SUMIFS([1]cod_admpop_adm2!J:J,[1]cod_admpop_adm2!$D:$D,[1]cod_admpop_adm1!$B10)</f>
        <v>537672</v>
      </c>
      <c r="F10" s="7">
        <f t="shared" si="0"/>
        <v>1062791</v>
      </c>
      <c r="G10" s="5">
        <f>SUMIFS([1]cod_admpop_adm2!K:K,[1]cod_admpop_adm2!$D:$D,[1]cod_admpop_adm1!$B10)</f>
        <v>1027224</v>
      </c>
      <c r="H10" s="5">
        <f>SUMIFS([1]cod_admpop_adm2!L:L,[1]cod_admpop_adm2!$D:$D,[1]cod_admpop_adm1!$B10)</f>
        <v>1057559</v>
      </c>
      <c r="I10" s="7">
        <f t="shared" si="1"/>
        <v>1528840.8666666667</v>
      </c>
      <c r="J10" s="5">
        <f>SUMIFS([1]cod_admpop_adm2!M:M,[1]cod_admpop_adm2!$D:$D,[1]cod_admpop_adm1!$B10)</f>
        <v>983552</v>
      </c>
      <c r="K10" s="5">
        <f>SUMIFS([1]cod_admpop_adm2!N:N,[1]cod_admpop_adm2!$D:$D,[1]cod_admpop_adm1!$B10)</f>
        <v>967077</v>
      </c>
      <c r="L10" s="5">
        <f>SUMIFS([1]cod_admpop_adm2!O:O,[1]cod_admpop_adm2!$D:$D,[1]cod_admpop_adm1!$B10)</f>
        <v>79502</v>
      </c>
      <c r="M10" s="5">
        <f>SUMIFS([1]cod_admpop_adm2!P:P,[1]cod_admpop_adm2!$D:$D,[1]cod_admpop_adm1!$B10)</f>
        <v>51518</v>
      </c>
      <c r="N10" s="7">
        <f t="shared" si="2"/>
        <v>2637591.1333333333</v>
      </c>
      <c r="O10" s="9">
        <f t="shared" si="3"/>
        <v>0.20324071090485143</v>
      </c>
      <c r="P10" s="8">
        <f t="shared" si="4"/>
        <v>0.29236482488252397</v>
      </c>
      <c r="Q10" s="8">
        <f t="shared" si="5"/>
        <v>0.50439446421262457</v>
      </c>
      <c r="R10" s="5">
        <f>SUMIFS([1]cod_admpop_adm2!X:X,[1]cod_admpop_adm2!$D:$D,[1]cod_admpop_adm1!$B10)</f>
        <v>543498</v>
      </c>
      <c r="S10" s="5">
        <f>SUMIFS([1]cod_admpop_adm2!Y:Y,[1]cod_admpop_adm2!$D:$D,[1]cod_admpop_adm1!$B10)</f>
        <v>556490</v>
      </c>
      <c r="T10" s="11">
        <f t="shared" si="6"/>
        <v>1099988</v>
      </c>
      <c r="U10" s="5">
        <f>SUMIFS([1]cod_admpop_adm2!Z:Z,[1]cod_admpop_adm2!$D:$D,[1]cod_admpop_adm1!$B10)</f>
        <v>1063177</v>
      </c>
      <c r="V10" s="5">
        <f>SUMIFS([1]cod_admpop_adm2!AA:AA,[1]cod_admpop_adm2!$D:$D,[1]cod_admpop_adm1!$B10)</f>
        <v>1094575</v>
      </c>
      <c r="W10" s="11">
        <f t="shared" si="7"/>
        <v>1582351.4666666668</v>
      </c>
      <c r="X10" s="5">
        <f>SUMIFS([1]cod_admpop_adm2!AB:AB,[1]cod_admpop_adm2!$D:$D,[1]cod_admpop_adm1!$B10)</f>
        <v>1017976</v>
      </c>
      <c r="Y10" s="5">
        <f>SUMIFS([1]cod_admpop_adm2!AC:AC,[1]cod_admpop_adm2!$D:$D,[1]cod_admpop_adm1!$B10)</f>
        <v>1000924</v>
      </c>
      <c r="Z10" s="5">
        <f>SUMIFS([1]cod_admpop_adm2!AD:AD,[1]cod_admpop_adm2!$D:$D,[1]cod_admpop_adm1!$B10)</f>
        <v>82283</v>
      </c>
      <c r="AA10" s="5">
        <f>SUMIFS([1]cod_admpop_adm2!AE:AE,[1]cod_admpop_adm2!$D:$D,[1]cod_admpop_adm1!$B10)</f>
        <v>53323</v>
      </c>
      <c r="AB10" s="11">
        <f t="shared" si="8"/>
        <v>2729906.5333333332</v>
      </c>
      <c r="AC10" s="9">
        <f t="shared" si="9"/>
        <v>0.20324057701737874</v>
      </c>
      <c r="AD10" s="8">
        <f t="shared" si="10"/>
        <v>0.29236503046363133</v>
      </c>
      <c r="AE10" s="8">
        <f t="shared" si="11"/>
        <v>0.50439439251898999</v>
      </c>
      <c r="AG10">
        <f t="shared" si="18"/>
        <v>1.0349993554706429</v>
      </c>
      <c r="AH10">
        <f t="shared" si="12"/>
        <v>1.0350007650676354</v>
      </c>
      <c r="AI10">
        <f t="shared" si="13"/>
        <v>1.0349998901775703</v>
      </c>
      <c r="AK10" s="15">
        <f t="shared" si="14"/>
        <v>1138486.8710254417</v>
      </c>
      <c r="AL10" s="15">
        <f t="shared" si="15"/>
        <v>1637734.9786058951</v>
      </c>
      <c r="AM10" s="15">
        <f t="shared" si="16"/>
        <v>2825452.9621950318</v>
      </c>
      <c r="AN10" s="15">
        <f t="shared" si="17"/>
        <v>5601674.8118263688</v>
      </c>
    </row>
    <row r="11" spans="1:40" x14ac:dyDescent="0.2">
      <c r="A11" t="s">
        <v>28</v>
      </c>
      <c r="B11" s="4">
        <f>SUMIFS('[1]Zone de sante_Pop'!H:H,'[1]Zone de sante_Pop'!$B:$B,[1]cod_admpop_adm1!$B11)</f>
        <v>9479257</v>
      </c>
      <c r="C11" s="4">
        <f>SUMIFS('[1]Zone de sante_Pop'!I:I,'[1]Zone de sante_Pop'!$B:$B,[1]cod_admpop_adm1!$B11)</f>
        <v>9924784</v>
      </c>
      <c r="D11" s="5">
        <f>SUMIFS([1]cod_admpop_adm2!I:I,[1]cod_admpop_adm2!$D:$D,[1]cod_admpop_adm1!$B11)</f>
        <v>988687</v>
      </c>
      <c r="E11" s="5">
        <f>SUMIFS([1]cod_admpop_adm2!J:J,[1]cod_admpop_adm2!$D:$D,[1]cod_admpop_adm1!$B11)</f>
        <v>994374</v>
      </c>
      <c r="F11" s="7">
        <f t="shared" si="0"/>
        <v>1983061</v>
      </c>
      <c r="G11" s="5">
        <f>SUMIFS([1]cod_admpop_adm2!K:K,[1]cod_admpop_adm2!$D:$D,[1]cod_admpop_adm1!$B11)</f>
        <v>1841346</v>
      </c>
      <c r="H11" s="5">
        <f>SUMIFS([1]cod_admpop_adm2!L:L,[1]cod_admpop_adm2!$D:$D,[1]cod_admpop_adm1!$B11)</f>
        <v>1862200</v>
      </c>
      <c r="I11" s="7">
        <f t="shared" si="1"/>
        <v>2715933.7333333334</v>
      </c>
      <c r="J11" s="5">
        <f>SUMIFS([1]cod_admpop_adm2!M:M,[1]cod_admpop_adm2!$D:$D,[1]cod_admpop_adm1!$B11)</f>
        <v>1843242</v>
      </c>
      <c r="K11" s="5">
        <f>SUMIFS([1]cod_admpop_adm2!N:N,[1]cod_admpop_adm2!$D:$D,[1]cod_admpop_adm1!$B11)</f>
        <v>1830445</v>
      </c>
      <c r="L11" s="5">
        <f>SUMIFS([1]cod_admpop_adm2!O:O,[1]cod_admpop_adm2!$D:$D,[1]cod_admpop_adm1!$B11)</f>
        <v>65407</v>
      </c>
      <c r="M11" s="5">
        <f>SUMIFS([1]cod_admpop_adm2!P:P,[1]cod_admpop_adm2!$D:$D,[1]cod_admpop_adm1!$B11)</f>
        <v>52136</v>
      </c>
      <c r="N11" s="7">
        <f t="shared" si="2"/>
        <v>4778842.2666666666</v>
      </c>
      <c r="O11" s="9">
        <f t="shared" si="3"/>
        <v>0.20923138897619784</v>
      </c>
      <c r="P11" s="8">
        <f t="shared" si="4"/>
        <v>0.28655628212780337</v>
      </c>
      <c r="Q11" s="8">
        <f t="shared" si="5"/>
        <v>0.50421232889599876</v>
      </c>
      <c r="R11" s="5">
        <f>SUMIFS([1]cod_admpop_adm2!X:X,[1]cod_admpop_adm2!$D:$D,[1]cod_admpop_adm1!$B11)</f>
        <v>1035155</v>
      </c>
      <c r="S11" s="5">
        <f>SUMIFS([1]cod_admpop_adm2!Y:Y,[1]cod_admpop_adm2!$D:$D,[1]cod_admpop_adm1!$B11)</f>
        <v>1041110</v>
      </c>
      <c r="T11" s="11">
        <f t="shared" si="6"/>
        <v>2076265</v>
      </c>
      <c r="U11" s="5">
        <f>SUMIFS([1]cod_admpop_adm2!Z:Z,[1]cod_admpop_adm2!$D:$D,[1]cod_admpop_adm1!$B11)</f>
        <v>1927889</v>
      </c>
      <c r="V11" s="5">
        <f>SUMIFS([1]cod_admpop_adm2!AA:AA,[1]cod_admpop_adm2!$D:$D,[1]cod_admpop_adm1!$B11)</f>
        <v>1949724</v>
      </c>
      <c r="W11" s="11">
        <f t="shared" si="7"/>
        <v>2843582.8666666667</v>
      </c>
      <c r="X11" s="5">
        <f>SUMIFS([1]cod_admpop_adm2!AB:AB,[1]cod_admpop_adm2!$D:$D,[1]cod_admpop_adm1!$B11)</f>
        <v>1929874</v>
      </c>
      <c r="Y11" s="5">
        <f>SUMIFS([1]cod_admpop_adm2!AC:AC,[1]cod_admpop_adm2!$D:$D,[1]cod_admpop_adm1!$B11)</f>
        <v>1916476</v>
      </c>
      <c r="Z11" s="5">
        <f>SUMIFS([1]cod_admpop_adm2!AD:AD,[1]cod_admpop_adm2!$D:$D,[1]cod_admpop_adm1!$B11)</f>
        <v>68481</v>
      </c>
      <c r="AA11" s="5">
        <f>SUMIFS([1]cod_admpop_adm2!AE:AE,[1]cod_admpop_adm2!$D:$D,[1]cod_admpop_adm1!$B11)</f>
        <v>54586</v>
      </c>
      <c r="AB11" s="11">
        <f t="shared" si="8"/>
        <v>5003447.1333333328</v>
      </c>
      <c r="AC11" s="9">
        <f t="shared" si="9"/>
        <v>0.20923140952677513</v>
      </c>
      <c r="AD11" s="8">
        <f t="shared" si="10"/>
        <v>0.28655631689541294</v>
      </c>
      <c r="AE11" s="8">
        <f t="shared" si="11"/>
        <v>0.50421227357781184</v>
      </c>
      <c r="AG11">
        <f t="shared" si="18"/>
        <v>1.0470000670680326</v>
      </c>
      <c r="AH11">
        <f t="shared" si="12"/>
        <v>1.0470000912638859</v>
      </c>
      <c r="AI11">
        <f t="shared" si="13"/>
        <v>1.0469998493637942</v>
      </c>
      <c r="AK11" s="15">
        <f t="shared" si="14"/>
        <v>2173849.5942510087</v>
      </c>
      <c r="AL11" s="15">
        <f t="shared" si="15"/>
        <v>2977231.5209164224</v>
      </c>
      <c r="AM11" s="15">
        <f t="shared" si="16"/>
        <v>5238608.3948997073</v>
      </c>
      <c r="AN11" s="15">
        <f t="shared" si="17"/>
        <v>10389689.510067139</v>
      </c>
    </row>
    <row r="12" spans="1:40" x14ac:dyDescent="0.2">
      <c r="A12" t="s">
        <v>29</v>
      </c>
      <c r="B12" s="4">
        <f>SUMIFS('[1]Zone de sante_Pop'!H:H,'[1]Zone de sante_Pop'!$B:$B,[1]cod_admpop_adm1!$B12)</f>
        <v>3886990</v>
      </c>
      <c r="C12" s="4">
        <f>SUMIFS('[1]Zone de sante_Pop'!I:I,'[1]Zone de sante_Pop'!$B:$B,[1]cod_admpop_adm1!$B12)</f>
        <v>4019147</v>
      </c>
      <c r="D12" s="5">
        <f>SUMIFS([1]cod_admpop_adm2!I:I,[1]cod_admpop_adm2!$D:$D,[1]cod_admpop_adm1!$B12)</f>
        <v>405024</v>
      </c>
      <c r="E12" s="5">
        <f>SUMIFS([1]cod_admpop_adm2!J:J,[1]cod_admpop_adm2!$D:$D,[1]cod_admpop_adm1!$B12)</f>
        <v>399971</v>
      </c>
      <c r="F12" s="7">
        <f t="shared" si="0"/>
        <v>804995</v>
      </c>
      <c r="G12" s="5">
        <f>SUMIFS([1]cod_admpop_adm2!K:K,[1]cod_admpop_adm2!$D:$D,[1]cod_admpop_adm1!$B12)</f>
        <v>803636</v>
      </c>
      <c r="H12" s="5">
        <f>SUMIFS([1]cod_admpop_adm2!L:L,[1]cod_admpop_adm2!$D:$D,[1]cod_admpop_adm1!$B12)</f>
        <v>792363</v>
      </c>
      <c r="I12" s="7">
        <f t="shared" si="1"/>
        <v>1170399.2666666666</v>
      </c>
      <c r="J12" s="5">
        <f>SUMIFS([1]cod_admpop_adm2!M:M,[1]cod_admpop_adm2!$D:$D,[1]cod_admpop_adm1!$B12)</f>
        <v>689745</v>
      </c>
      <c r="K12" s="5">
        <f>SUMIFS([1]cod_admpop_adm2!N:N,[1]cod_admpop_adm2!$D:$D,[1]cod_admpop_adm1!$B12)</f>
        <v>744359</v>
      </c>
      <c r="L12" s="5">
        <f>SUMIFS([1]cod_admpop_adm2!O:O,[1]cod_admpop_adm2!$D:$D,[1]cod_admpop_adm1!$B12)</f>
        <v>46839</v>
      </c>
      <c r="M12" s="5">
        <f>SUMIFS([1]cod_admpop_adm2!P:P,[1]cod_admpop_adm2!$D:$D,[1]cod_admpop_adm1!$B12)</f>
        <v>67440</v>
      </c>
      <c r="N12" s="7">
        <f t="shared" si="2"/>
        <v>1973982.7333333334</v>
      </c>
      <c r="O12" s="9">
        <f t="shared" si="3"/>
        <v>0.20382835064872257</v>
      </c>
      <c r="P12" s="8">
        <f t="shared" si="4"/>
        <v>0.29635035264211712</v>
      </c>
      <c r="Q12" s="8">
        <f t="shared" si="5"/>
        <v>0.49982129670916031</v>
      </c>
      <c r="R12" s="5">
        <f>SUMIFS([1]cod_admpop_adm2!X:X,[1]cod_admpop_adm2!$D:$D,[1]cod_admpop_adm1!$B12)</f>
        <v>418794</v>
      </c>
      <c r="S12" s="5">
        <f>SUMIFS([1]cod_admpop_adm2!Y:Y,[1]cod_admpop_adm2!$D:$D,[1]cod_admpop_adm1!$B12)</f>
        <v>413571</v>
      </c>
      <c r="T12" s="11">
        <f t="shared" si="6"/>
        <v>832365</v>
      </c>
      <c r="U12" s="5">
        <f>SUMIFS([1]cod_admpop_adm2!Z:Z,[1]cod_admpop_adm2!$D:$D,[1]cod_admpop_adm1!$B12)</f>
        <v>830960</v>
      </c>
      <c r="V12" s="5">
        <f>SUMIFS([1]cod_admpop_adm2!AA:AA,[1]cod_admpop_adm2!$D:$D,[1]cod_admpop_adm1!$B12)</f>
        <v>819302</v>
      </c>
      <c r="W12" s="11">
        <f t="shared" si="7"/>
        <v>1210192.1333333333</v>
      </c>
      <c r="X12" s="5">
        <f>SUMIFS([1]cod_admpop_adm2!AB:AB,[1]cod_admpop_adm2!$D:$D,[1]cod_admpop_adm1!$B12)</f>
        <v>713199</v>
      </c>
      <c r="Y12" s="5">
        <f>SUMIFS([1]cod_admpop_adm2!AC:AC,[1]cod_admpop_adm2!$D:$D,[1]cod_admpop_adm1!$B12)</f>
        <v>769667</v>
      </c>
      <c r="Z12" s="5">
        <f>SUMIFS([1]cod_admpop_adm2!AD:AD,[1]cod_admpop_adm2!$D:$D,[1]cod_admpop_adm1!$B12)</f>
        <v>48430</v>
      </c>
      <c r="AA12" s="5">
        <f>SUMIFS([1]cod_admpop_adm2!AE:AE,[1]cod_admpop_adm2!$D:$D,[1]cod_admpop_adm1!$B12)</f>
        <v>69735</v>
      </c>
      <c r="AB12" s="11">
        <f t="shared" si="8"/>
        <v>2041100.8666666667</v>
      </c>
      <c r="AC12" s="9">
        <f t="shared" si="9"/>
        <v>0.20382828336751022</v>
      </c>
      <c r="AD12" s="8">
        <f t="shared" si="10"/>
        <v>0.29635002082283418</v>
      </c>
      <c r="AE12" s="8">
        <f t="shared" si="11"/>
        <v>0.49982169580965563</v>
      </c>
      <c r="AG12">
        <f t="shared" si="18"/>
        <v>1.0340002111814359</v>
      </c>
      <c r="AH12">
        <f t="shared" si="12"/>
        <v>1.033999394736463</v>
      </c>
      <c r="AI12">
        <f t="shared" si="13"/>
        <v>1.0340013781275561</v>
      </c>
      <c r="AK12" s="15">
        <f t="shared" si="14"/>
        <v>860665.58578003594</v>
      </c>
      <c r="AL12" s="15">
        <f t="shared" si="15"/>
        <v>1251337.9333814955</v>
      </c>
      <c r="AM12" s="15">
        <f t="shared" si="16"/>
        <v>2110501.1090306826</v>
      </c>
      <c r="AN12" s="15">
        <f t="shared" si="17"/>
        <v>4222504.6281922143</v>
      </c>
    </row>
    <row r="13" spans="1:40" x14ac:dyDescent="0.2">
      <c r="A13" t="s">
        <v>30</v>
      </c>
      <c r="B13" s="4">
        <f>SUMIFS('[1]Zone de sante_Pop'!H:H,'[1]Zone de sante_Pop'!$B:$B,[1]cod_admpop_adm1!$B13)</f>
        <v>2434304</v>
      </c>
      <c r="C13" s="4">
        <f>SUMIFS('[1]Zone de sante_Pop'!I:I,'[1]Zone de sante_Pop'!$B:$B,[1]cod_admpop_adm1!$B13)</f>
        <v>2507332</v>
      </c>
      <c r="D13" s="5">
        <f>SUMIFS([1]cod_admpop_adm2!I:I,[1]cod_admpop_adm2!$D:$D,[1]cod_admpop_adm1!$B13)</f>
        <v>229191</v>
      </c>
      <c r="E13" s="5">
        <f>SUMIFS([1]cod_admpop_adm2!J:J,[1]cod_admpop_adm2!$D:$D,[1]cod_admpop_adm1!$B13)</f>
        <v>243309</v>
      </c>
      <c r="F13" s="7">
        <f t="shared" si="0"/>
        <v>472500</v>
      </c>
      <c r="G13" s="5">
        <f>SUMIFS([1]cod_admpop_adm2!K:K,[1]cod_admpop_adm2!$D:$D,[1]cod_admpop_adm1!$B13)</f>
        <v>462762</v>
      </c>
      <c r="H13" s="5">
        <f>SUMIFS([1]cod_admpop_adm2!L:L,[1]cod_admpop_adm2!$D:$D,[1]cod_admpop_adm1!$B13)</f>
        <v>488930</v>
      </c>
      <c r="I13" s="7">
        <f t="shared" si="1"/>
        <v>697907.46666666656</v>
      </c>
      <c r="J13" s="5">
        <f>SUMIFS([1]cod_admpop_adm2!M:M,[1]cod_admpop_adm2!$D:$D,[1]cod_admpop_adm1!$B13)</f>
        <v>485644</v>
      </c>
      <c r="K13" s="5">
        <f>SUMIFS([1]cod_admpop_adm2!N:N,[1]cod_admpop_adm2!$D:$D,[1]cod_admpop_adm1!$B13)</f>
        <v>454120</v>
      </c>
      <c r="L13" s="5">
        <f>SUMIFS([1]cod_admpop_adm2!O:O,[1]cod_admpop_adm2!$D:$D,[1]cod_admpop_adm1!$B13)</f>
        <v>39801</v>
      </c>
      <c r="M13" s="5">
        <f>SUMIFS([1]cod_admpop_adm2!P:P,[1]cod_admpop_adm2!$D:$D,[1]cod_admpop_adm1!$B13)</f>
        <v>30550</v>
      </c>
      <c r="N13" s="7">
        <f t="shared" si="2"/>
        <v>1263899.5333333334</v>
      </c>
      <c r="O13" s="9">
        <f t="shared" si="3"/>
        <v>0.19410041543650822</v>
      </c>
      <c r="P13" s="8">
        <f t="shared" si="4"/>
        <v>0.28669656976982222</v>
      </c>
      <c r="Q13" s="8">
        <f t="shared" si="5"/>
        <v>0.51920301479366959</v>
      </c>
      <c r="R13" s="5">
        <f>SUMIFS([1]cod_admpop_adm2!X:X,[1]cod_admpop_adm2!$D:$D,[1]cod_admpop_adm1!$B13)</f>
        <v>236066</v>
      </c>
      <c r="S13" s="5">
        <f>SUMIFS([1]cod_admpop_adm2!Y:Y,[1]cod_admpop_adm2!$D:$D,[1]cod_admpop_adm1!$B13)</f>
        <v>250609</v>
      </c>
      <c r="T13" s="11">
        <f t="shared" si="6"/>
        <v>486675</v>
      </c>
      <c r="U13" s="5">
        <f>SUMIFS([1]cod_admpop_adm2!Z:Z,[1]cod_admpop_adm2!$D:$D,[1]cod_admpop_adm1!$B13)</f>
        <v>476645</v>
      </c>
      <c r="V13" s="5">
        <f>SUMIFS([1]cod_admpop_adm2!AA:AA,[1]cod_admpop_adm2!$D:$D,[1]cod_admpop_adm1!$B13)</f>
        <v>503598</v>
      </c>
      <c r="W13" s="11">
        <f t="shared" si="7"/>
        <v>718844.86666666658</v>
      </c>
      <c r="X13" s="5">
        <f>SUMIFS([1]cod_admpop_adm2!AB:AB,[1]cod_admpop_adm2!$D:$D,[1]cod_admpop_adm1!$B13)</f>
        <v>500212</v>
      </c>
      <c r="Y13" s="5">
        <f>SUMIFS([1]cod_admpop_adm2!AC:AC,[1]cod_admpop_adm2!$D:$D,[1]cod_admpop_adm1!$B13)</f>
        <v>467743</v>
      </c>
      <c r="Z13" s="5">
        <f>SUMIFS([1]cod_admpop_adm2!AD:AD,[1]cod_admpop_adm2!$D:$D,[1]cod_admpop_adm1!$B13)</f>
        <v>40995</v>
      </c>
      <c r="AA13" s="5">
        <f>SUMIFS([1]cod_admpop_adm2!AE:AE,[1]cod_admpop_adm2!$D:$D,[1]cod_admpop_adm1!$B13)</f>
        <v>31467</v>
      </c>
      <c r="AB13" s="11">
        <f t="shared" si="8"/>
        <v>1301815.1333333333</v>
      </c>
      <c r="AC13" s="9">
        <f t="shared" si="9"/>
        <v>0.19410050910628218</v>
      </c>
      <c r="AD13" s="8">
        <f t="shared" si="10"/>
        <v>0.28669677831907847</v>
      </c>
      <c r="AE13" s="8">
        <f t="shared" si="11"/>
        <v>0.51920271257463935</v>
      </c>
      <c r="AG13">
        <f t="shared" si="18"/>
        <v>1.03</v>
      </c>
      <c r="AH13">
        <f t="shared" si="12"/>
        <v>1.0300002521824287</v>
      </c>
      <c r="AI13">
        <f t="shared" si="13"/>
        <v>1.0299989033938508</v>
      </c>
      <c r="AK13" s="15">
        <f t="shared" si="14"/>
        <v>501275.25</v>
      </c>
      <c r="AL13" s="15">
        <f t="shared" si="15"/>
        <v>740410.39394671097</v>
      </c>
      <c r="AM13" s="15">
        <f t="shared" si="16"/>
        <v>1340868.159754853</v>
      </c>
      <c r="AN13" s="15">
        <f t="shared" si="17"/>
        <v>2582553.8037015637</v>
      </c>
    </row>
    <row r="14" spans="1:40" x14ac:dyDescent="0.2">
      <c r="A14" t="s">
        <v>31</v>
      </c>
      <c r="B14" s="4">
        <f>SUMIFS('[1]Zone de sante_Pop'!H:H,'[1]Zone de sante_Pop'!$B:$B,[1]cod_admpop_adm1!$B14)</f>
        <v>4872014</v>
      </c>
      <c r="C14" s="4">
        <f>SUMIFS('[1]Zone de sante_Pop'!I:I,'[1]Zone de sante_Pop'!$B:$B,[1]cod_admpop_adm1!$B14)</f>
        <v>5018175</v>
      </c>
      <c r="D14" s="5">
        <f>SUMIFS([1]cod_admpop_adm2!I:I,[1]cod_admpop_adm2!$D:$D,[1]cod_admpop_adm1!$B14)</f>
        <v>458702</v>
      </c>
      <c r="E14" s="5">
        <f>SUMIFS([1]cod_admpop_adm2!J:J,[1]cod_admpop_adm2!$D:$D,[1]cod_admpop_adm1!$B14)</f>
        <v>486957</v>
      </c>
      <c r="F14" s="7">
        <f t="shared" si="0"/>
        <v>945659</v>
      </c>
      <c r="G14" s="5">
        <f>SUMIFS([1]cod_admpop_adm2!K:K,[1]cod_admpop_adm2!$D:$D,[1]cod_admpop_adm1!$B14)</f>
        <v>926170</v>
      </c>
      <c r="H14" s="5">
        <f>SUMIFS([1]cod_admpop_adm2!L:L,[1]cod_admpop_adm2!$D:$D,[1]cod_admpop_adm1!$B14)</f>
        <v>978545</v>
      </c>
      <c r="I14" s="7">
        <f t="shared" si="1"/>
        <v>1396791</v>
      </c>
      <c r="J14" s="5">
        <f>SUMIFS([1]cod_admpop_adm2!M:M,[1]cod_admpop_adm2!$D:$D,[1]cod_admpop_adm1!$B14)</f>
        <v>971967</v>
      </c>
      <c r="K14" s="5">
        <f>SUMIFS([1]cod_admpop_adm2!N:N,[1]cod_admpop_adm2!$D:$D,[1]cod_admpop_adm1!$B14)</f>
        <v>908874</v>
      </c>
      <c r="L14" s="5">
        <f>SUMIFS([1]cod_admpop_adm2!O:O,[1]cod_admpop_adm2!$D:$D,[1]cod_admpop_adm1!$B14)</f>
        <v>79657</v>
      </c>
      <c r="M14" s="5">
        <f>SUMIFS([1]cod_admpop_adm2!P:P,[1]cod_admpop_adm2!$D:$D,[1]cod_admpop_adm1!$B14)</f>
        <v>61145</v>
      </c>
      <c r="N14" s="7">
        <f t="shared" si="2"/>
        <v>2529567</v>
      </c>
      <c r="O14" s="9">
        <f t="shared" si="3"/>
        <v>0.19410010268847583</v>
      </c>
      <c r="P14" s="8">
        <f t="shared" si="4"/>
        <v>0.28669665972019392</v>
      </c>
      <c r="Q14" s="8">
        <f t="shared" si="5"/>
        <v>0.51920323759133025</v>
      </c>
      <c r="R14" s="5">
        <f>SUMIFS([1]cod_admpop_adm2!X:X,[1]cod_admpop_adm2!$D:$D,[1]cod_admpop_adm1!$B14)</f>
        <v>472460</v>
      </c>
      <c r="S14" s="5">
        <f>SUMIFS([1]cod_admpop_adm2!Y:Y,[1]cod_admpop_adm2!$D:$D,[1]cod_admpop_adm1!$B14)</f>
        <v>501566</v>
      </c>
      <c r="T14" s="11">
        <f t="shared" si="6"/>
        <v>974026</v>
      </c>
      <c r="U14" s="5">
        <f>SUMIFS([1]cod_admpop_adm2!Z:Z,[1]cod_admpop_adm2!$D:$D,[1]cod_admpop_adm1!$B14)</f>
        <v>953955</v>
      </c>
      <c r="V14" s="5">
        <f>SUMIFS([1]cod_admpop_adm2!AA:AA,[1]cod_admpop_adm2!$D:$D,[1]cod_admpop_adm1!$B14)</f>
        <v>1007899</v>
      </c>
      <c r="W14" s="11">
        <f t="shared" si="7"/>
        <v>1438692.9333333333</v>
      </c>
      <c r="X14" s="5">
        <f>SUMIFS([1]cod_admpop_adm2!AB:AB,[1]cod_admpop_adm2!$D:$D,[1]cod_admpop_adm1!$B14)</f>
        <v>1001125</v>
      </c>
      <c r="Y14" s="5">
        <f>SUMIFS([1]cod_admpop_adm2!AC:AC,[1]cod_admpop_adm2!$D:$D,[1]cod_admpop_adm1!$B14)</f>
        <v>936141</v>
      </c>
      <c r="Z14" s="5">
        <f>SUMIFS([1]cod_admpop_adm2!AD:AD,[1]cod_admpop_adm2!$D:$D,[1]cod_admpop_adm1!$B14)</f>
        <v>82047</v>
      </c>
      <c r="AA14" s="5">
        <f>SUMIFS([1]cod_admpop_adm2!AE:AE,[1]cod_admpop_adm2!$D:$D,[1]cod_admpop_adm1!$B14)</f>
        <v>62979</v>
      </c>
      <c r="AB14" s="11">
        <f t="shared" si="8"/>
        <v>2605453.0666666664</v>
      </c>
      <c r="AC14" s="9">
        <f t="shared" si="9"/>
        <v>0.19409976381837848</v>
      </c>
      <c r="AD14" s="8">
        <f t="shared" si="10"/>
        <v>0.28669661648371825</v>
      </c>
      <c r="AE14" s="8">
        <f t="shared" si="11"/>
        <v>0.51920361969790318</v>
      </c>
      <c r="AG14">
        <f t="shared" si="18"/>
        <v>1.0299970708257415</v>
      </c>
      <c r="AH14">
        <f t="shared" si="12"/>
        <v>1.0299987137183253</v>
      </c>
      <c r="AI14">
        <f t="shared" si="13"/>
        <v>1.0299996270771505</v>
      </c>
      <c r="AK14" s="15">
        <f t="shared" si="14"/>
        <v>1003243.9269081138</v>
      </c>
      <c r="AL14" s="15">
        <f t="shared" si="15"/>
        <v>1481851.8707689778</v>
      </c>
      <c r="AM14" s="15">
        <f t="shared" si="16"/>
        <v>2683615.6870336845</v>
      </c>
      <c r="AN14" s="15">
        <f t="shared" si="17"/>
        <v>5168711.4847107753</v>
      </c>
    </row>
    <row r="15" spans="1:40" x14ac:dyDescent="0.2">
      <c r="A15" t="s">
        <v>32</v>
      </c>
      <c r="B15" s="4">
        <f>SUMIFS('[1]Zone de sante_Pop'!H:H,'[1]Zone de sante_Pop'!$B:$B,[1]cod_admpop_adm1!$B15)</f>
        <v>3857001</v>
      </c>
      <c r="C15" s="4">
        <f>SUMIFS('[1]Zone de sante_Pop'!I:I,'[1]Zone de sante_Pop'!$B:$B,[1]cod_admpop_adm1!$B15)</f>
        <v>3991994</v>
      </c>
      <c r="D15" s="5">
        <f>SUMIFS([1]cod_admpop_adm2!I:I,[1]cod_admpop_adm2!$D:$D,[1]cod_admpop_adm1!$B15)</f>
        <v>387243</v>
      </c>
      <c r="E15" s="5">
        <f>SUMIFS([1]cod_admpop_adm2!J:J,[1]cod_admpop_adm2!$D:$D,[1]cod_admpop_adm1!$B15)</f>
        <v>396498</v>
      </c>
      <c r="F15" s="7">
        <f t="shared" si="0"/>
        <v>783741</v>
      </c>
      <c r="G15" s="5">
        <f>SUMIFS([1]cod_admpop_adm2!K:K,[1]cod_admpop_adm2!$D:$D,[1]cod_admpop_adm1!$B15)</f>
        <v>757516</v>
      </c>
      <c r="H15" s="5">
        <f>SUMIFS([1]cod_admpop_adm2!L:L,[1]cod_admpop_adm2!$D:$D,[1]cod_admpop_adm1!$B15)</f>
        <v>779886</v>
      </c>
      <c r="I15" s="7">
        <f t="shared" si="1"/>
        <v>1127428.1333333333</v>
      </c>
      <c r="J15" s="5">
        <f>SUMIFS([1]cod_admpop_adm2!M:M,[1]cod_admpop_adm2!$D:$D,[1]cod_admpop_adm1!$B15)</f>
        <v>725309</v>
      </c>
      <c r="K15" s="5">
        <f>SUMIFS([1]cod_admpop_adm2!N:N,[1]cod_admpop_adm2!$D:$D,[1]cod_admpop_adm1!$B15)</f>
        <v>713159</v>
      </c>
      <c r="L15" s="5">
        <f>SUMIFS([1]cod_admpop_adm2!O:O,[1]cod_admpop_adm2!$D:$D,[1]cod_admpop_adm1!$B15)</f>
        <v>58627</v>
      </c>
      <c r="M15" s="5">
        <f>SUMIFS([1]cod_admpop_adm2!P:P,[1]cod_admpop_adm2!$D:$D,[1]cod_admpop_adm1!$B15)</f>
        <v>37992</v>
      </c>
      <c r="N15" s="7">
        <f t="shared" si="2"/>
        <v>1945060.8666666667</v>
      </c>
      <c r="O15" s="9">
        <f t="shared" si="3"/>
        <v>0.2032402112944508</v>
      </c>
      <c r="P15" s="8">
        <f t="shared" si="4"/>
        <v>0.29236537585500172</v>
      </c>
      <c r="Q15" s="8">
        <f t="shared" si="5"/>
        <v>0.50439441285054742</v>
      </c>
      <c r="R15" s="5">
        <f>SUMIFS([1]cod_admpop_adm2!X:X,[1]cod_admpop_adm2!$D:$D,[1]cod_admpop_adm1!$B15)</f>
        <v>400797</v>
      </c>
      <c r="S15" s="5">
        <f>SUMIFS([1]cod_admpop_adm2!Y:Y,[1]cod_admpop_adm2!$D:$D,[1]cod_admpop_adm1!$B15)</f>
        <v>410378</v>
      </c>
      <c r="T15" s="11">
        <f t="shared" si="6"/>
        <v>811175</v>
      </c>
      <c r="U15" s="5">
        <f>SUMIFS([1]cod_admpop_adm2!Z:Z,[1]cod_admpop_adm2!$D:$D,[1]cod_admpop_adm1!$B15)</f>
        <v>784027</v>
      </c>
      <c r="V15" s="5">
        <f>SUMIFS([1]cod_admpop_adm2!AA:AA,[1]cod_admpop_adm2!$D:$D,[1]cod_admpop_adm1!$B15)</f>
        <v>807182</v>
      </c>
      <c r="W15" s="11">
        <f t="shared" si="7"/>
        <v>1166886.6000000001</v>
      </c>
      <c r="X15" s="5">
        <f>SUMIFS([1]cod_admpop_adm2!AB:AB,[1]cod_admpop_adm2!$D:$D,[1]cod_admpop_adm1!$B15)</f>
        <v>750695</v>
      </c>
      <c r="Y15" s="5">
        <f>SUMIFS([1]cod_admpop_adm2!AC:AC,[1]cod_admpop_adm2!$D:$D,[1]cod_admpop_adm1!$B15)</f>
        <v>738119</v>
      </c>
      <c r="Z15" s="5">
        <f>SUMIFS([1]cod_admpop_adm2!AD:AD,[1]cod_admpop_adm2!$D:$D,[1]cod_admpop_adm1!$B15)</f>
        <v>60678</v>
      </c>
      <c r="AA15" s="5">
        <f>SUMIFS([1]cod_admpop_adm2!AE:AE,[1]cod_admpop_adm2!$D:$D,[1]cod_admpop_adm1!$B15)</f>
        <v>39322</v>
      </c>
      <c r="AB15" s="11">
        <f t="shared" si="8"/>
        <v>2013136.4</v>
      </c>
      <c r="AC15" s="9">
        <f t="shared" si="9"/>
        <v>0.20324098178040778</v>
      </c>
      <c r="AD15" s="8">
        <f t="shared" si="10"/>
        <v>0.29236499918069714</v>
      </c>
      <c r="AE15" s="8">
        <f t="shared" si="11"/>
        <v>0.50439401903889503</v>
      </c>
      <c r="AG15">
        <f t="shared" si="18"/>
        <v>1.0350039107307134</v>
      </c>
      <c r="AH15">
        <f t="shared" si="12"/>
        <v>1.0349986535727156</v>
      </c>
      <c r="AI15">
        <f t="shared" si="13"/>
        <v>1.0349991789460025</v>
      </c>
      <c r="AK15" s="15">
        <f t="shared" si="14"/>
        <v>839569.29728698649</v>
      </c>
      <c r="AL15" s="15">
        <f t="shared" si="15"/>
        <v>1207726.059872044</v>
      </c>
      <c r="AM15" s="15">
        <f t="shared" si="16"/>
        <v>2083594.5211063111</v>
      </c>
      <c r="AN15" s="15">
        <f t="shared" si="17"/>
        <v>4130889.8782653417</v>
      </c>
    </row>
    <row r="16" spans="1:40" x14ac:dyDescent="0.2">
      <c r="A16" t="s">
        <v>33</v>
      </c>
      <c r="B16" s="4">
        <f>SUMIFS('[1]Zone de sante_Pop'!H:H,'[1]Zone de sante_Pop'!$B:$B,[1]cod_admpop_adm1!$B16)</f>
        <v>2256634</v>
      </c>
      <c r="C16" s="4">
        <f>SUMIFS('[1]Zone de sante_Pop'!I:I,'[1]Zone de sante_Pop'!$B:$B,[1]cod_admpop_adm1!$B16)</f>
        <v>2344642</v>
      </c>
      <c r="D16" s="5">
        <f>SUMIFS([1]cod_admpop_adm2!I:I,[1]cod_admpop_adm2!$D:$D,[1]cod_admpop_adm1!$B16)</f>
        <v>236383</v>
      </c>
      <c r="E16" s="5">
        <f>SUMIFS([1]cod_admpop_adm2!J:J,[1]cod_admpop_adm2!$D:$D,[1]cod_admpop_adm1!$B16)</f>
        <v>241008</v>
      </c>
      <c r="F16" s="7">
        <f t="shared" si="0"/>
        <v>477391</v>
      </c>
      <c r="G16" s="5">
        <f>SUMIFS([1]cod_admpop_adm2!K:K,[1]cod_admpop_adm2!$D:$D,[1]cod_admpop_adm1!$B16)</f>
        <v>453246</v>
      </c>
      <c r="H16" s="5">
        <f>SUMIFS([1]cod_admpop_adm2!L:L,[1]cod_admpop_adm2!$D:$D,[1]cod_admpop_adm1!$B16)</f>
        <v>461483</v>
      </c>
      <c r="I16" s="7">
        <f t="shared" si="1"/>
        <v>670801.2666666666</v>
      </c>
      <c r="J16" s="5">
        <f>SUMIFS([1]cod_admpop_adm2!M:M,[1]cod_admpop_adm2!$D:$D,[1]cod_admpop_adm1!$B16)</f>
        <v>413078</v>
      </c>
      <c r="K16" s="5">
        <f>SUMIFS([1]cod_admpop_adm2!N:N,[1]cod_admpop_adm2!$D:$D,[1]cod_admpop_adm1!$B16)</f>
        <v>404615</v>
      </c>
      <c r="L16" s="5">
        <f>SUMIFS([1]cod_admpop_adm2!O:O,[1]cod_admpop_adm2!$D:$D,[1]cod_admpop_adm1!$B16)</f>
        <v>25839</v>
      </c>
      <c r="M16" s="5">
        <f>SUMIFS([1]cod_admpop_adm2!P:P,[1]cod_admpop_adm2!$D:$D,[1]cod_admpop_adm1!$B16)</f>
        <v>21551</v>
      </c>
      <c r="N16" s="7">
        <f t="shared" si="2"/>
        <v>1109010.7333333334</v>
      </c>
      <c r="O16" s="9">
        <f t="shared" si="3"/>
        <v>0.21149670632193915</v>
      </c>
      <c r="P16" s="8">
        <f t="shared" si="4"/>
        <v>0.29718251600173606</v>
      </c>
      <c r="Q16" s="8">
        <f t="shared" si="5"/>
        <v>0.49132077767632482</v>
      </c>
      <c r="R16" s="5">
        <f>SUMIFS([1]cod_admpop_adm2!X:X,[1]cod_admpop_adm2!$D:$D,[1]cod_admpop_adm1!$B16)</f>
        <v>245602</v>
      </c>
      <c r="S16" s="5">
        <f>SUMIFS([1]cod_admpop_adm2!Y:Y,[1]cod_admpop_adm2!$D:$D,[1]cod_admpop_adm1!$B16)</f>
        <v>250407</v>
      </c>
      <c r="T16" s="11">
        <f t="shared" si="6"/>
        <v>496009</v>
      </c>
      <c r="U16" s="5">
        <f>SUMIFS([1]cod_admpop_adm2!Z:Z,[1]cod_admpop_adm2!$D:$D,[1]cod_admpop_adm1!$B16)</f>
        <v>470921</v>
      </c>
      <c r="V16" s="5">
        <f>SUMIFS([1]cod_admpop_adm2!AA:AA,[1]cod_admpop_adm2!$D:$D,[1]cod_admpop_adm1!$B16)</f>
        <v>479481</v>
      </c>
      <c r="W16" s="11">
        <f t="shared" si="7"/>
        <v>696961.46666666667</v>
      </c>
      <c r="X16" s="5">
        <f>SUMIFS([1]cod_admpop_adm2!AB:AB,[1]cod_admpop_adm2!$D:$D,[1]cod_admpop_adm1!$B16)</f>
        <v>429186</v>
      </c>
      <c r="Y16" s="5">
        <f>SUMIFS([1]cod_admpop_adm2!AC:AC,[1]cod_admpop_adm2!$D:$D,[1]cod_admpop_adm1!$B16)</f>
        <v>420394</v>
      </c>
      <c r="Z16" s="5">
        <f>SUMIFS([1]cod_admpop_adm2!AD:AD,[1]cod_admpop_adm2!$D:$D,[1]cod_admpop_adm1!$B16)</f>
        <v>26846</v>
      </c>
      <c r="AA16" s="5">
        <f>SUMIFS([1]cod_admpop_adm2!AE:AE,[1]cod_admpop_adm2!$D:$D,[1]cod_admpop_adm1!$B16)</f>
        <v>22390</v>
      </c>
      <c r="AB16" s="11">
        <f t="shared" si="8"/>
        <v>1152256.5333333332</v>
      </c>
      <c r="AC16" s="9">
        <f t="shared" si="9"/>
        <v>0.21149722393610512</v>
      </c>
      <c r="AD16" s="8">
        <f t="shared" si="10"/>
        <v>0.29718294504824766</v>
      </c>
      <c r="AE16" s="8">
        <f t="shared" si="11"/>
        <v>0.49131983101564719</v>
      </c>
      <c r="AG16">
        <f t="shared" si="18"/>
        <v>1.0389994784149681</v>
      </c>
      <c r="AH16">
        <f t="shared" si="12"/>
        <v>1.0389984356022386</v>
      </c>
      <c r="AI16">
        <f t="shared" si="13"/>
        <v>1.038994933682938</v>
      </c>
      <c r="AK16" s="15">
        <f t="shared" si="14"/>
        <v>515353.09228912991</v>
      </c>
      <c r="AL16" s="15">
        <f t="shared" si="15"/>
        <v>724141.87354170845</v>
      </c>
      <c r="AM16" s="15">
        <f t="shared" si="16"/>
        <v>1197188.7004363986</v>
      </c>
      <c r="AN16" s="15">
        <f t="shared" si="17"/>
        <v>2436683.6662672367</v>
      </c>
    </row>
    <row r="17" spans="1:40" x14ac:dyDescent="0.2">
      <c r="A17" t="s">
        <v>34</v>
      </c>
      <c r="B17" s="4">
        <f>SUMIFS('[1]Zone de sante_Pop'!H:H,'[1]Zone de sante_Pop'!$B:$B,[1]cod_admpop_adm1!$B17)</f>
        <v>1870010</v>
      </c>
      <c r="C17" s="4">
        <f>SUMIFS('[1]Zone de sante_Pop'!I:I,'[1]Zone de sante_Pop'!$B:$B,[1]cod_admpop_adm1!$B17)</f>
        <v>1926111</v>
      </c>
      <c r="D17" s="5">
        <f>SUMIFS([1]cod_admpop_adm2!I:I,[1]cod_admpop_adm2!$D:$D,[1]cod_admpop_adm1!$B17)</f>
        <v>176061</v>
      </c>
      <c r="E17" s="5">
        <f>SUMIFS([1]cod_admpop_adm2!J:J,[1]cod_admpop_adm2!$D:$D,[1]cod_admpop_adm1!$B17)</f>
        <v>186907</v>
      </c>
      <c r="F17" s="7">
        <f t="shared" si="0"/>
        <v>362968</v>
      </c>
      <c r="G17" s="5">
        <f>SUMIFS([1]cod_admpop_adm2!K:K,[1]cod_admpop_adm2!$D:$D,[1]cod_admpop_adm1!$B17)</f>
        <v>355489</v>
      </c>
      <c r="H17" s="5">
        <f>SUMIFS([1]cod_admpop_adm2!L:L,[1]cod_admpop_adm2!$D:$D,[1]cod_admpop_adm1!$B17)</f>
        <v>375591</v>
      </c>
      <c r="I17" s="7">
        <f t="shared" si="1"/>
        <v>536125.33333333337</v>
      </c>
      <c r="J17" s="5">
        <f>SUMIFS([1]cod_admpop_adm2!M:M,[1]cod_admpop_adm2!$D:$D,[1]cod_admpop_adm1!$B17)</f>
        <v>373067</v>
      </c>
      <c r="K17" s="5">
        <f>SUMIFS([1]cod_admpop_adm2!N:N,[1]cod_admpop_adm2!$D:$D,[1]cod_admpop_adm1!$B17)</f>
        <v>348852</v>
      </c>
      <c r="L17" s="5">
        <f>SUMIFS([1]cod_admpop_adm2!O:O,[1]cod_admpop_adm2!$D:$D,[1]cod_admpop_adm1!$B17)</f>
        <v>30573</v>
      </c>
      <c r="M17" s="5">
        <f>SUMIFS([1]cod_admpop_adm2!P:P,[1]cod_admpop_adm2!$D:$D,[1]cod_admpop_adm1!$B17)</f>
        <v>23468</v>
      </c>
      <c r="N17" s="7">
        <f t="shared" si="2"/>
        <v>970914.66666666663</v>
      </c>
      <c r="O17" s="9">
        <f t="shared" si="3"/>
        <v>0.1940997043862914</v>
      </c>
      <c r="P17" s="8">
        <f t="shared" si="4"/>
        <v>0.2866968127052576</v>
      </c>
      <c r="Q17" s="8">
        <f t="shared" si="5"/>
        <v>0.51920348290845098</v>
      </c>
      <c r="R17" s="5">
        <f>SUMIFS([1]cod_admpop_adm2!X:X,[1]cod_admpop_adm2!$D:$D,[1]cod_admpop_adm1!$B17)</f>
        <v>181343</v>
      </c>
      <c r="S17" s="5">
        <f>SUMIFS([1]cod_admpop_adm2!Y:Y,[1]cod_admpop_adm2!$D:$D,[1]cod_admpop_adm1!$B17)</f>
        <v>192515</v>
      </c>
      <c r="T17" s="11">
        <f t="shared" si="6"/>
        <v>373858</v>
      </c>
      <c r="U17" s="5">
        <f>SUMIFS([1]cod_admpop_adm2!Z:Z,[1]cod_admpop_adm2!$D:$D,[1]cod_admpop_adm1!$B17)</f>
        <v>366154</v>
      </c>
      <c r="V17" s="5">
        <f>SUMIFS([1]cod_admpop_adm2!AA:AA,[1]cod_admpop_adm2!$D:$D,[1]cod_admpop_adm1!$B17)</f>
        <v>386860</v>
      </c>
      <c r="W17" s="11">
        <f t="shared" si="7"/>
        <v>552210.26666666672</v>
      </c>
      <c r="X17" s="5">
        <f>SUMIFS([1]cod_admpop_adm2!AB:AB,[1]cod_admpop_adm2!$D:$D,[1]cod_admpop_adm1!$B17)</f>
        <v>384259</v>
      </c>
      <c r="Y17" s="5">
        <f>SUMIFS([1]cod_admpop_adm2!AC:AC,[1]cod_admpop_adm2!$D:$D,[1]cod_admpop_adm1!$B17)</f>
        <v>359316</v>
      </c>
      <c r="Z17" s="5">
        <f>SUMIFS([1]cod_admpop_adm2!AD:AD,[1]cod_admpop_adm2!$D:$D,[1]cod_admpop_adm1!$B17)</f>
        <v>31493</v>
      </c>
      <c r="AA17" s="5">
        <f>SUMIFS([1]cod_admpop_adm2!AE:AE,[1]cod_admpop_adm2!$D:$D,[1]cod_admpop_adm1!$B17)</f>
        <v>24172</v>
      </c>
      <c r="AB17" s="11">
        <f t="shared" si="8"/>
        <v>1000043.7333333333</v>
      </c>
      <c r="AC17" s="9">
        <f t="shared" si="9"/>
        <v>0.19409982389393762</v>
      </c>
      <c r="AD17" s="8">
        <f t="shared" si="10"/>
        <v>0.28669686221085106</v>
      </c>
      <c r="AE17" s="8">
        <f t="shared" si="11"/>
        <v>0.51920331389521135</v>
      </c>
      <c r="AG17">
        <f t="shared" si="18"/>
        <v>1.0300026448612549</v>
      </c>
      <c r="AH17">
        <f t="shared" si="12"/>
        <v>1.0300021885429775</v>
      </c>
      <c r="AI17">
        <f t="shared" si="13"/>
        <v>1.0300016753961212</v>
      </c>
      <c r="AK17" s="15">
        <f t="shared" si="14"/>
        <v>385074.72880253906</v>
      </c>
      <c r="AL17" s="15">
        <f t="shared" si="15"/>
        <v>568777.78320256795</v>
      </c>
      <c r="AM17" s="15">
        <f t="shared" si="16"/>
        <v>1030046.7208027252</v>
      </c>
      <c r="AN17" s="15">
        <f t="shared" si="17"/>
        <v>1983899.2328078323</v>
      </c>
    </row>
    <row r="18" spans="1:40" x14ac:dyDescent="0.2">
      <c r="A18" t="s">
        <v>35</v>
      </c>
      <c r="B18" s="4">
        <f>SUMIFS('[1]Zone de sante_Pop'!H:H,'[1]Zone de sante_Pop'!$B:$B,[1]cod_admpop_adm1!$B18)</f>
        <v>2552316</v>
      </c>
      <c r="C18" s="4">
        <f>SUMIFS('[1]Zone de sante_Pop'!I:I,'[1]Zone de sante_Pop'!$B:$B,[1]cod_admpop_adm1!$B18)</f>
        <v>2636541</v>
      </c>
      <c r="D18" s="5">
        <f>SUMIFS([1]cod_admpop_adm2!I:I,[1]cod_admpop_adm2!$D:$D,[1]cod_admpop_adm1!$B18)</f>
        <v>237492</v>
      </c>
      <c r="E18" s="5">
        <f>SUMIFS([1]cod_admpop_adm2!J:J,[1]cod_admpop_adm2!$D:$D,[1]cod_admpop_adm1!$B18)</f>
        <v>244001</v>
      </c>
      <c r="F18" s="7">
        <f t="shared" si="0"/>
        <v>481493</v>
      </c>
      <c r="G18" s="5">
        <f>SUMIFS([1]cod_admpop_adm2!K:K,[1]cod_admpop_adm2!$D:$D,[1]cod_admpop_adm1!$B18)</f>
        <v>442062</v>
      </c>
      <c r="H18" s="5">
        <f>SUMIFS([1]cod_admpop_adm2!L:L,[1]cod_admpop_adm2!$D:$D,[1]cod_admpop_adm1!$B18)</f>
        <v>472306</v>
      </c>
      <c r="I18" s="7">
        <f t="shared" si="1"/>
        <v>670536.53333333333</v>
      </c>
      <c r="J18" s="5">
        <f>SUMIFS([1]cod_admpop_adm2!M:M,[1]cod_admpop_adm2!$D:$D,[1]cod_admpop_adm1!$B18)</f>
        <v>560233</v>
      </c>
      <c r="K18" s="5">
        <f>SUMIFS([1]cod_admpop_adm2!N:N,[1]cod_admpop_adm2!$D:$D,[1]cod_admpop_adm1!$B18)</f>
        <v>514802</v>
      </c>
      <c r="L18" s="5">
        <f>SUMIFS([1]cod_admpop_adm2!O:O,[1]cod_admpop_adm2!$D:$D,[1]cod_admpop_adm1!$B18)</f>
        <v>38411</v>
      </c>
      <c r="M18" s="5">
        <f>SUMIFS([1]cod_admpop_adm2!P:P,[1]cod_admpop_adm2!$D:$D,[1]cod_admpop_adm1!$B18)</f>
        <v>45940</v>
      </c>
      <c r="N18" s="7">
        <f t="shared" si="2"/>
        <v>1403217.4666666668</v>
      </c>
      <c r="O18" s="9">
        <f t="shared" si="3"/>
        <v>0.18843305559110332</v>
      </c>
      <c r="P18" s="8">
        <f t="shared" si="4"/>
        <v>0.26241554469424416</v>
      </c>
      <c r="Q18" s="8">
        <f t="shared" si="5"/>
        <v>0.54915139971465254</v>
      </c>
      <c r="R18" s="5">
        <f>SUMIFS([1]cod_admpop_adm2!X:X,[1]cod_admpop_adm2!$D:$D,[1]cod_admpop_adm1!$B18)</f>
        <v>245330</v>
      </c>
      <c r="S18" s="5">
        <f>SUMIFS([1]cod_admpop_adm2!Y:Y,[1]cod_admpop_adm2!$D:$D,[1]cod_admpop_adm1!$B18)</f>
        <v>252055</v>
      </c>
      <c r="T18" s="11">
        <f t="shared" si="6"/>
        <v>497385</v>
      </c>
      <c r="U18" s="5">
        <f>SUMIFS([1]cod_admpop_adm2!Z:Z,[1]cod_admpop_adm2!$D:$D,[1]cod_admpop_adm1!$B18)</f>
        <v>456649</v>
      </c>
      <c r="V18" s="5">
        <f>SUMIFS([1]cod_admpop_adm2!AA:AA,[1]cod_admpop_adm2!$D:$D,[1]cod_admpop_adm1!$B18)</f>
        <v>487891</v>
      </c>
      <c r="W18" s="11">
        <f t="shared" si="7"/>
        <v>692662.66666666674</v>
      </c>
      <c r="X18" s="5">
        <f>SUMIFS([1]cod_admpop_adm2!AB:AB,[1]cod_admpop_adm2!$D:$D,[1]cod_admpop_adm1!$B18)</f>
        <v>578721</v>
      </c>
      <c r="Y18" s="5">
        <f>SUMIFS([1]cod_admpop_adm2!AC:AC,[1]cod_admpop_adm2!$D:$D,[1]cod_admpop_adm1!$B18)</f>
        <v>531789</v>
      </c>
      <c r="Z18" s="5">
        <f>SUMIFS([1]cod_admpop_adm2!AD:AD,[1]cod_admpop_adm2!$D:$D,[1]cod_admpop_adm1!$B18)</f>
        <v>39680</v>
      </c>
      <c r="AA18" s="5">
        <f>SUMIFS([1]cod_admpop_adm2!AE:AE,[1]cod_admpop_adm2!$D:$D,[1]cod_admpop_adm1!$B18)</f>
        <v>47458</v>
      </c>
      <c r="AB18" s="11">
        <f t="shared" si="8"/>
        <v>1449525.3333333333</v>
      </c>
      <c r="AC18" s="9">
        <f t="shared" si="9"/>
        <v>0.18843388684457676</v>
      </c>
      <c r="AD18" s="8">
        <f t="shared" si="10"/>
        <v>0.26241466580642653</v>
      </c>
      <c r="AE18" s="8">
        <f t="shared" si="11"/>
        <v>0.54915144734899668</v>
      </c>
      <c r="AG18">
        <f t="shared" si="18"/>
        <v>1.0330056719412328</v>
      </c>
      <c r="AH18">
        <f t="shared" si="12"/>
        <v>1.0329976552110312</v>
      </c>
      <c r="AI18">
        <f t="shared" si="13"/>
        <v>1.0330012045650134</v>
      </c>
      <c r="AK18" s="15">
        <f t="shared" si="14"/>
        <v>513801.52613849007</v>
      </c>
      <c r="AL18" s="15">
        <f t="shared" si="15"/>
        <v>715518.91051888687</v>
      </c>
      <c r="AM18" s="15">
        <f t="shared" si="16"/>
        <v>1497361.4153808358</v>
      </c>
      <c r="AN18" s="15">
        <f t="shared" si="17"/>
        <v>2726681.8520382131</v>
      </c>
    </row>
    <row r="19" spans="1:40" x14ac:dyDescent="0.2">
      <c r="A19" t="s">
        <v>36</v>
      </c>
      <c r="B19" s="4">
        <f>SUMIFS('[1]Zone de sante_Pop'!H:H,'[1]Zone de sante_Pop'!$B:$B,[1]cod_admpop_adm1!$B19)</f>
        <v>2450957</v>
      </c>
      <c r="C19" s="4">
        <f>SUMIFS('[1]Zone de sante_Pop'!I:I,'[1]Zone de sante_Pop'!$B:$B,[1]cod_admpop_adm1!$B19)</f>
        <v>2522035</v>
      </c>
      <c r="D19" s="5">
        <f>SUMIFS([1]cod_admpop_adm2!I:I,[1]cod_admpop_adm2!$D:$D,[1]cod_admpop_adm1!$B19)</f>
        <v>218258</v>
      </c>
      <c r="E19" s="5">
        <f>SUMIFS([1]cod_admpop_adm2!J:J,[1]cod_admpop_adm2!$D:$D,[1]cod_admpop_adm1!$B19)</f>
        <v>226959</v>
      </c>
      <c r="F19" s="7">
        <f t="shared" si="0"/>
        <v>445217</v>
      </c>
      <c r="G19" s="5">
        <f>SUMIFS([1]cod_admpop_adm2!K:K,[1]cod_admpop_adm2!$D:$D,[1]cod_admpop_adm1!$B19)</f>
        <v>458818</v>
      </c>
      <c r="H19" s="5">
        <f>SUMIFS([1]cod_admpop_adm2!L:L,[1]cod_admpop_adm2!$D:$D,[1]cod_admpop_adm1!$B19)</f>
        <v>474015</v>
      </c>
      <c r="I19" s="7">
        <f t="shared" si="1"/>
        <v>684077.53333333333</v>
      </c>
      <c r="J19" s="5">
        <f>SUMIFS([1]cod_admpop_adm2!M:M,[1]cod_admpop_adm2!$D:$D,[1]cod_admpop_adm1!$B19)</f>
        <v>499260</v>
      </c>
      <c r="K19" s="5">
        <f>SUMIFS([1]cod_admpop_adm2!N:N,[1]cod_admpop_adm2!$D:$D,[1]cod_admpop_adm1!$B19)</f>
        <v>487985</v>
      </c>
      <c r="L19" s="5">
        <f>SUMIFS([1]cod_admpop_adm2!O:O,[1]cod_admpop_adm2!$D:$D,[1]cod_admpop_adm1!$B19)</f>
        <v>49386</v>
      </c>
      <c r="M19" s="5">
        <f>SUMIFS([1]cod_admpop_adm2!P:P,[1]cod_admpop_adm2!$D:$D,[1]cod_admpop_adm1!$B19)</f>
        <v>35294</v>
      </c>
      <c r="N19" s="7">
        <f t="shared" si="2"/>
        <v>1320680.4666666668</v>
      </c>
      <c r="O19" s="9">
        <f t="shared" si="3"/>
        <v>0.18172307880692659</v>
      </c>
      <c r="P19" s="8">
        <f t="shared" si="4"/>
        <v>0.27921816889287987</v>
      </c>
      <c r="Q19" s="8">
        <f t="shared" si="5"/>
        <v>0.53905875230019362</v>
      </c>
      <c r="R19" s="5">
        <f>SUMIFS([1]cod_admpop_adm2!X:X,[1]cod_admpop_adm2!$D:$D,[1]cod_admpop_adm1!$B19)</f>
        <v>224587</v>
      </c>
      <c r="S19" s="5">
        <f>SUMIFS([1]cod_admpop_adm2!Y:Y,[1]cod_admpop_adm2!$D:$D,[1]cod_admpop_adm1!$B19)</f>
        <v>233540</v>
      </c>
      <c r="T19" s="11">
        <f t="shared" si="6"/>
        <v>458127</v>
      </c>
      <c r="U19" s="5">
        <f>SUMIFS([1]cod_admpop_adm2!Z:Z,[1]cod_admpop_adm2!$D:$D,[1]cod_admpop_adm1!$B19)</f>
        <v>472126</v>
      </c>
      <c r="V19" s="5">
        <f>SUMIFS([1]cod_admpop_adm2!AA:AA,[1]cod_admpop_adm2!$D:$D,[1]cod_admpop_adm1!$B19)</f>
        <v>487762</v>
      </c>
      <c r="W19" s="11">
        <f t="shared" si="7"/>
        <v>703917.8666666667</v>
      </c>
      <c r="X19" s="5">
        <f>SUMIFS([1]cod_admpop_adm2!AB:AB,[1]cod_admpop_adm2!$D:$D,[1]cod_admpop_adm1!$B19)</f>
        <v>513738</v>
      </c>
      <c r="Y19" s="5">
        <f>SUMIFS([1]cod_admpop_adm2!AC:AC,[1]cod_admpop_adm2!$D:$D,[1]cod_admpop_adm1!$B19)</f>
        <v>502138</v>
      </c>
      <c r="Z19" s="5">
        <f>SUMIFS([1]cod_admpop_adm2!AD:AD,[1]cod_admpop_adm2!$D:$D,[1]cod_admpop_adm1!$B19)</f>
        <v>50819</v>
      </c>
      <c r="AA19" s="5">
        <f>SUMIFS([1]cod_admpop_adm2!AE:AE,[1]cod_admpop_adm2!$D:$D,[1]cod_admpop_adm1!$B19)</f>
        <v>36318</v>
      </c>
      <c r="AB19" s="11">
        <f t="shared" si="8"/>
        <v>1358983.1333333333</v>
      </c>
      <c r="AC19" s="9">
        <f t="shared" si="9"/>
        <v>0.18172229741200813</v>
      </c>
      <c r="AD19" s="8">
        <f t="shared" si="10"/>
        <v>0.27921858331865679</v>
      </c>
      <c r="AE19" s="8">
        <f t="shared" si="11"/>
        <v>0.53905911926933514</v>
      </c>
      <c r="AG19">
        <f t="shared" si="18"/>
        <v>1.0289970957982286</v>
      </c>
      <c r="AH19">
        <f t="shared" si="12"/>
        <v>1.0290030477052163</v>
      </c>
      <c r="AI19">
        <f t="shared" si="13"/>
        <v>1.0290022209258085</v>
      </c>
      <c r="AK19" s="15">
        <f t="shared" si="14"/>
        <v>471411.35250675509</v>
      </c>
      <c r="AL19" s="15">
        <f t="shared" si="15"/>
        <v>724333.63013415411</v>
      </c>
      <c r="AM19" s="15">
        <f t="shared" si="16"/>
        <v>1398396.6624007141</v>
      </c>
      <c r="AN19" s="15">
        <f t="shared" si="17"/>
        <v>2594141.6450416232</v>
      </c>
    </row>
    <row r="20" spans="1:40" x14ac:dyDescent="0.2">
      <c r="A20" t="s">
        <v>37</v>
      </c>
      <c r="B20" s="4">
        <f>SUMIFS('[1]Zone de sante_Pop'!H:H,'[1]Zone de sante_Pop'!$B:$B,[1]cod_admpop_adm1!$B20)</f>
        <v>9913508</v>
      </c>
      <c r="C20" s="4">
        <f>SUMIFS('[1]Zone de sante_Pop'!I:I,'[1]Zone de sante_Pop'!$B:$B,[1]cod_admpop_adm1!$B20)</f>
        <v>10240652</v>
      </c>
      <c r="D20" s="5">
        <f>SUMIFS([1]cod_admpop_adm2!I:I,[1]cod_admpop_adm2!$D:$D,[1]cod_admpop_adm1!$B20)</f>
        <v>976481</v>
      </c>
      <c r="E20" s="5">
        <f>SUMIFS([1]cod_admpop_adm2!J:J,[1]cod_admpop_adm2!$D:$D,[1]cod_admpop_adm1!$B20)</f>
        <v>1010186</v>
      </c>
      <c r="F20" s="7">
        <f t="shared" si="0"/>
        <v>1986667</v>
      </c>
      <c r="G20" s="5">
        <f>SUMIFS([1]cod_admpop_adm2!K:K,[1]cod_admpop_adm2!$D:$D,[1]cod_admpop_adm1!$B20)</f>
        <v>1876628</v>
      </c>
      <c r="H20" s="5">
        <f>SUMIFS([1]cod_admpop_adm2!L:L,[1]cod_admpop_adm2!$D:$D,[1]cod_admpop_adm1!$B20)</f>
        <v>1936109</v>
      </c>
      <c r="I20" s="7">
        <f t="shared" si="1"/>
        <v>2796007.1333333333</v>
      </c>
      <c r="J20" s="5">
        <f>SUMIFS([1]cod_admpop_adm2!M:M,[1]cod_admpop_adm2!$D:$D,[1]cod_admpop_adm1!$B20)</f>
        <v>1996084</v>
      </c>
      <c r="K20" s="5">
        <f>SUMIFS([1]cod_admpop_adm2!N:N,[1]cod_admpop_adm2!$D:$D,[1]cod_admpop_adm1!$B20)</f>
        <v>1881087</v>
      </c>
      <c r="L20" s="5">
        <f>SUMIFS([1]cod_admpop_adm2!O:O,[1]cod_admpop_adm2!$D:$D,[1]cod_admpop_adm1!$B20)</f>
        <v>109049</v>
      </c>
      <c r="M20" s="5">
        <f>SUMIFS([1]cod_admpop_adm2!P:P,[1]cod_admpop_adm2!$D:$D,[1]cod_admpop_adm1!$B20)</f>
        <v>128381</v>
      </c>
      <c r="N20" s="7">
        <f t="shared" si="2"/>
        <v>5131330.8666666672</v>
      </c>
      <c r="O20" s="9">
        <f t="shared" si="3"/>
        <v>0.20038995340430027</v>
      </c>
      <c r="P20" s="8">
        <f t="shared" si="4"/>
        <v>0.28202599588494592</v>
      </c>
      <c r="Q20" s="8">
        <f t="shared" si="5"/>
        <v>0.51758405071075386</v>
      </c>
      <c r="R20" s="5">
        <f>SUMIFS([1]cod_admpop_adm2!X:X,[1]cod_admpop_adm2!$D:$D,[1]cod_admpop_adm1!$B20)</f>
        <v>1008705</v>
      </c>
      <c r="S20" s="5">
        <f>SUMIFS([1]cod_admpop_adm2!Y:Y,[1]cod_admpop_adm2!$D:$D,[1]cod_admpop_adm1!$B20)</f>
        <v>1043522</v>
      </c>
      <c r="T20" s="11">
        <f t="shared" si="6"/>
        <v>2052227</v>
      </c>
      <c r="U20" s="5">
        <f>SUMIFS([1]cod_admpop_adm2!Z:Z,[1]cod_admpop_adm2!$D:$D,[1]cod_admpop_adm1!$B20)</f>
        <v>1938555</v>
      </c>
      <c r="V20" s="5">
        <f>SUMIFS([1]cod_admpop_adm2!AA:AA,[1]cod_admpop_adm2!$D:$D,[1]cod_admpop_adm1!$B20)</f>
        <v>1999999</v>
      </c>
      <c r="W20" s="11">
        <f t="shared" si="7"/>
        <v>2888272.9333333336</v>
      </c>
      <c r="X20" s="5">
        <f>SUMIFS([1]cod_admpop_adm2!AB:AB,[1]cod_admpop_adm2!$D:$D,[1]cod_admpop_adm1!$B20)</f>
        <v>2061956</v>
      </c>
      <c r="Y20" s="5">
        <f>SUMIFS([1]cod_admpop_adm2!AC:AC,[1]cod_admpop_adm2!$D:$D,[1]cod_admpop_adm1!$B20)</f>
        <v>1943163</v>
      </c>
      <c r="Z20" s="5">
        <f>SUMIFS([1]cod_admpop_adm2!AD:AD,[1]cod_admpop_adm2!$D:$D,[1]cod_admpop_adm1!$B20)</f>
        <v>112649</v>
      </c>
      <c r="AA20" s="5">
        <f>SUMIFS([1]cod_admpop_adm2!AE:AE,[1]cod_admpop_adm2!$D:$D,[1]cod_admpop_adm1!$B20)</f>
        <v>132616</v>
      </c>
      <c r="AB20" s="11">
        <f t="shared" si="8"/>
        <v>5300665.0666666664</v>
      </c>
      <c r="AC20" s="9">
        <f t="shared" si="9"/>
        <v>0.2003899946929866</v>
      </c>
      <c r="AD20" s="8">
        <f t="shared" si="10"/>
        <v>0.28202581770075313</v>
      </c>
      <c r="AE20" s="8">
        <f t="shared" si="11"/>
        <v>0.51758418760626024</v>
      </c>
      <c r="AG20">
        <f t="shared" si="18"/>
        <v>1.0329999944630881</v>
      </c>
      <c r="AH20">
        <f t="shared" si="12"/>
        <v>1.0329991289721794</v>
      </c>
      <c r="AI20">
        <f t="shared" si="13"/>
        <v>1.0330000548395741</v>
      </c>
      <c r="AK20" s="15">
        <f t="shared" si="14"/>
        <v>2119950.4796369998</v>
      </c>
      <c r="AL20" s="15">
        <f t="shared" si="15"/>
        <v>2983583.4243672551</v>
      </c>
      <c r="AM20" s="15">
        <f t="shared" si="16"/>
        <v>5475587.304552881</v>
      </c>
      <c r="AN20" s="15">
        <f t="shared" si="17"/>
        <v>10579121.208557136</v>
      </c>
    </row>
    <row r="21" spans="1:40" x14ac:dyDescent="0.2">
      <c r="A21" t="s">
        <v>38</v>
      </c>
      <c r="B21" s="4">
        <f>SUMIFS('[1]Zone de sante_Pop'!H:H,'[1]Zone de sante_Pop'!$B:$B,[1]cod_admpop_adm1!$B21)</f>
        <v>1537582</v>
      </c>
      <c r="C21" s="4">
        <f>SUMIFS('[1]Zone de sante_Pop'!I:I,'[1]Zone de sante_Pop'!$B:$B,[1]cod_admpop_adm1!$B21)</f>
        <v>1582171</v>
      </c>
      <c r="D21" s="5">
        <f>SUMIFS([1]cod_admpop_adm2!I:I,[1]cod_admpop_adm2!$D:$D,[1]cod_admpop_adm1!$B21)</f>
        <v>136922</v>
      </c>
      <c r="E21" s="5">
        <f>SUMIFS([1]cod_admpop_adm2!J:J,[1]cod_admpop_adm2!$D:$D,[1]cod_admpop_adm1!$B21)</f>
        <v>142380</v>
      </c>
      <c r="F21" s="7">
        <f t="shared" si="0"/>
        <v>279302</v>
      </c>
      <c r="G21" s="5">
        <f>SUMIFS([1]cod_admpop_adm2!K:K,[1]cod_admpop_adm2!$D:$D,[1]cod_admpop_adm1!$B21)</f>
        <v>287836</v>
      </c>
      <c r="H21" s="5">
        <f>SUMIFS([1]cod_admpop_adm2!L:L,[1]cod_admpop_adm2!$D:$D,[1]cod_admpop_adm1!$B21)</f>
        <v>297368</v>
      </c>
      <c r="I21" s="7">
        <f t="shared" si="1"/>
        <v>429149.6</v>
      </c>
      <c r="J21" s="5">
        <f>SUMIFS([1]cod_admpop_adm2!M:M,[1]cod_admpop_adm2!$D:$D,[1]cod_admpop_adm1!$B21)</f>
        <v>313206</v>
      </c>
      <c r="K21" s="5">
        <f>SUMIFS([1]cod_admpop_adm2!N:N,[1]cod_admpop_adm2!$D:$D,[1]cod_admpop_adm1!$B21)</f>
        <v>306133</v>
      </c>
      <c r="L21" s="5">
        <f>SUMIFS([1]cod_admpop_adm2!O:O,[1]cod_admpop_adm2!$D:$D,[1]cod_admpop_adm1!$B21)</f>
        <v>30983</v>
      </c>
      <c r="M21" s="5">
        <f>SUMIFS([1]cod_admpop_adm2!P:P,[1]cod_admpop_adm2!$D:$D,[1]cod_admpop_adm1!$B21)</f>
        <v>22141</v>
      </c>
      <c r="N21" s="7">
        <f t="shared" si="2"/>
        <v>828517.4</v>
      </c>
      <c r="O21" s="9">
        <f t="shared" si="3"/>
        <v>0.18172259817862299</v>
      </c>
      <c r="P21" s="8">
        <f t="shared" si="4"/>
        <v>0.2792181234624771</v>
      </c>
      <c r="Q21" s="8">
        <f t="shared" si="5"/>
        <v>0.53905927835889988</v>
      </c>
      <c r="R21" s="5">
        <f>SUMIFS([1]cod_admpop_adm2!X:X,[1]cod_admpop_adm2!$D:$D,[1]cod_admpop_adm1!$B21)</f>
        <v>140892</v>
      </c>
      <c r="S21" s="5">
        <f>SUMIFS([1]cod_admpop_adm2!Y:Y,[1]cod_admpop_adm2!$D:$D,[1]cod_admpop_adm1!$B21)</f>
        <v>146510</v>
      </c>
      <c r="T21" s="11">
        <f t="shared" si="6"/>
        <v>287402</v>
      </c>
      <c r="U21" s="5">
        <f>SUMIFS([1]cod_admpop_adm2!Z:Z,[1]cod_admpop_adm2!$D:$D,[1]cod_admpop_adm1!$B21)</f>
        <v>296183</v>
      </c>
      <c r="V21" s="5">
        <f>SUMIFS([1]cod_admpop_adm2!AA:AA,[1]cod_admpop_adm2!$D:$D,[1]cod_admpop_adm1!$B21)</f>
        <v>305992</v>
      </c>
      <c r="W21" s="11">
        <f t="shared" si="7"/>
        <v>441595</v>
      </c>
      <c r="X21" s="5">
        <f>SUMIFS([1]cod_admpop_adm2!AB:AB,[1]cod_admpop_adm2!$D:$D,[1]cod_admpop_adm1!$B21)</f>
        <v>322288</v>
      </c>
      <c r="Y21" s="5">
        <f>SUMIFS([1]cod_admpop_adm2!AC:AC,[1]cod_admpop_adm2!$D:$D,[1]cod_admpop_adm1!$B21)</f>
        <v>315010</v>
      </c>
      <c r="Z21" s="5">
        <f>SUMIFS([1]cod_admpop_adm2!AD:AD,[1]cod_admpop_adm2!$D:$D,[1]cod_admpop_adm1!$B21)</f>
        <v>31881</v>
      </c>
      <c r="AA21" s="5">
        <f>SUMIFS([1]cod_admpop_adm2!AE:AE,[1]cod_admpop_adm2!$D:$D,[1]cod_admpop_adm1!$B21)</f>
        <v>22784</v>
      </c>
      <c r="AB21" s="11">
        <f t="shared" si="8"/>
        <v>852543</v>
      </c>
      <c r="AC21" s="9">
        <f t="shared" si="9"/>
        <v>0.18172287770148082</v>
      </c>
      <c r="AD21" s="8">
        <f t="shared" si="10"/>
        <v>0.27921835679148171</v>
      </c>
      <c r="AE21" s="8">
        <f t="shared" si="11"/>
        <v>0.53905876550703746</v>
      </c>
      <c r="AG21">
        <f t="shared" si="18"/>
        <v>1.0290008664456396</v>
      </c>
      <c r="AH21">
        <f t="shared" si="12"/>
        <v>1.0290001435396887</v>
      </c>
      <c r="AI21">
        <f t="shared" si="13"/>
        <v>1.028998304682557</v>
      </c>
      <c r="AK21" s="15">
        <f t="shared" si="14"/>
        <v>295736.90701820969</v>
      </c>
      <c r="AL21" s="15">
        <f t="shared" si="15"/>
        <v>454401.31838640885</v>
      </c>
      <c r="AM21" s="15">
        <f t="shared" si="16"/>
        <v>877265.30166898121</v>
      </c>
      <c r="AN21" s="15">
        <f t="shared" si="17"/>
        <v>1627403.5270735999</v>
      </c>
    </row>
    <row r="22" spans="1:40" x14ac:dyDescent="0.2">
      <c r="A22" t="s">
        <v>39</v>
      </c>
      <c r="B22" s="4">
        <f>SUMIFS('[1]Zone de sante_Pop'!H:H,'[1]Zone de sante_Pop'!$B:$B,[1]cod_admpop_adm1!$B22)</f>
        <v>1978291</v>
      </c>
      <c r="C22" s="4">
        <f>SUMIFS('[1]Zone de sante_Pop'!I:I,'[1]Zone de sante_Pop'!$B:$B,[1]cod_admpop_adm1!$B22)</f>
        <v>2047529</v>
      </c>
      <c r="D22" s="5">
        <f>SUMIFS([1]cod_admpop_adm2!I:I,[1]cod_admpop_adm2!$D:$D,[1]cod_admpop_adm1!$B22)</f>
        <v>198621</v>
      </c>
      <c r="E22" s="5">
        <f>SUMIFS([1]cod_admpop_adm2!J:J,[1]cod_admpop_adm2!$D:$D,[1]cod_admpop_adm1!$B22)</f>
        <v>203368</v>
      </c>
      <c r="F22" s="7">
        <f t="shared" si="0"/>
        <v>401989</v>
      </c>
      <c r="G22" s="5">
        <f>SUMIFS([1]cod_admpop_adm2!K:K,[1]cod_admpop_adm2!$D:$D,[1]cod_admpop_adm1!$B22)</f>
        <v>388537</v>
      </c>
      <c r="H22" s="5">
        <f>SUMIFS([1]cod_admpop_adm2!L:L,[1]cod_admpop_adm2!$D:$D,[1]cod_admpop_adm1!$B22)</f>
        <v>400012</v>
      </c>
      <c r="I22" s="7">
        <f t="shared" si="1"/>
        <v>578269.26666666672</v>
      </c>
      <c r="J22" s="5">
        <f>SUMIFS([1]cod_admpop_adm2!M:M,[1]cod_admpop_adm2!$D:$D,[1]cod_admpop_adm1!$B22)</f>
        <v>372017</v>
      </c>
      <c r="K22" s="5">
        <f>SUMIFS([1]cod_admpop_adm2!N:N,[1]cod_admpop_adm2!$D:$D,[1]cod_admpop_adm1!$B22)</f>
        <v>365786</v>
      </c>
      <c r="L22" s="5">
        <f>SUMIFS([1]cod_admpop_adm2!O:O,[1]cod_admpop_adm2!$D:$D,[1]cod_admpop_adm1!$B22)</f>
        <v>30069</v>
      </c>
      <c r="M22" s="5">
        <f>SUMIFS([1]cod_admpop_adm2!P:P,[1]cod_admpop_adm2!$D:$D,[1]cod_admpop_adm1!$B22)</f>
        <v>19486</v>
      </c>
      <c r="N22" s="7">
        <f t="shared" si="2"/>
        <v>997637.73333333328</v>
      </c>
      <c r="O22" s="9">
        <f t="shared" si="3"/>
        <v>0.20324071639762656</v>
      </c>
      <c r="P22" s="8">
        <f t="shared" si="4"/>
        <v>0.29236586082719551</v>
      </c>
      <c r="Q22" s="8">
        <f t="shared" si="5"/>
        <v>0.50439342277517796</v>
      </c>
      <c r="R22" s="5">
        <f>SUMIFS([1]cod_admpop_adm2!X:X,[1]cod_admpop_adm2!$D:$D,[1]cod_admpop_adm1!$B22)</f>
        <v>205572</v>
      </c>
      <c r="S22" s="5">
        <f>SUMIFS([1]cod_admpop_adm2!Y:Y,[1]cod_admpop_adm2!$D:$D,[1]cod_admpop_adm1!$B22)</f>
        <v>210486</v>
      </c>
      <c r="T22" s="11">
        <f t="shared" si="6"/>
        <v>416058</v>
      </c>
      <c r="U22" s="5">
        <f>SUMIFS([1]cod_admpop_adm2!Z:Z,[1]cod_admpop_adm2!$D:$D,[1]cod_admpop_adm1!$B22)</f>
        <v>402134</v>
      </c>
      <c r="V22" s="5">
        <f>SUMIFS([1]cod_admpop_adm2!AA:AA,[1]cod_admpop_adm2!$D:$D,[1]cod_admpop_adm1!$B22)</f>
        <v>414009</v>
      </c>
      <c r="W22" s="11">
        <f t="shared" si="7"/>
        <v>598504.8666666667</v>
      </c>
      <c r="X22" s="5">
        <f>SUMIFS([1]cod_admpop_adm2!AB:AB,[1]cod_admpop_adm2!$D:$D,[1]cod_admpop_adm1!$B22)</f>
        <v>385038</v>
      </c>
      <c r="Y22" s="5">
        <f>SUMIFS([1]cod_admpop_adm2!AC:AC,[1]cod_admpop_adm2!$D:$D,[1]cod_admpop_adm1!$B22)</f>
        <v>378590</v>
      </c>
      <c r="Z22" s="5">
        <f>SUMIFS([1]cod_admpop_adm2!AD:AD,[1]cod_admpop_adm2!$D:$D,[1]cod_admpop_adm1!$B22)</f>
        <v>31123</v>
      </c>
      <c r="AA22" s="5">
        <f>SUMIFS([1]cod_admpop_adm2!AE:AE,[1]cod_admpop_adm2!$D:$D,[1]cod_admpop_adm1!$B22)</f>
        <v>20168</v>
      </c>
      <c r="AB22" s="11">
        <f t="shared" si="8"/>
        <v>1032557.1333333333</v>
      </c>
      <c r="AC22" s="9">
        <f t="shared" si="9"/>
        <v>0.20324065027941693</v>
      </c>
      <c r="AD22" s="8">
        <f t="shared" si="10"/>
        <v>0.29236432972501208</v>
      </c>
      <c r="AE22" s="8">
        <f t="shared" si="11"/>
        <v>0.50439501999557101</v>
      </c>
      <c r="AG22">
        <f t="shared" si="18"/>
        <v>1.0349984701073911</v>
      </c>
      <c r="AH22">
        <f t="shared" si="12"/>
        <v>1.0349933865872634</v>
      </c>
      <c r="AI22">
        <f t="shared" si="13"/>
        <v>1.0350020842569039</v>
      </c>
      <c r="AK22" s="15">
        <f t="shared" si="14"/>
        <v>430619.39347594092</v>
      </c>
      <c r="AL22" s="15">
        <f t="shared" si="15"/>
        <v>619448.57884029183</v>
      </c>
      <c r="AM22" s="15">
        <f t="shared" si="16"/>
        <v>1068698.7851143337</v>
      </c>
      <c r="AN22" s="15">
        <f t="shared" si="17"/>
        <v>2118766.7574305665</v>
      </c>
    </row>
    <row r="23" spans="1:40" x14ac:dyDescent="0.2">
      <c r="A23" t="s">
        <v>40</v>
      </c>
      <c r="B23" s="4">
        <f>SUMIFS('[1]Zone de sante_Pop'!H:H,'[1]Zone de sante_Pop'!$B:$B,[1]cod_admpop_adm1!$B23)</f>
        <v>6877976</v>
      </c>
      <c r="C23" s="4">
        <f>SUMIFS('[1]Zone de sante_Pop'!I:I,'[1]Zone de sante_Pop'!$B:$B,[1]cod_admpop_adm1!$B23)</f>
        <v>7104949</v>
      </c>
      <c r="D23" s="5">
        <f>SUMIFS([1]cod_admpop_adm2!I:I,[1]cod_admpop_adm2!$D:$D,[1]cod_admpop_adm1!$B23)</f>
        <v>674731</v>
      </c>
      <c r="E23" s="5">
        <f>SUMIFS([1]cod_admpop_adm2!J:J,[1]cod_admpop_adm2!$D:$D,[1]cod_admpop_adm1!$B23)</f>
        <v>691237</v>
      </c>
      <c r="F23" s="7">
        <f t="shared" si="0"/>
        <v>1365968</v>
      </c>
      <c r="G23" s="5">
        <f>SUMIFS([1]cod_admpop_adm2!K:K,[1]cod_admpop_adm2!$D:$D,[1]cod_admpop_adm1!$B23)</f>
        <v>1279304</v>
      </c>
      <c r="H23" s="5">
        <f>SUMIFS([1]cod_admpop_adm2!L:L,[1]cod_admpop_adm2!$D:$D,[1]cod_admpop_adm1!$B23)</f>
        <v>1301313</v>
      </c>
      <c r="I23" s="7">
        <f t="shared" si="1"/>
        <v>1892452.4666666668</v>
      </c>
      <c r="J23" s="5">
        <f>SUMIFS([1]cod_admpop_adm2!M:M,[1]cod_admpop_adm2!$D:$D,[1]cod_admpop_adm1!$B23)</f>
        <v>1392790</v>
      </c>
      <c r="K23" s="5">
        <f>SUMIFS([1]cod_admpop_adm2!N:N,[1]cod_admpop_adm2!$D:$D,[1]cod_admpop_adm1!$B23)</f>
        <v>1347396</v>
      </c>
      <c r="L23" s="5">
        <f>SUMIFS([1]cod_admpop_adm2!O:O,[1]cod_admpop_adm2!$D:$D,[1]cod_admpop_adm1!$B23)</f>
        <v>94916</v>
      </c>
      <c r="M23" s="5">
        <f>SUMIFS([1]cod_admpop_adm2!P:P,[1]cod_admpop_adm2!$D:$D,[1]cod_admpop_adm1!$B23)</f>
        <v>100418</v>
      </c>
      <c r="N23" s="7">
        <f t="shared" si="2"/>
        <v>3623684.5333333332</v>
      </c>
      <c r="O23" s="9">
        <f t="shared" si="3"/>
        <v>0.19848113331604211</v>
      </c>
      <c r="P23" s="8">
        <f t="shared" si="4"/>
        <v>0.27498163231550038</v>
      </c>
      <c r="Q23" s="8">
        <f t="shared" si="5"/>
        <v>0.52653723436845745</v>
      </c>
      <c r="R23" s="5">
        <f>SUMIFS([1]cod_admpop_adm2!X:X,[1]cod_admpop_adm2!$D:$D,[1]cod_admpop_adm1!$B23)</f>
        <v>696996</v>
      </c>
      <c r="S23" s="5">
        <f>SUMIFS([1]cod_admpop_adm2!Y:Y,[1]cod_admpop_adm2!$D:$D,[1]cod_admpop_adm1!$B23)</f>
        <v>714048</v>
      </c>
      <c r="T23" s="11">
        <f t="shared" si="6"/>
        <v>1411044</v>
      </c>
      <c r="U23" s="5">
        <f>SUMIFS([1]cod_admpop_adm2!Z:Z,[1]cod_admpop_adm2!$D:$D,[1]cod_admpop_adm1!$B23)</f>
        <v>1321521</v>
      </c>
      <c r="V23" s="5">
        <f>SUMIFS([1]cod_admpop_adm2!AA:AA,[1]cod_admpop_adm2!$D:$D,[1]cod_admpop_adm1!$B23)</f>
        <v>1344255</v>
      </c>
      <c r="W23" s="11">
        <f t="shared" si="7"/>
        <v>1954902.4</v>
      </c>
      <c r="X23" s="5">
        <f>SUMIFS([1]cod_admpop_adm2!AB:AB,[1]cod_admpop_adm2!$D:$D,[1]cod_admpop_adm1!$B23)</f>
        <v>1438752</v>
      </c>
      <c r="Y23" s="5">
        <f>SUMIFS([1]cod_admpop_adm2!AC:AC,[1]cod_admpop_adm2!$D:$D,[1]cod_admpop_adm1!$B23)</f>
        <v>1391859</v>
      </c>
      <c r="Z23" s="5">
        <f>SUMIFS([1]cod_admpop_adm2!AD:AD,[1]cod_admpop_adm2!$D:$D,[1]cod_admpop_adm1!$B23)</f>
        <v>98048</v>
      </c>
      <c r="AA23" s="5">
        <f>SUMIFS([1]cod_admpop_adm2!AE:AE,[1]cod_admpop_adm2!$D:$D,[1]cod_admpop_adm1!$B23)</f>
        <v>103732</v>
      </c>
      <c r="AB23" s="11">
        <f t="shared" si="8"/>
        <v>3743264.6</v>
      </c>
      <c r="AC23" s="9">
        <f t="shared" si="9"/>
        <v>0.19848109726944382</v>
      </c>
      <c r="AD23" s="8">
        <f t="shared" si="10"/>
        <v>0.27498162594977132</v>
      </c>
      <c r="AE23" s="8">
        <f t="shared" si="11"/>
        <v>0.52653727678078488</v>
      </c>
      <c r="AG23">
        <f t="shared" si="18"/>
        <v>1.0329993089149965</v>
      </c>
      <c r="AH23">
        <f t="shared" si="12"/>
        <v>1.0329994726067446</v>
      </c>
      <c r="AI23">
        <f t="shared" si="13"/>
        <v>1.0329995797279483</v>
      </c>
      <c r="AK23" s="15">
        <f t="shared" si="14"/>
        <v>1457607.4768486524</v>
      </c>
      <c r="AL23" s="15">
        <f t="shared" si="15"/>
        <v>2019413.1481976593</v>
      </c>
      <c r="AM23" s="15">
        <f t="shared" si="16"/>
        <v>3866790.7586105065</v>
      </c>
      <c r="AN23" s="15">
        <f t="shared" si="17"/>
        <v>7343811.3836568184</v>
      </c>
    </row>
    <row r="24" spans="1:40" x14ac:dyDescent="0.2">
      <c r="A24" t="s">
        <v>41</v>
      </c>
      <c r="B24" s="4">
        <f>SUMIFS('[1]Zone de sante_Pop'!H:H,'[1]Zone de sante_Pop'!$B:$B,[1]cod_admpop_adm1!$B24)</f>
        <v>2791502</v>
      </c>
      <c r="C24" s="4">
        <f>SUMIFS('[1]Zone de sante_Pop'!I:I,'[1]Zone de sante_Pop'!$B:$B,[1]cod_admpop_adm1!$B24)</f>
        <v>2872456</v>
      </c>
      <c r="D24" s="5">
        <f>SUMIFS([1]cod_admpop_adm2!I:I,[1]cod_admpop_adm2!$D:$D,[1]cod_admpop_adm1!$B24)</f>
        <v>248584</v>
      </c>
      <c r="E24" s="5">
        <f>SUMIFS([1]cod_admpop_adm2!J:J,[1]cod_admpop_adm2!$D:$D,[1]cod_admpop_adm1!$B24)</f>
        <v>258493</v>
      </c>
      <c r="F24" s="7">
        <f t="shared" si="0"/>
        <v>507077</v>
      </c>
      <c r="G24" s="5">
        <f>SUMIFS([1]cod_admpop_adm2!K:K,[1]cod_admpop_adm2!$D:$D,[1]cod_admpop_adm1!$B24)</f>
        <v>522570</v>
      </c>
      <c r="H24" s="5">
        <f>SUMIFS([1]cod_admpop_adm2!L:L,[1]cod_admpop_adm2!$D:$D,[1]cod_admpop_adm1!$B24)</f>
        <v>539876</v>
      </c>
      <c r="I24" s="7">
        <f t="shared" si="1"/>
        <v>779127.06666666665</v>
      </c>
      <c r="J24" s="5">
        <f>SUMIFS([1]cod_admpop_adm2!M:M,[1]cod_admpop_adm2!$D:$D,[1]cod_admpop_adm1!$B24)</f>
        <v>568629</v>
      </c>
      <c r="K24" s="5">
        <f>SUMIFS([1]cod_admpop_adm2!N:N,[1]cod_admpop_adm2!$D:$D,[1]cod_admpop_adm1!$B24)</f>
        <v>555788</v>
      </c>
      <c r="L24" s="5">
        <f>SUMIFS([1]cod_admpop_adm2!O:O,[1]cod_admpop_adm2!$D:$D,[1]cod_admpop_adm1!$B24)</f>
        <v>56249</v>
      </c>
      <c r="M24" s="5">
        <f>SUMIFS([1]cod_admpop_adm2!P:P,[1]cod_admpop_adm2!$D:$D,[1]cod_admpop_adm1!$B24)</f>
        <v>40198</v>
      </c>
      <c r="N24" s="7">
        <f t="shared" si="2"/>
        <v>1504182.9333333333</v>
      </c>
      <c r="O24" s="9">
        <f t="shared" si="3"/>
        <v>0.18172282195982134</v>
      </c>
      <c r="P24" s="8">
        <f t="shared" si="4"/>
        <v>0.27921828286422873</v>
      </c>
      <c r="Q24" s="8">
        <f t="shared" si="5"/>
        <v>0.53905889517594996</v>
      </c>
      <c r="R24" s="5">
        <f>SUMIFS([1]cod_admpop_adm2!X:X,[1]cod_admpop_adm2!$D:$D,[1]cod_admpop_adm1!$B24)</f>
        <v>255791</v>
      </c>
      <c r="S24" s="5">
        <f>SUMIFS([1]cod_admpop_adm2!Y:Y,[1]cod_admpop_adm2!$D:$D,[1]cod_admpop_adm1!$B24)</f>
        <v>265990</v>
      </c>
      <c r="T24" s="11">
        <f t="shared" si="6"/>
        <v>521781</v>
      </c>
      <c r="U24" s="5">
        <f>SUMIFS([1]cod_admpop_adm2!Z:Z,[1]cod_admpop_adm2!$D:$D,[1]cod_admpop_adm1!$B24)</f>
        <v>537725</v>
      </c>
      <c r="V24" s="5">
        <f>SUMIFS([1]cod_admpop_adm2!AA:AA,[1]cod_admpop_adm2!$D:$D,[1]cod_admpop_adm1!$B24)</f>
        <v>555533</v>
      </c>
      <c r="W24" s="11">
        <f t="shared" si="7"/>
        <v>801722.53333333333</v>
      </c>
      <c r="X24" s="5">
        <f>SUMIFS([1]cod_admpop_adm2!AB:AB,[1]cod_admpop_adm2!$D:$D,[1]cod_admpop_adm1!$B24)</f>
        <v>585119</v>
      </c>
      <c r="Y24" s="5">
        <f>SUMIFS([1]cod_admpop_adm2!AC:AC,[1]cod_admpop_adm2!$D:$D,[1]cod_admpop_adm1!$B24)</f>
        <v>571907</v>
      </c>
      <c r="Z24" s="5">
        <f>SUMIFS([1]cod_admpop_adm2!AD:AD,[1]cod_admpop_adm2!$D:$D,[1]cod_admpop_adm1!$B24)</f>
        <v>57880</v>
      </c>
      <c r="AA24" s="5">
        <f>SUMIFS([1]cod_admpop_adm2!AE:AE,[1]cod_admpop_adm2!$D:$D,[1]cod_admpop_adm1!$B24)</f>
        <v>41363</v>
      </c>
      <c r="AB24" s="11">
        <f t="shared" si="8"/>
        <v>1547804.4666666668</v>
      </c>
      <c r="AC24" s="9">
        <f t="shared" si="9"/>
        <v>0.18172240665229922</v>
      </c>
      <c r="AD24" s="8">
        <f t="shared" si="10"/>
        <v>0.27921857680657503</v>
      </c>
      <c r="AE24" s="8">
        <f t="shared" si="11"/>
        <v>0.53905901654112576</v>
      </c>
      <c r="AG24">
        <f t="shared" si="18"/>
        <v>1.028997568416631</v>
      </c>
      <c r="AH24">
        <f t="shared" si="12"/>
        <v>1.0290010033451111</v>
      </c>
      <c r="AI24">
        <f t="shared" si="13"/>
        <v>1.0290001517545917</v>
      </c>
      <c r="AK24" s="15">
        <f t="shared" si="14"/>
        <v>536911.38024599815</v>
      </c>
      <c r="AL24" s="15">
        <f t="shared" si="15"/>
        <v>824973.2912043843</v>
      </c>
      <c r="AM24" s="15">
        <f t="shared" si="16"/>
        <v>1592691.0310864351</v>
      </c>
      <c r="AN24" s="15">
        <f t="shared" si="17"/>
        <v>2954575.7025368176</v>
      </c>
    </row>
    <row r="25" spans="1:40" x14ac:dyDescent="0.2">
      <c r="A25" t="s">
        <v>42</v>
      </c>
      <c r="B25" s="4">
        <f>SUMIFS('[1]Zone de sante_Pop'!H:H,'[1]Zone de sante_Pop'!$B:$B,[1]cod_admpop_adm1!$B25)</f>
        <v>3039775</v>
      </c>
      <c r="C25" s="4">
        <f>SUMIFS('[1]Zone de sante_Pop'!I:I,'[1]Zone de sante_Pop'!$B:$B,[1]cod_admpop_adm1!$B25)</f>
        <v>3158328</v>
      </c>
      <c r="D25" s="5">
        <f>SUMIFS([1]cod_admpop_adm2!I:I,[1]cod_admpop_adm2!$D:$D,[1]cod_admpop_adm1!$B25)</f>
        <v>318416</v>
      </c>
      <c r="E25" s="5">
        <f>SUMIFS([1]cod_admpop_adm2!J:J,[1]cod_admpop_adm2!$D:$D,[1]cod_admpop_adm1!$B25)</f>
        <v>324648</v>
      </c>
      <c r="F25" s="7">
        <f t="shared" si="0"/>
        <v>643064</v>
      </c>
      <c r="G25" s="5">
        <f>SUMIFS([1]cod_admpop_adm2!K:K,[1]cod_admpop_adm2!$D:$D,[1]cod_admpop_adm1!$B25)</f>
        <v>610539</v>
      </c>
      <c r="H25" s="5">
        <f>SUMIFS([1]cod_admpop_adm2!L:L,[1]cod_admpop_adm2!$D:$D,[1]cod_admpop_adm1!$B25)</f>
        <v>621634</v>
      </c>
      <c r="I25" s="7">
        <f t="shared" si="1"/>
        <v>903593.53333333333</v>
      </c>
      <c r="J25" s="5">
        <f>SUMIFS([1]cod_admpop_adm2!M:M,[1]cod_admpop_adm2!$D:$D,[1]cod_admpop_adm1!$B25)</f>
        <v>556431</v>
      </c>
      <c r="K25" s="5">
        <f>SUMIFS([1]cod_admpop_adm2!N:N,[1]cod_admpop_adm2!$D:$D,[1]cod_admpop_adm1!$B25)</f>
        <v>545032</v>
      </c>
      <c r="L25" s="5">
        <f>SUMIFS([1]cod_admpop_adm2!O:O,[1]cod_admpop_adm2!$D:$D,[1]cod_admpop_adm1!$B25)</f>
        <v>34805</v>
      </c>
      <c r="M25" s="5">
        <f>SUMIFS([1]cod_admpop_adm2!P:P,[1]cod_admpop_adm2!$D:$D,[1]cod_admpop_adm1!$B25)</f>
        <v>29030</v>
      </c>
      <c r="N25" s="7">
        <f t="shared" si="2"/>
        <v>1493877.4666666668</v>
      </c>
      <c r="O25" s="9">
        <f t="shared" si="3"/>
        <v>0.21149698983895926</v>
      </c>
      <c r="P25" s="8">
        <f t="shared" si="4"/>
        <v>0.29718241471758533</v>
      </c>
      <c r="Q25" s="8">
        <f t="shared" si="5"/>
        <v>0.49132059544345547</v>
      </c>
      <c r="R25" s="5">
        <f>SUMIFS([1]cod_admpop_adm2!X:X,[1]cod_admpop_adm2!$D:$D,[1]cod_admpop_adm1!$B25)</f>
        <v>330834</v>
      </c>
      <c r="S25" s="5">
        <f>SUMIFS([1]cod_admpop_adm2!Y:Y,[1]cod_admpop_adm2!$D:$D,[1]cod_admpop_adm1!$B25)</f>
        <v>337310</v>
      </c>
      <c r="T25" s="11">
        <f t="shared" si="6"/>
        <v>668144</v>
      </c>
      <c r="U25" s="5">
        <f>SUMIFS([1]cod_admpop_adm2!Z:Z,[1]cod_admpop_adm2!$D:$D,[1]cod_admpop_adm1!$B25)</f>
        <v>634351</v>
      </c>
      <c r="V25" s="5">
        <f>SUMIFS([1]cod_admpop_adm2!AA:AA,[1]cod_admpop_adm2!$D:$D,[1]cod_admpop_adm1!$B25)</f>
        <v>645878</v>
      </c>
      <c r="W25" s="11">
        <f t="shared" si="7"/>
        <v>938834.6</v>
      </c>
      <c r="X25" s="5">
        <f>SUMIFS([1]cod_admpop_adm2!AB:AB,[1]cod_admpop_adm2!$D:$D,[1]cod_admpop_adm1!$B25)</f>
        <v>578132</v>
      </c>
      <c r="Y25" s="5">
        <f>SUMIFS([1]cod_admpop_adm2!AC:AC,[1]cod_admpop_adm2!$D:$D,[1]cod_admpop_adm1!$B25)</f>
        <v>566289</v>
      </c>
      <c r="Z25" s="5">
        <f>SUMIFS([1]cod_admpop_adm2!AD:AD,[1]cod_admpop_adm2!$D:$D,[1]cod_admpop_adm1!$B25)</f>
        <v>36163</v>
      </c>
      <c r="AA25" s="5">
        <f>SUMIFS([1]cod_admpop_adm2!AE:AE,[1]cod_admpop_adm2!$D:$D,[1]cod_admpop_adm1!$B25)</f>
        <v>30163</v>
      </c>
      <c r="AB25" s="11">
        <f t="shared" si="8"/>
        <v>1552141.4</v>
      </c>
      <c r="AC25" s="9">
        <f t="shared" si="9"/>
        <v>0.21149687254678518</v>
      </c>
      <c r="AD25" s="8">
        <f t="shared" si="10"/>
        <v>0.29718231659449468</v>
      </c>
      <c r="AE25" s="8">
        <f t="shared" si="11"/>
        <v>0.49132081085872015</v>
      </c>
      <c r="AG25">
        <f t="shared" si="18"/>
        <v>1.0390007837478075</v>
      </c>
      <c r="AH25">
        <f t="shared" si="12"/>
        <v>1.0390010169026589</v>
      </c>
      <c r="AI25">
        <f t="shared" si="13"/>
        <v>1.0390018154991916</v>
      </c>
      <c r="AK25" s="15">
        <f t="shared" si="14"/>
        <v>694202.13965639507</v>
      </c>
      <c r="AL25" s="15">
        <f t="shared" si="15"/>
        <v>975450.10410340095</v>
      </c>
      <c r="AM25" s="15">
        <f t="shared" si="16"/>
        <v>1612677.7325114568</v>
      </c>
      <c r="AN25" s="15">
        <f t="shared" si="17"/>
        <v>3282329.9762712531</v>
      </c>
    </row>
    <row r="26" spans="1:40" x14ac:dyDescent="0.2">
      <c r="A26" t="s">
        <v>43</v>
      </c>
      <c r="B26" s="4">
        <f>SUMIFS('[1]Zone de sante_Pop'!H:H,'[1]Zone de sante_Pop'!$B:$B,[1]cod_admpop_adm1!$B26)</f>
        <v>3085118</v>
      </c>
      <c r="C26" s="4">
        <f>SUMIFS('[1]Zone de sante_Pop'!I:I,'[1]Zone de sante_Pop'!$B:$B,[1]cod_admpop_adm1!$B26)</f>
        <v>3159161</v>
      </c>
      <c r="D26" s="5">
        <f>SUMIFS([1]cod_admpop_adm2!I:I,[1]cod_admpop_adm2!$D:$D,[1]cod_admpop_adm1!$B26)</f>
        <v>235703</v>
      </c>
      <c r="E26" s="5">
        <f>SUMIFS([1]cod_admpop_adm2!J:J,[1]cod_admpop_adm2!$D:$D,[1]cod_admpop_adm1!$B26)</f>
        <v>247427</v>
      </c>
      <c r="F26" s="7">
        <f t="shared" si="0"/>
        <v>483130</v>
      </c>
      <c r="G26" s="5">
        <f>SUMIFS([1]cod_admpop_adm2!K:K,[1]cod_admpop_adm2!$D:$D,[1]cod_admpop_adm1!$B26)</f>
        <v>534650</v>
      </c>
      <c r="H26" s="5">
        <f>SUMIFS([1]cod_admpop_adm2!L:L,[1]cod_admpop_adm2!$D:$D,[1]cod_admpop_adm1!$B26)</f>
        <v>561337</v>
      </c>
      <c r="I26" s="7">
        <f t="shared" si="1"/>
        <v>803723.8</v>
      </c>
      <c r="J26" s="5">
        <f>SUMIFS([1]cod_admpop_adm2!M:M,[1]cod_admpop_adm2!$D:$D,[1]cod_admpop_adm1!$B26)</f>
        <v>701556</v>
      </c>
      <c r="K26" s="5">
        <f>SUMIFS([1]cod_admpop_adm2!N:N,[1]cod_admpop_adm2!$D:$D,[1]cod_admpop_adm1!$B26)</f>
        <v>678572</v>
      </c>
      <c r="L26" s="5">
        <f>SUMIFS([1]cod_admpop_adm2!O:O,[1]cod_admpop_adm2!$D:$D,[1]cod_admpop_adm1!$B26)</f>
        <v>71111</v>
      </c>
      <c r="M26" s="5">
        <f>SUMIFS([1]cod_admpop_adm2!P:P,[1]cod_admpop_adm2!$D:$D,[1]cod_admpop_adm1!$B26)</f>
        <v>57074</v>
      </c>
      <c r="N26" s="7">
        <f t="shared" si="2"/>
        <v>1800576.2</v>
      </c>
      <c r="O26" s="9">
        <f t="shared" si="3"/>
        <v>0.15648290001716639</v>
      </c>
      <c r="P26" s="8">
        <f t="shared" si="4"/>
        <v>0.26032130283115734</v>
      </c>
      <c r="Q26" s="8">
        <f t="shared" si="5"/>
        <v>0.58319579715167624</v>
      </c>
      <c r="R26" s="5">
        <f>SUMIFS([1]cod_admpop_adm2!X:X,[1]cod_admpop_adm2!$D:$D,[1]cod_admpop_adm1!$B26)</f>
        <v>241360</v>
      </c>
      <c r="S26" s="5">
        <f>SUMIFS([1]cod_admpop_adm2!Y:Y,[1]cod_admpop_adm2!$D:$D,[1]cod_admpop_adm1!$B26)</f>
        <v>253365</v>
      </c>
      <c r="T26" s="11">
        <f t="shared" si="6"/>
        <v>494725</v>
      </c>
      <c r="U26" s="5">
        <f>SUMIFS([1]cod_admpop_adm2!Z:Z,[1]cod_admpop_adm2!$D:$D,[1]cod_admpop_adm1!$B26)</f>
        <v>547481</v>
      </c>
      <c r="V26" s="5">
        <f>SUMIFS([1]cod_admpop_adm2!AA:AA,[1]cod_admpop_adm2!$D:$D,[1]cod_admpop_adm1!$B26)</f>
        <v>574811</v>
      </c>
      <c r="W26" s="11">
        <f t="shared" si="7"/>
        <v>823014.1333333333</v>
      </c>
      <c r="X26" s="5">
        <f>SUMIFS([1]cod_admpop_adm2!AB:AB,[1]cod_admpop_adm2!$D:$D,[1]cod_admpop_adm1!$B26)</f>
        <v>718393</v>
      </c>
      <c r="Y26" s="5">
        <f>SUMIFS([1]cod_admpop_adm2!AC:AC,[1]cod_admpop_adm2!$D:$D,[1]cod_admpop_adm1!$B26)</f>
        <v>694858</v>
      </c>
      <c r="Z26" s="5">
        <f>SUMIFS([1]cod_admpop_adm2!AD:AD,[1]cod_admpop_adm2!$D:$D,[1]cod_admpop_adm1!$B26)</f>
        <v>72817</v>
      </c>
      <c r="AA26" s="5">
        <f>SUMIFS([1]cod_admpop_adm2!AE:AE,[1]cod_admpop_adm2!$D:$D,[1]cod_admpop_adm1!$B26)</f>
        <v>58445</v>
      </c>
      <c r="AB26" s="11">
        <f t="shared" si="8"/>
        <v>1843790.8666666667</v>
      </c>
      <c r="AC26" s="9">
        <f t="shared" si="9"/>
        <v>0.15648277890768078</v>
      </c>
      <c r="AD26" s="8">
        <f t="shared" si="10"/>
        <v>0.26032146882469354</v>
      </c>
      <c r="AE26" s="8">
        <f t="shared" si="11"/>
        <v>0.58319575226762566</v>
      </c>
      <c r="AG26">
        <f t="shared" si="18"/>
        <v>1.0239997516196468</v>
      </c>
      <c r="AH26">
        <f t="shared" si="12"/>
        <v>1.0240011970944909</v>
      </c>
      <c r="AI26">
        <f t="shared" si="13"/>
        <v>1.0240004653325234</v>
      </c>
      <c r="AK26" s="15">
        <f t="shared" si="14"/>
        <v>506598.27712002979</v>
      </c>
      <c r="AL26" s="15">
        <f t="shared" si="15"/>
        <v>842767.45775901829</v>
      </c>
      <c r="AM26" s="15">
        <f t="shared" si="16"/>
        <v>1888042.7054425234</v>
      </c>
      <c r="AN26" s="15">
        <f t="shared" si="17"/>
        <v>3237408.4403215712</v>
      </c>
    </row>
    <row r="27" spans="1:40" x14ac:dyDescent="0.2">
      <c r="A27" t="s">
        <v>44</v>
      </c>
      <c r="B27" s="4">
        <f>SUMIFS('[1]Zone de sante_Pop'!H:H,'[1]Zone de sante_Pop'!$B:$B,[1]cod_admpop_adm1!$B27)</f>
        <v>2060149</v>
      </c>
      <c r="C27" s="4">
        <f>SUMIFS('[1]Zone de sante_Pop'!I:I,'[1]Zone de sante_Pop'!$B:$B,[1]cod_admpop_adm1!$B27)</f>
        <v>2119892</v>
      </c>
      <c r="D27" s="5">
        <f>SUMIFS([1]cod_admpop_adm2!I:I,[1]cod_admpop_adm2!$D:$D,[1]cod_admpop_adm1!$B27)</f>
        <v>183457</v>
      </c>
      <c r="E27" s="5">
        <f>SUMIFS([1]cod_admpop_adm2!J:J,[1]cod_admpop_adm2!$D:$D,[1]cod_admpop_adm1!$B27)</f>
        <v>190771</v>
      </c>
      <c r="F27" s="7">
        <f t="shared" si="0"/>
        <v>374228</v>
      </c>
      <c r="G27" s="5">
        <f>SUMIFS([1]cod_admpop_adm2!K:K,[1]cod_admpop_adm2!$D:$D,[1]cod_admpop_adm1!$B27)</f>
        <v>385660</v>
      </c>
      <c r="H27" s="5">
        <f>SUMIFS([1]cod_admpop_adm2!L:L,[1]cod_admpop_adm2!$D:$D,[1]cod_admpop_adm1!$B27)</f>
        <v>398433</v>
      </c>
      <c r="I27" s="7">
        <f t="shared" si="1"/>
        <v>575001.53333333344</v>
      </c>
      <c r="J27" s="5">
        <f>SUMIFS([1]cod_admpop_adm2!M:M,[1]cod_admpop_adm2!$D:$D,[1]cod_admpop_adm1!$B27)</f>
        <v>419652</v>
      </c>
      <c r="K27" s="5">
        <f>SUMIFS([1]cod_admpop_adm2!N:N,[1]cod_admpop_adm2!$D:$D,[1]cod_admpop_adm1!$B27)</f>
        <v>410176</v>
      </c>
      <c r="L27" s="5">
        <f>SUMIFS([1]cod_admpop_adm2!O:O,[1]cod_admpop_adm2!$D:$D,[1]cod_admpop_adm1!$B27)</f>
        <v>41512</v>
      </c>
      <c r="M27" s="5">
        <f>SUMIFS([1]cod_admpop_adm2!P:P,[1]cod_admpop_adm2!$D:$D,[1]cod_admpop_adm1!$B27)</f>
        <v>29665</v>
      </c>
      <c r="N27" s="7">
        <f t="shared" si="2"/>
        <v>1110096.4666666666</v>
      </c>
      <c r="O27" s="9">
        <f t="shared" si="3"/>
        <v>0.18172353478759556</v>
      </c>
      <c r="P27" s="8">
        <f t="shared" si="4"/>
        <v>0.27921831382371387</v>
      </c>
      <c r="Q27" s="8">
        <f t="shared" si="5"/>
        <v>0.53905815138869051</v>
      </c>
      <c r="R27" s="5">
        <f>SUMIFS([1]cod_admpop_adm2!X:X,[1]cod_admpop_adm2!$D:$D,[1]cod_admpop_adm1!$B27)</f>
        <v>188775</v>
      </c>
      <c r="S27" s="5">
        <f>SUMIFS([1]cod_admpop_adm2!Y:Y,[1]cod_admpop_adm2!$D:$D,[1]cod_admpop_adm1!$B27)</f>
        <v>196302</v>
      </c>
      <c r="T27" s="11">
        <f t="shared" si="6"/>
        <v>385077</v>
      </c>
      <c r="U27" s="5">
        <f>SUMIFS([1]cod_admpop_adm2!Z:Z,[1]cod_admpop_adm2!$D:$D,[1]cod_admpop_adm1!$B27)</f>
        <v>396844</v>
      </c>
      <c r="V27" s="5">
        <f>SUMIFS([1]cod_admpop_adm2!AA:AA,[1]cod_admpop_adm2!$D:$D,[1]cod_admpop_adm1!$B27)</f>
        <v>409986</v>
      </c>
      <c r="W27" s="11">
        <f t="shared" si="7"/>
        <v>591675.33333333337</v>
      </c>
      <c r="X27" s="5">
        <f>SUMIFS([1]cod_admpop_adm2!AB:AB,[1]cod_admpop_adm2!$D:$D,[1]cod_admpop_adm1!$B27)</f>
        <v>431822</v>
      </c>
      <c r="Y27" s="5">
        <f>SUMIFS([1]cod_admpop_adm2!AC:AC,[1]cod_admpop_adm2!$D:$D,[1]cod_admpop_adm1!$B27)</f>
        <v>422070</v>
      </c>
      <c r="Z27" s="5">
        <f>SUMIFS([1]cod_admpop_adm2!AD:AD,[1]cod_admpop_adm2!$D:$D,[1]cod_admpop_adm1!$B27)</f>
        <v>42717</v>
      </c>
      <c r="AA27" s="5">
        <f>SUMIFS([1]cod_admpop_adm2!AE:AE,[1]cod_admpop_adm2!$D:$D,[1]cod_admpop_adm1!$B27)</f>
        <v>30527</v>
      </c>
      <c r="AB27" s="11">
        <f t="shared" si="8"/>
        <v>1142290.6666666665</v>
      </c>
      <c r="AC27" s="9">
        <f t="shared" si="9"/>
        <v>0.18172212645047789</v>
      </c>
      <c r="AD27" s="8">
        <f t="shared" si="10"/>
        <v>0.27921818166659823</v>
      </c>
      <c r="AE27" s="8">
        <f t="shared" si="11"/>
        <v>0.5390596918829238</v>
      </c>
      <c r="AG27">
        <f t="shared" si="18"/>
        <v>1.0289903481300169</v>
      </c>
      <c r="AH27">
        <f t="shared" si="12"/>
        <v>1.0289978357159162</v>
      </c>
      <c r="AI27">
        <f t="shared" si="13"/>
        <v>1.0290012633736876</v>
      </c>
      <c r="AK27" s="15">
        <f t="shared" si="14"/>
        <v>396240.51628686249</v>
      </c>
      <c r="AL27" s="15">
        <f t="shared" si="15"/>
        <v>608832.63744649338</v>
      </c>
      <c r="AM27" s="15">
        <f t="shared" si="16"/>
        <v>1175418.5391399716</v>
      </c>
      <c r="AN27" s="15">
        <f t="shared" si="17"/>
        <v>2180491.6928733275</v>
      </c>
    </row>
    <row r="28" spans="1:40" x14ac:dyDescent="0.2">
      <c r="B28" s="4">
        <f>SUM(B2:B27)</f>
        <v>99849709</v>
      </c>
      <c r="C28" s="4">
        <f t="shared" ref="C28:E28" si="19">SUM(C2:C27)</f>
        <v>103199349</v>
      </c>
      <c r="D28" s="4">
        <f t="shared" si="19"/>
        <v>9529399</v>
      </c>
    </row>
    <row r="30" spans="1:40" x14ac:dyDescent="0.2">
      <c r="N30" s="4">
        <f>SUM(F2:F27)+SUM(I2:I27)+SUM(N2:N27)</f>
        <v>99921753.000000015</v>
      </c>
      <c r="T30" s="4">
        <f>SUM(T2:T27)+SUM(W2:W27)+SUM(AB2:AB27)</f>
        <v>103273769</v>
      </c>
    </row>
    <row r="31" spans="1:40" x14ac:dyDescent="0.2">
      <c r="AM31" s="12">
        <f>SUM(AK2:AM27)</f>
        <v>106741889.50803787</v>
      </c>
    </row>
    <row r="34" spans="5:5" x14ac:dyDescent="0.2">
      <c r="E34" s="4">
        <f>99010212/1.0325</f>
        <v>95893667.796610177</v>
      </c>
    </row>
    <row r="35" spans="5:5" x14ac:dyDescent="0.2">
      <c r="E35" s="4">
        <f>E34/1.0328</f>
        <v>92848245.34915781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Savinkina, Alexandra</dc:creator>
  <cp:lastModifiedBy>Savinkina, Alexandra</cp:lastModifiedBy>
  <dcterms:created xsi:type="dcterms:W3CDTF">2024-01-08T17:46:29Z</dcterms:created>
  <dcterms:modified xsi:type="dcterms:W3CDTF">2024-03-05T15:37:12Z</dcterms:modified>
</cp:coreProperties>
</file>