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cuments\Research Ref\Main_research\ML\"/>
    </mc:Choice>
  </mc:AlternateContent>
  <xr:revisionPtr revIDLastSave="0" documentId="13_ncr:1_{EB256F1F-755E-451E-9D6F-04BAE65759A7}" xr6:coauthVersionLast="36" xr6:coauthVersionMax="36" xr10:uidLastSave="{00000000-0000-0000-0000-000000000000}"/>
  <bookViews>
    <workbookView xWindow="0" yWindow="0" windowWidth="24495" windowHeight="6495" activeTab="2" xr2:uid="{2ED1DBAE-D7B0-4345-B152-EE42759061B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3" l="1"/>
  <c r="K79" i="3"/>
  <c r="J79" i="3"/>
  <c r="I79" i="3"/>
  <c r="H79" i="3"/>
  <c r="G79" i="3"/>
  <c r="F79" i="3"/>
  <c r="E79" i="3"/>
  <c r="D79" i="3"/>
  <c r="C79" i="3"/>
  <c r="I136" i="3"/>
  <c r="I135" i="3"/>
  <c r="I134" i="3"/>
  <c r="J135" i="3"/>
  <c r="J134" i="3"/>
  <c r="K136" i="3"/>
  <c r="K135" i="3"/>
  <c r="L135" i="3"/>
  <c r="K134" i="3"/>
  <c r="C145" i="3"/>
  <c r="J136" i="3" l="1"/>
  <c r="L134" i="3"/>
  <c r="L136" i="3"/>
  <c r="D178" i="3"/>
  <c r="C178" i="3"/>
  <c r="E178" i="3" s="1"/>
  <c r="D177" i="3"/>
  <c r="C177" i="3"/>
  <c r="E177" i="3" s="1"/>
  <c r="D176" i="3"/>
  <c r="E176" i="3" s="1"/>
  <c r="C176" i="3"/>
  <c r="D175" i="3"/>
  <c r="C175" i="3"/>
  <c r="E175" i="3" s="1"/>
  <c r="D174" i="3"/>
  <c r="C174" i="3"/>
  <c r="E174" i="3" s="1"/>
  <c r="E173" i="3"/>
  <c r="D173" i="3"/>
  <c r="C173" i="3"/>
  <c r="D172" i="3"/>
  <c r="C172" i="3"/>
  <c r="E172" i="3" s="1"/>
  <c r="D171" i="3"/>
  <c r="C171" i="3"/>
  <c r="E171" i="3" s="1"/>
  <c r="D170" i="3"/>
  <c r="C170" i="3"/>
  <c r="E170" i="3" s="1"/>
  <c r="D169" i="3"/>
  <c r="C169" i="3"/>
  <c r="E169" i="3" s="1"/>
  <c r="D168" i="3"/>
  <c r="E168" i="3" s="1"/>
  <c r="C168" i="3"/>
  <c r="D167" i="3"/>
  <c r="C167" i="3"/>
  <c r="E167" i="3" s="1"/>
  <c r="D166" i="3"/>
  <c r="C166" i="3"/>
  <c r="E166" i="3" s="1"/>
  <c r="E165" i="3"/>
  <c r="D165" i="3"/>
  <c r="C165" i="3"/>
  <c r="E164" i="3"/>
  <c r="D164" i="3"/>
  <c r="C164" i="3"/>
  <c r="D163" i="3"/>
  <c r="C163" i="3"/>
  <c r="E163" i="3" s="1"/>
  <c r="D162" i="3"/>
  <c r="C162" i="3"/>
  <c r="E162" i="3" s="1"/>
  <c r="D161" i="3"/>
  <c r="C161" i="3"/>
  <c r="E161" i="3" s="1"/>
  <c r="D160" i="3"/>
  <c r="E160" i="3" s="1"/>
  <c r="C160" i="3"/>
  <c r="D159" i="3"/>
  <c r="C159" i="3"/>
  <c r="E159" i="3" s="1"/>
  <c r="D158" i="3"/>
  <c r="C158" i="3"/>
  <c r="E158" i="3" s="1"/>
  <c r="E157" i="3"/>
  <c r="D157" i="3"/>
  <c r="C157" i="3"/>
  <c r="E156" i="3"/>
  <c r="D156" i="3"/>
  <c r="C156" i="3"/>
  <c r="D155" i="3"/>
  <c r="C155" i="3"/>
  <c r="E155" i="3" s="1"/>
  <c r="D154" i="3"/>
  <c r="C154" i="3"/>
  <c r="E154" i="3" s="1"/>
  <c r="D153" i="3"/>
  <c r="C153" i="3"/>
  <c r="E153" i="3" s="1"/>
  <c r="D152" i="3"/>
  <c r="E152" i="3" s="1"/>
  <c r="C152" i="3"/>
  <c r="D151" i="3"/>
  <c r="E151" i="3" s="1"/>
  <c r="C151" i="3"/>
  <c r="B157" i="3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37" i="3"/>
  <c r="B138" i="3" s="1"/>
  <c r="B136" i="3"/>
  <c r="C136" i="3" s="1"/>
  <c r="E136" i="3" s="1"/>
  <c r="Q64" i="3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AG64" i="3" s="1"/>
  <c r="AH64" i="3" s="1"/>
  <c r="AI64" i="3" s="1"/>
  <c r="AJ64" i="3" s="1"/>
  <c r="AK64" i="3" s="1"/>
  <c r="AL64" i="3" s="1"/>
  <c r="AM64" i="3" s="1"/>
  <c r="AN64" i="3" s="1"/>
  <c r="AO64" i="3" s="1"/>
  <c r="AP64" i="3" s="1"/>
  <c r="AQ64" i="3" s="1"/>
  <c r="AR64" i="3" s="1"/>
  <c r="AS64" i="3" s="1"/>
  <c r="P64" i="3"/>
  <c r="D140" i="3"/>
  <c r="D139" i="3"/>
  <c r="D138" i="3"/>
  <c r="D137" i="3"/>
  <c r="C137" i="3"/>
  <c r="E137" i="3" s="1"/>
  <c r="D136" i="3"/>
  <c r="D135" i="3"/>
  <c r="C135" i="3"/>
  <c r="D134" i="3"/>
  <c r="L86" i="3"/>
  <c r="K86" i="3"/>
  <c r="J86" i="3"/>
  <c r="I86" i="3"/>
  <c r="H86" i="3"/>
  <c r="G86" i="3"/>
  <c r="F86" i="3"/>
  <c r="E86" i="3"/>
  <c r="D86" i="3"/>
  <c r="C86" i="3"/>
  <c r="L85" i="3"/>
  <c r="K85" i="3"/>
  <c r="J85" i="3"/>
  <c r="I85" i="3"/>
  <c r="H85" i="3"/>
  <c r="G85" i="3"/>
  <c r="F85" i="3"/>
  <c r="E85" i="3"/>
  <c r="D85" i="3"/>
  <c r="C85" i="3"/>
  <c r="L84" i="3"/>
  <c r="K84" i="3"/>
  <c r="J84" i="3"/>
  <c r="I84" i="3"/>
  <c r="H84" i="3"/>
  <c r="G84" i="3"/>
  <c r="F84" i="3"/>
  <c r="E84" i="3"/>
  <c r="D84" i="3"/>
  <c r="C84" i="3"/>
  <c r="L83" i="3"/>
  <c r="K83" i="3"/>
  <c r="J83" i="3"/>
  <c r="I83" i="3"/>
  <c r="H83" i="3"/>
  <c r="G83" i="3"/>
  <c r="F83" i="3"/>
  <c r="E83" i="3"/>
  <c r="D83" i="3"/>
  <c r="C83" i="3"/>
  <c r="L82" i="3"/>
  <c r="K82" i="3"/>
  <c r="J82" i="3"/>
  <c r="I82" i="3"/>
  <c r="H82" i="3"/>
  <c r="G82" i="3"/>
  <c r="F82" i="3"/>
  <c r="E82" i="3"/>
  <c r="D82" i="3"/>
  <c r="C82" i="3"/>
  <c r="L81" i="3"/>
  <c r="K81" i="3"/>
  <c r="J81" i="3"/>
  <c r="I81" i="3"/>
  <c r="H81" i="3"/>
  <c r="G81" i="3"/>
  <c r="F81" i="3"/>
  <c r="E81" i="3"/>
  <c r="D81" i="3"/>
  <c r="C81" i="3"/>
  <c r="D150" i="3"/>
  <c r="D149" i="3"/>
  <c r="D148" i="3"/>
  <c r="D147" i="3"/>
  <c r="D146" i="3"/>
  <c r="D145" i="3"/>
  <c r="D144" i="3"/>
  <c r="D143" i="3"/>
  <c r="D142" i="3"/>
  <c r="D141" i="3"/>
  <c r="K18" i="3"/>
  <c r="J18" i="3"/>
  <c r="I18" i="3"/>
  <c r="H18" i="3"/>
  <c r="G18" i="3"/>
  <c r="F18" i="3"/>
  <c r="E18" i="3"/>
  <c r="D18" i="3"/>
  <c r="C18" i="3"/>
  <c r="B18" i="3"/>
  <c r="L17" i="3"/>
  <c r="L16" i="3"/>
  <c r="L15" i="3"/>
  <c r="L14" i="3"/>
  <c r="L13" i="3"/>
  <c r="L12" i="3"/>
  <c r="L7" i="3"/>
  <c r="L6" i="3"/>
  <c r="L5" i="3"/>
  <c r="L4" i="3"/>
  <c r="L3" i="3"/>
  <c r="L2" i="3"/>
  <c r="K8" i="3"/>
  <c r="J8" i="3"/>
  <c r="I8" i="3"/>
  <c r="H8" i="3"/>
  <c r="G8" i="3"/>
  <c r="F8" i="3"/>
  <c r="E8" i="3"/>
  <c r="D8" i="3"/>
  <c r="C8" i="3"/>
  <c r="B8" i="3"/>
  <c r="B139" i="3" l="1"/>
  <c r="C138" i="3"/>
  <c r="E138" i="3" s="1"/>
  <c r="E135" i="3"/>
  <c r="E134" i="3"/>
  <c r="L8" i="3"/>
  <c r="L18" i="3"/>
  <c r="B140" i="3" l="1"/>
  <c r="C139" i="3"/>
  <c r="E139" i="3" s="1"/>
  <c r="C140" i="3" l="1"/>
  <c r="E140" i="3" s="1"/>
  <c r="B141" i="3"/>
  <c r="C141" i="3" l="1"/>
  <c r="E141" i="3" s="1"/>
  <c r="B142" i="3"/>
  <c r="C142" i="3" l="1"/>
  <c r="E142" i="3" s="1"/>
  <c r="B143" i="3"/>
  <c r="B144" i="3" l="1"/>
  <c r="C143" i="3"/>
  <c r="E143" i="3" s="1"/>
  <c r="B145" i="3" l="1"/>
  <c r="C144" i="3"/>
  <c r="E144" i="3" s="1"/>
  <c r="B146" i="3" l="1"/>
  <c r="E145" i="3"/>
  <c r="B147" i="3" l="1"/>
  <c r="C146" i="3"/>
  <c r="E146" i="3" s="1"/>
  <c r="B148" i="3" l="1"/>
  <c r="C147" i="3"/>
  <c r="E147" i="3" s="1"/>
  <c r="B149" i="3" l="1"/>
  <c r="C148" i="3"/>
  <c r="E148" i="3" s="1"/>
  <c r="B150" i="3" l="1"/>
  <c r="C149" i="3"/>
  <c r="E149" i="3" s="1"/>
  <c r="B151" i="3" l="1"/>
  <c r="B152" i="3" s="1"/>
  <c r="B153" i="3" s="1"/>
  <c r="B154" i="3" s="1"/>
  <c r="B155" i="3" s="1"/>
  <c r="B156" i="3" s="1"/>
  <c r="C150" i="3"/>
  <c r="E150" i="3" s="1"/>
</calcChain>
</file>

<file path=xl/sharedStrings.xml><?xml version="1.0" encoding="utf-8"?>
<sst xmlns="http://schemas.openxmlformats.org/spreadsheetml/2006/main" count="342" uniqueCount="99">
  <si>
    <t>oU metric: bbox</t>
  </si>
  <si>
    <t>category : 0 : 0.6291386206739266</t>
  </si>
  <si>
    <t>category : 1 : 0.5293214668653318</t>
  </si>
  <si>
    <t>category : 2 : 0.4851190533940877</t>
  </si>
  <si>
    <t>category : 3 : 0.5165318763969687</t>
  </si>
  <si>
    <t>category : 4 : 0.30446999112014034</t>
  </si>
  <si>
    <t>category : 5 : 0.4642378627926794</t>
  </si>
  <si>
    <t>(all categories) mAP : 0.4881364785405224</t>
  </si>
  <si>
    <t xml:space="preserve"> Average Precision  (AP) @[ IoU=0.50:0.95 | area=   all | maxDets=100 ] = 0.488</t>
  </si>
  <si>
    <t>category : 0 : 0.8987052980527067</t>
  </si>
  <si>
    <t>category : 1 : 0.8144761424357433</t>
  </si>
  <si>
    <t>category : 2 : 0.7928636827031957</t>
  </si>
  <si>
    <t>category : 3 : 0.8877158068782414</t>
  </si>
  <si>
    <t>category : 4 : 0.482671045482717</t>
  </si>
  <si>
    <t>category : 5 : 0.8574840541568087</t>
  </si>
  <si>
    <t>(all categories) mAP : 0.7889860049515688</t>
  </si>
  <si>
    <t xml:space="preserve"> Average Precision  (AP) @[ IoU=0.50      | area=   all | maxDets=100 ] = 0.789</t>
  </si>
  <si>
    <t>category : 0 : 0.7148515815212596</t>
  </si>
  <si>
    <t>category : 1 : 0.6031100690487919</t>
  </si>
  <si>
    <t>category : 2 : 0.5290745513959711</t>
  </si>
  <si>
    <t>category : 3 : 0.5514503123546555</t>
  </si>
  <si>
    <t>category : 4 : 0.33632151357488216</t>
  </si>
  <si>
    <t>category : 5 : 0.45390498023291126</t>
  </si>
  <si>
    <t>(all categories) mAP : 0.5314521680214119</t>
  </si>
  <si>
    <t xml:space="preserve"> Average Precision  (AP) @[ IoU=0.75      | area=   all | maxDets=100 ] = 0.531</t>
  </si>
  <si>
    <t xml:space="preserve"> Average Precision  (AP) @[ IoU=0.50:0.95 | area=small16 | maxDets=100 ] = 0.000</t>
  </si>
  <si>
    <t xml:space="preserve"> Average Precision  (AP) @[ IoU=0.50:0.95 | area=small32 | maxDets=100 ] = 0.363</t>
  </si>
  <si>
    <t xml:space="preserve"> Average Precision  (AP) @[ IoU=0.50:0.95 | area=medium48 | maxDets=100 ] = 0.365</t>
  </si>
  <si>
    <t xml:space="preserve"> Average Precision  (AP) @[ IoU=0.50:0.95 | area=medium64 | maxDets=100 ] = 0.463</t>
  </si>
  <si>
    <t xml:space="preserve"> Average Precision  (AP) @[ IoU=0.50:0.95 | area=medium80 | maxDets=100 ] = 0.493</t>
  </si>
  <si>
    <t xml:space="preserve"> Average Precision  (AP) @[ IoU=0.50:0.95 | area=medium96 | maxDets=100 ] = 0.539</t>
  </si>
  <si>
    <t xml:space="preserve"> Average Precision  (AP) @[ IoU=0.50:0.95 | area=large112 | maxDets=100 ] = 0.498</t>
  </si>
  <si>
    <t xml:space="preserve"> Average Precision  (AP) @[ IoU=0.50:0.95 | area=large128 | maxDets=100 ] = 0.508</t>
  </si>
  <si>
    <t xml:space="preserve"> Average Precision  (AP) @[ IoU=0.50:0.95 | area=large144 | maxDets=100 ] = 0.407</t>
  </si>
  <si>
    <t xml:space="preserve"> Average Precision  (AP) @[ IoU=0.50:0.95 | area=large160 | maxDets=100 ] = 0.384</t>
  </si>
  <si>
    <t>small16</t>
  </si>
  <si>
    <t>small32</t>
  </si>
  <si>
    <t>medium48</t>
  </si>
  <si>
    <t>medium64</t>
  </si>
  <si>
    <t>medium 80</t>
  </si>
  <si>
    <t>medium96</t>
  </si>
  <si>
    <t>large112</t>
  </si>
  <si>
    <t>large128</t>
  </si>
  <si>
    <t>large144</t>
  </si>
  <si>
    <t>large160</t>
  </si>
  <si>
    <t>That's it!</t>
  </si>
  <si>
    <t>Process finished with exit code 0</t>
  </si>
  <si>
    <t>class name</t>
  </si>
  <si>
    <t>class instance count</t>
  </si>
  <si>
    <t>class ground truth size</t>
  </si>
  <si>
    <t xml:space="preserve">train </t>
  </si>
  <si>
    <t xml:space="preserve">test </t>
  </si>
  <si>
    <t xml:space="preserve"> 0]</t>
  </si>
  <si>
    <t>mean</t>
  </si>
  <si>
    <t xml:space="preserve">median </t>
  </si>
  <si>
    <t xml:space="preserve">min </t>
  </si>
  <si>
    <t xml:space="preserve">max </t>
  </si>
  <si>
    <t xml:space="preserve">count </t>
  </si>
  <si>
    <t xml:space="preserve">small </t>
  </si>
  <si>
    <t xml:space="preserve">medium </t>
  </si>
  <si>
    <t xml:space="preserve">large </t>
  </si>
  <si>
    <t xml:space="preserve">category </t>
  </si>
  <si>
    <t xml:space="preserve">(all categories) mAP </t>
  </si>
  <si>
    <t>IoU metric</t>
  </si>
  <si>
    <t xml:space="preserve"> bbox</t>
  </si>
  <si>
    <t xml:space="preserve"> Average Precision  (AP) @[ IoU=0.50</t>
  </si>
  <si>
    <t>0.95 | area=   all | maxDets=100 ] = 0.488</t>
  </si>
  <si>
    <t>0.95 | area= small | maxDets=100 ] = 0.348</t>
  </si>
  <si>
    <t>0.95 | area=small16 | maxDets=100 ] = 0.000</t>
  </si>
  <si>
    <t>0.95 | area=small32 | maxDets=100 ] = 0.363</t>
  </si>
  <si>
    <t>0.95 | area=medium | maxDets=100 ] = 0.499</t>
  </si>
  <si>
    <t>0.95 | area=medium48 | maxDets=100 ] = 0.365</t>
  </si>
  <si>
    <t>0.95 | area=medium64 | maxDets=100 ] = 0.463</t>
  </si>
  <si>
    <t>0.95 | area=medium80 | maxDets=100 ] = 0.493</t>
  </si>
  <si>
    <t>0.95 | area=medium96 | maxDets=100 ] = 0.539</t>
  </si>
  <si>
    <t>0.95 | area= large | maxDets=100 ] = 0.518</t>
  </si>
  <si>
    <t>0.95 | area=large112 | maxDets=100 ] = 0.498</t>
  </si>
  <si>
    <t>0.95 | area=large128 | maxDets=100 ] = 0.508</t>
  </si>
  <si>
    <t>0.95 | area=large144 | maxDets=100 ] = 0.407</t>
  </si>
  <si>
    <t>0.95 | area=large160 | maxDets=100 ] = 0.384</t>
  </si>
  <si>
    <t>0.95 | area=160&amp;above | maxDets=100 ] = 0.493</t>
  </si>
  <si>
    <t xml:space="preserve"> [0</t>
  </si>
  <si>
    <t xml:space="preserve"> excavator</t>
  </si>
  <si>
    <t>dump_truck</t>
  </si>
  <si>
    <t>mobile_crane</t>
  </si>
  <si>
    <t>helmet</t>
  </si>
  <si>
    <t>human</t>
  </si>
  <si>
    <t>upper body w/ vest</t>
  </si>
  <si>
    <t xml:space="preserve">testing </t>
  </si>
  <si>
    <t>m</t>
  </si>
  <si>
    <t>l</t>
  </si>
  <si>
    <t>%</t>
  </si>
  <si>
    <t>1920P</t>
  </si>
  <si>
    <t>pixel_w</t>
  </si>
  <si>
    <t>train</t>
  </si>
  <si>
    <t>test</t>
  </si>
  <si>
    <t>area</t>
  </si>
  <si>
    <t>start</t>
  </si>
  <si>
    <t xml:space="preserve">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</si>
</sst>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Sheet3!$B$11:$K$11</c:f>
              <c:strCache>
                <c:ptCount val="10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  <c:pt idx="3">
                  <c:v>medium64</c:v>
                </c:pt>
                <c:pt idx="4">
                  <c:v>medium 80</c:v>
                </c:pt>
                <c:pt idx="5">
                  <c:v>medium96</c:v>
                </c:pt>
                <c:pt idx="6">
                  <c:v>large112</c:v>
                </c:pt>
                <c:pt idx="7">
                  <c:v>large128</c:v>
                </c:pt>
                <c:pt idx="8">
                  <c:v>large144</c:v>
                </c:pt>
                <c:pt idx="9">
                  <c:v>large160</c:v>
                </c:pt>
              </c:strCache>
            </c:strRef>
          </c:cat>
          <c:val>
            <c:numRef>
              <c:f>Sheet3!$B$18:$K$18</c:f>
              <c:numCache>
                <c:formatCode>0.0000</c:formatCode>
                <c:ptCount val="10"/>
                <c:pt idx="0">
                  <c:v>0</c:v>
                </c:pt>
                <c:pt idx="1">
                  <c:v>0.24200714809378399</c:v>
                </c:pt>
                <c:pt idx="2">
                  <c:v>0.24361469626814747</c:v>
                </c:pt>
                <c:pt idx="3">
                  <c:v>0.38560083978911286</c:v>
                </c:pt>
                <c:pt idx="4">
                  <c:v>0.49321222825250999</c:v>
                </c:pt>
                <c:pt idx="5">
                  <c:v>0.44920812603262633</c:v>
                </c:pt>
                <c:pt idx="6">
                  <c:v>0.41488074494925381</c:v>
                </c:pt>
                <c:pt idx="7">
                  <c:v>0.50790640917241603</c:v>
                </c:pt>
                <c:pt idx="8">
                  <c:v>0.40711137035867812</c:v>
                </c:pt>
                <c:pt idx="9">
                  <c:v>0.38365948257611104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3-4CDA-944B-42BE226F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983792"/>
        <c:axId val="1120099664"/>
      </c:lineChart>
      <c:catAx>
        <c:axId val="95798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99664"/>
        <c:crosses val="autoZero"/>
        <c:auto val="1"/>
        <c:lblAlgn val="ctr"/>
        <c:lblOffset val="100"/>
        <c:noMultiLvlLbl val="0"/>
      </c:catAx>
      <c:valAx>
        <c:axId val="1120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8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= 0.3027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Sheet3!$L$12:$L$17</c:f>
              <c:numCache>
                <c:formatCode>0.0000</c:formatCode>
                <c:ptCount val="6"/>
                <c:pt idx="0">
                  <c:v>0.3554129330706855</c:v>
                </c:pt>
                <c:pt idx="1">
                  <c:v>0.37553880475551227</c:v>
                </c:pt>
                <c:pt idx="2">
                  <c:v>0.15757425742574238</c:v>
                </c:pt>
                <c:pt idx="3">
                  <c:v>0.52853418200412672</c:v>
                </c:pt>
                <c:pt idx="4">
                  <c:v>0.26981621513563436</c:v>
                </c:pt>
                <c:pt idx="5">
                  <c:v>0.42944423490388256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F-48E2-8800-33E293CA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161600"/>
        <c:axId val="1186253168"/>
      </c:barChart>
      <c:catAx>
        <c:axId val="11861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53168"/>
        <c:crosses val="autoZero"/>
        <c:auto val="1"/>
        <c:lblAlgn val="ctr"/>
        <c:lblOffset val="100"/>
        <c:noMultiLvlLbl val="0"/>
      </c:catAx>
      <c:valAx>
        <c:axId val="11862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Sheet3!$B$73</c:f>
              <c:strCache>
                <c:ptCount val="1"/>
                <c:pt idx="0">
                  <c:v> excavator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Sheet3!$C$72:$L$72</c:f>
              <c:strCache>
                <c:ptCount val="10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  <c:pt idx="3">
                  <c:v>medium64</c:v>
                </c:pt>
                <c:pt idx="4">
                  <c:v>medium 80</c:v>
                </c:pt>
                <c:pt idx="5">
                  <c:v>medium96</c:v>
                </c:pt>
                <c:pt idx="6">
                  <c:v>large112</c:v>
                </c:pt>
                <c:pt idx="7">
                  <c:v>large128</c:v>
                </c:pt>
                <c:pt idx="8">
                  <c:v>large144</c:v>
                </c:pt>
                <c:pt idx="9">
                  <c:v>large160</c:v>
                </c:pt>
              </c:strCache>
            </c:strRef>
          </c:cat>
          <c:val>
            <c:numRef>
              <c:f>Sheet3!$C$73:$L$73</c:f>
              <c:numCache>
                <c:formatCode>0.0000</c:formatCode>
                <c:ptCount val="10"/>
                <c:pt idx="0">
                  <c:v>0</c:v>
                </c:pt>
                <c:pt idx="1">
                  <c:v>0.69999999999999896</c:v>
                </c:pt>
                <c:pt idx="2">
                  <c:v>0.29803630363036299</c:v>
                </c:pt>
                <c:pt idx="3">
                  <c:v>0.36994684633298403</c:v>
                </c:pt>
                <c:pt idx="4">
                  <c:v>0.32842928268007898</c:v>
                </c:pt>
                <c:pt idx="5">
                  <c:v>0.43907747917648898</c:v>
                </c:pt>
                <c:pt idx="6">
                  <c:v>0.316662435474316</c:v>
                </c:pt>
                <c:pt idx="7">
                  <c:v>0.45789828982898201</c:v>
                </c:pt>
                <c:pt idx="8">
                  <c:v>0.18831683168316801</c:v>
                </c:pt>
                <c:pt idx="9">
                  <c:v>0.45576186190047502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B-49FD-94B6-7427400E6139}"/>
            </c:ext>
          </c:extLst>
        </c:ser>
        <c:ser>
          <c:idx val="1"/>
          <c:order val="1"/>
          <c:tx>
            <c:strRef>
              <c:f>Sheet3!$B$74</c:f>
              <c:strCache>
                <c:ptCount val="1"/>
                <c:pt idx="0">
                  <c:v>dump_truck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Sheet3!$C$72:$L$72</c:f>
              <c:strCache>
                <c:ptCount val="10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  <c:pt idx="3">
                  <c:v>medium64</c:v>
                </c:pt>
                <c:pt idx="4">
                  <c:v>medium 80</c:v>
                </c:pt>
                <c:pt idx="5">
                  <c:v>medium96</c:v>
                </c:pt>
                <c:pt idx="6">
                  <c:v>large112</c:v>
                </c:pt>
                <c:pt idx="7">
                  <c:v>large128</c:v>
                </c:pt>
                <c:pt idx="8">
                  <c:v>large144</c:v>
                </c:pt>
                <c:pt idx="9">
                  <c:v>large160</c:v>
                </c:pt>
              </c:strCache>
            </c:strRef>
          </c:cat>
          <c:val>
            <c:numRef>
              <c:f>Sheet3!$C$74:$L$74</c:f>
              <c:numCache>
                <c:formatCode>0.0000</c:formatCode>
                <c:ptCount val="10"/>
                <c:pt idx="0">
                  <c:v>0</c:v>
                </c:pt>
                <c:pt idx="1">
                  <c:v>0.112976275888458</c:v>
                </c:pt>
                <c:pt idx="2">
                  <c:v>0.27553055749974698</c:v>
                </c:pt>
                <c:pt idx="3">
                  <c:v>0.43016641543422302</c:v>
                </c:pt>
                <c:pt idx="4">
                  <c:v>0.39003391298683798</c:v>
                </c:pt>
                <c:pt idx="5">
                  <c:v>0.56414549262732006</c:v>
                </c:pt>
                <c:pt idx="6">
                  <c:v>0.479262879616491</c:v>
                </c:pt>
                <c:pt idx="7">
                  <c:v>0.42727699540055902</c:v>
                </c:pt>
                <c:pt idx="8">
                  <c:v>0.51654305467183403</c:v>
                </c:pt>
                <c:pt idx="9">
                  <c:v>0.55945246342965205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B-49FD-94B6-7427400E6139}"/>
            </c:ext>
          </c:extLst>
        </c:ser>
        <c:ser>
          <c:idx val="2"/>
          <c:order val="2"/>
          <c:tx>
            <c:strRef>
              <c:f>Sheet3!$B$75</c:f>
              <c:strCache>
                <c:ptCount val="1"/>
                <c:pt idx="0">
                  <c:v>mobile_crane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Sheet3!$C$72:$L$72</c:f>
              <c:strCache>
                <c:ptCount val="10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  <c:pt idx="3">
                  <c:v>medium64</c:v>
                </c:pt>
                <c:pt idx="4">
                  <c:v>medium 80</c:v>
                </c:pt>
                <c:pt idx="5">
                  <c:v>medium96</c:v>
                </c:pt>
                <c:pt idx="6">
                  <c:v>large112</c:v>
                </c:pt>
                <c:pt idx="7">
                  <c:v>large128</c:v>
                </c:pt>
                <c:pt idx="8">
                  <c:v>large144</c:v>
                </c:pt>
                <c:pt idx="9">
                  <c:v>large160</c:v>
                </c:pt>
              </c:strCache>
            </c:strRef>
          </c:cat>
          <c:val>
            <c:numRef>
              <c:f>Sheet3!$C$75:$L$75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0.79999999999999905</c:v>
                </c:pt>
                <c:pt idx="5">
                  <c:v>0</c:v>
                </c:pt>
                <c:pt idx="6">
                  <c:v>0</c:v>
                </c:pt>
                <c:pt idx="7">
                  <c:v>0.69999999999999896</c:v>
                </c:pt>
                <c:pt idx="8">
                  <c:v>7.5742574257425699E-2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B-49FD-94B6-7427400E6139}"/>
            </c:ext>
          </c:extLst>
        </c:ser>
        <c:ser>
          <c:idx val="3"/>
          <c:order val="3"/>
          <c:tx>
            <c:strRef>
              <c:f>Sheet3!$B$76</c:f>
              <c:strCache>
                <c:ptCount val="1"/>
                <c:pt idx="0">
                  <c:v>helmet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Sheet3!$C$72:$L$72</c:f>
              <c:strCache>
                <c:ptCount val="10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  <c:pt idx="3">
                  <c:v>medium64</c:v>
                </c:pt>
                <c:pt idx="4">
                  <c:v>medium 80</c:v>
                </c:pt>
                <c:pt idx="5">
                  <c:v>medium96</c:v>
                </c:pt>
                <c:pt idx="6">
                  <c:v>large112</c:v>
                </c:pt>
                <c:pt idx="7">
                  <c:v>large128</c:v>
                </c:pt>
                <c:pt idx="8">
                  <c:v>large144</c:v>
                </c:pt>
                <c:pt idx="9">
                  <c:v>large160</c:v>
                </c:pt>
              </c:strCache>
            </c:strRef>
          </c:cat>
          <c:val>
            <c:numRef>
              <c:f>Sheet3!$C$76:$L$76</c:f>
              <c:numCache>
                <c:formatCode>0.0000</c:formatCode>
                <c:ptCount val="10"/>
                <c:pt idx="0">
                  <c:v>0</c:v>
                </c:pt>
                <c:pt idx="1">
                  <c:v>0.43851970084020703</c:v>
                </c:pt>
                <c:pt idx="2">
                  <c:v>0.53779831006351897</c:v>
                </c:pt>
                <c:pt idx="3">
                  <c:v>0.61230289518229197</c:v>
                </c:pt>
                <c:pt idx="4">
                  <c:v>0.69692667079467197</c:v>
                </c:pt>
                <c:pt idx="5">
                  <c:v>0.63807099940763301</c:v>
                </c:pt>
                <c:pt idx="6">
                  <c:v>0.72671617161716096</c:v>
                </c:pt>
                <c:pt idx="7">
                  <c:v>0.56435643564356397</c:v>
                </c:pt>
                <c:pt idx="8">
                  <c:v>0.69999999999999896</c:v>
                </c:pt>
                <c:pt idx="9">
                  <c:v>0.37065063649222002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B-49FD-94B6-7427400E6139}"/>
            </c:ext>
          </c:extLst>
        </c:ser>
        <c:ser>
          <c:idx val="4"/>
          <c:order val="4"/>
          <c:tx>
            <c:strRef>
              <c:f>Sheet3!$B$77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Sheet3!$C$72:$L$72</c:f>
              <c:strCache>
                <c:ptCount val="10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  <c:pt idx="3">
                  <c:v>medium64</c:v>
                </c:pt>
                <c:pt idx="4">
                  <c:v>medium 80</c:v>
                </c:pt>
                <c:pt idx="5">
                  <c:v>medium96</c:v>
                </c:pt>
                <c:pt idx="6">
                  <c:v>large112</c:v>
                </c:pt>
                <c:pt idx="7">
                  <c:v>large128</c:v>
                </c:pt>
                <c:pt idx="8">
                  <c:v>large144</c:v>
                </c:pt>
                <c:pt idx="9">
                  <c:v>large160</c:v>
                </c:pt>
              </c:strCache>
            </c:strRef>
          </c:cat>
          <c:val>
            <c:numRef>
              <c:f>Sheet3!$C$77:$L$77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0.44640264026402598</c:v>
                </c:pt>
                <c:pt idx="4">
                  <c:v>0.180310158835432</c:v>
                </c:pt>
                <c:pt idx="5">
                  <c:v>0.51264062894537499</c:v>
                </c:pt>
                <c:pt idx="6">
                  <c:v>0.46256455035154098</c:v>
                </c:pt>
                <c:pt idx="7">
                  <c:v>0.34573462321572401</c:v>
                </c:pt>
                <c:pt idx="8">
                  <c:v>0.398582354275761</c:v>
                </c:pt>
                <c:pt idx="9">
                  <c:v>0.351927195468485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B-49FD-94B6-7427400E6139}"/>
            </c:ext>
          </c:extLst>
        </c:ser>
        <c:ser>
          <c:idx val="5"/>
          <c:order val="5"/>
          <c:tx>
            <c:strRef>
              <c:f>Sheet3!$B$78</c:f>
              <c:strCache>
                <c:ptCount val="1"/>
                <c:pt idx="0">
                  <c:v>upper body w/ vest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Sheet3!$C$72:$L$72</c:f>
              <c:strCache>
                <c:ptCount val="10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  <c:pt idx="3">
                  <c:v>medium64</c:v>
                </c:pt>
                <c:pt idx="4">
                  <c:v>medium 80</c:v>
                </c:pt>
                <c:pt idx="5">
                  <c:v>medium96</c:v>
                </c:pt>
                <c:pt idx="6">
                  <c:v>large112</c:v>
                </c:pt>
                <c:pt idx="7">
                  <c:v>large128</c:v>
                </c:pt>
                <c:pt idx="8">
                  <c:v>large144</c:v>
                </c:pt>
                <c:pt idx="9">
                  <c:v>large160</c:v>
                </c:pt>
              </c:strCache>
            </c:strRef>
          </c:cat>
          <c:val>
            <c:numRef>
              <c:f>Sheet3!$C$78:$L$78</c:f>
              <c:numCache>
                <c:formatCode>0.0000</c:formatCode>
                <c:ptCount val="10"/>
                <c:pt idx="0">
                  <c:v>0</c:v>
                </c:pt>
                <c:pt idx="1">
                  <c:v>0.20054691183404</c:v>
                </c:pt>
                <c:pt idx="2">
                  <c:v>0.35032300641525599</c:v>
                </c:pt>
                <c:pt idx="3">
                  <c:v>0.45478624152115199</c:v>
                </c:pt>
                <c:pt idx="4">
                  <c:v>0.56357334421803995</c:v>
                </c:pt>
                <c:pt idx="5">
                  <c:v>0.54131415603894095</c:v>
                </c:pt>
                <c:pt idx="6">
                  <c:v>0.50407843263601404</c:v>
                </c:pt>
                <c:pt idx="7">
                  <c:v>0.55217211094566798</c:v>
                </c:pt>
                <c:pt idx="8">
                  <c:v>0.56348340726388102</c:v>
                </c:pt>
                <c:pt idx="9">
                  <c:v>0.56416473816583401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6B-49FD-94B6-7427400E6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620463"/>
        <c:axId val="584794543"/>
      </c:lineChart>
      <c:catAx>
        <c:axId val="6966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94543"/>
        <c:crosses val="autoZero"/>
        <c:auto val="1"/>
        <c:lblAlgn val="ctr"/>
        <c:lblOffset val="100"/>
        <c:noMultiLvlLbl val="0"/>
      </c:catAx>
      <c:valAx>
        <c:axId val="5847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Sheet3!$B$65</c:f>
              <c:strCache>
                <c:ptCount val="1"/>
                <c:pt idx="0">
                  <c:v> excavator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Sheet3!$C$64:$E$64</c:f>
              <c:strCache>
                <c:ptCount val="3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</c:strCache>
            </c:strRef>
          </c:cat>
          <c:val>
            <c:numRef>
              <c:f>Sheet3!$C$65:$E$65</c:f>
              <c:numCache>
                <c:formatCode>General</c:formatCode>
                <c:ptCount val="3"/>
                <c:pt idx="0">
                  <c:v>146</c:v>
                </c:pt>
                <c:pt idx="1">
                  <c:v>370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2B-45A9-A5C1-4027E3D7717E}"/>
            </c:ext>
          </c:extLst>
        </c:ser>
        <c:ser>
          <c:idx val="1"/>
          <c:order val="1"/>
          <c:tx>
            <c:strRef>
              <c:f>Sheet3!$B$66</c:f>
              <c:strCache>
                <c:ptCount val="1"/>
                <c:pt idx="0">
                  <c:v>dump_truck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Sheet3!$C$64:$E$64</c:f>
              <c:strCache>
                <c:ptCount val="3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</c:strCache>
            </c:strRef>
          </c:cat>
          <c:val>
            <c:numRef>
              <c:f>Sheet3!$C$66:$E$66</c:f>
              <c:numCache>
                <c:formatCode>General</c:formatCode>
                <c:ptCount val="3"/>
                <c:pt idx="0">
                  <c:v>515</c:v>
                </c:pt>
                <c:pt idx="1">
                  <c:v>242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2B-45A9-A5C1-4027E3D7717E}"/>
            </c:ext>
          </c:extLst>
        </c:ser>
        <c:ser>
          <c:idx val="2"/>
          <c:order val="2"/>
          <c:tx>
            <c:strRef>
              <c:f>Sheet3!$B$67</c:f>
              <c:strCache>
                <c:ptCount val="1"/>
                <c:pt idx="0">
                  <c:v>mobile_crane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Sheet3!$C$64:$E$64</c:f>
              <c:strCache>
                <c:ptCount val="3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</c:strCache>
            </c:strRef>
          </c:cat>
          <c:val>
            <c:numRef>
              <c:f>Sheet3!$C$67:$E$67</c:f>
              <c:numCache>
                <c:formatCode>General</c:formatCode>
                <c:ptCount val="3"/>
                <c:pt idx="0">
                  <c:v>23</c:v>
                </c:pt>
                <c:pt idx="1">
                  <c:v>142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2B-45A9-A5C1-4027E3D7717E}"/>
            </c:ext>
          </c:extLst>
        </c:ser>
        <c:ser>
          <c:idx val="3"/>
          <c:order val="3"/>
          <c:tx>
            <c:strRef>
              <c:f>Sheet3!$B$68</c:f>
              <c:strCache>
                <c:ptCount val="1"/>
                <c:pt idx="0">
                  <c:v>helmet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Sheet3!$C$64:$E$64</c:f>
              <c:strCache>
                <c:ptCount val="3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</c:strCache>
            </c:strRef>
          </c:cat>
          <c:val>
            <c:numRef>
              <c:f>Sheet3!$C$68:$E$68</c:f>
              <c:numCache>
                <c:formatCode>General</c:formatCode>
                <c:ptCount val="3"/>
                <c:pt idx="0">
                  <c:v>315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2B-45A9-A5C1-4027E3D7717E}"/>
            </c:ext>
          </c:extLst>
        </c:ser>
        <c:ser>
          <c:idx val="4"/>
          <c:order val="4"/>
          <c:tx>
            <c:strRef>
              <c:f>Sheet3!$B$69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Sheet3!$C$64:$E$64</c:f>
              <c:strCache>
                <c:ptCount val="3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</c:strCache>
            </c:strRef>
          </c:cat>
          <c:val>
            <c:numRef>
              <c:f>Sheet3!$C$69:$E$69</c:f>
              <c:numCache>
                <c:formatCode>General</c:formatCode>
                <c:ptCount val="3"/>
                <c:pt idx="0">
                  <c:v>207</c:v>
                </c:pt>
                <c:pt idx="1">
                  <c:v>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2B-45A9-A5C1-4027E3D7717E}"/>
            </c:ext>
          </c:extLst>
        </c:ser>
        <c:ser>
          <c:idx val="5"/>
          <c:order val="5"/>
          <c:tx>
            <c:strRef>
              <c:f>Sheet3!$B$70</c:f>
              <c:strCache>
                <c:ptCount val="1"/>
                <c:pt idx="0">
                  <c:v>upper body w/ vest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Sheet3!$C$64:$E$64</c:f>
              <c:strCache>
                <c:ptCount val="3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</c:strCache>
            </c:strRef>
          </c:cat>
          <c:val>
            <c:numRef>
              <c:f>Sheet3!$C$70:$E$70</c:f>
              <c:numCache>
                <c:formatCode>General</c:formatCode>
                <c:ptCount val="3"/>
                <c:pt idx="0">
                  <c:v>315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2B-45A9-A5C1-4027E3D77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27167"/>
        <c:axId val="695367823"/>
      </c:barChart>
      <c:catAx>
        <c:axId val="69052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67823"/>
        <c:crosses val="autoZero"/>
        <c:auto val="1"/>
        <c:lblAlgn val="ctr"/>
        <c:lblOffset val="100"/>
        <c:noMultiLvlLbl val="0"/>
      </c:catAx>
      <c:valAx>
        <c:axId val="6953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2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Sheet3!$B$81</c:f>
              <c:strCache>
                <c:ptCount val="1"/>
                <c:pt idx="0">
                  <c:v> excavator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Sheet3!$C$80:$L$80</c:f>
              <c:strCache>
                <c:ptCount val="10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  <c:pt idx="3">
                  <c:v>medium64</c:v>
                </c:pt>
                <c:pt idx="4">
                  <c:v>medium 80</c:v>
                </c:pt>
                <c:pt idx="5">
                  <c:v>medium96</c:v>
                </c:pt>
                <c:pt idx="6">
                  <c:v>large112</c:v>
                </c:pt>
                <c:pt idx="7">
                  <c:v>large128</c:v>
                </c:pt>
                <c:pt idx="8">
                  <c:v>large144</c:v>
                </c:pt>
                <c:pt idx="9">
                  <c:v>large160</c:v>
                </c:pt>
              </c:strCache>
            </c:strRef>
          </c:cat>
          <c:val>
            <c:numRef>
              <c:f>Sheet3!$C$81:$L$81</c:f>
              <c:numCache>
                <c:formatCode>General</c:formatCode>
                <c:ptCount val="10"/>
                <c:pt idx="0">
                  <c:v>0</c:v>
                </c:pt>
                <c:pt idx="1">
                  <c:v>258.9999999999996</c:v>
                </c:pt>
                <c:pt idx="2">
                  <c:v>2.3842904290429039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C-41FE-95D1-024C14DF624F}"/>
            </c:ext>
          </c:extLst>
        </c:ser>
        <c:ser>
          <c:idx val="1"/>
          <c:order val="1"/>
          <c:tx>
            <c:strRef>
              <c:f>Sheet3!$B$82</c:f>
              <c:strCache>
                <c:ptCount val="1"/>
                <c:pt idx="0">
                  <c:v>dump_truck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Sheet3!$C$80:$L$80</c:f>
              <c:strCache>
                <c:ptCount val="10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  <c:pt idx="3">
                  <c:v>medium64</c:v>
                </c:pt>
                <c:pt idx="4">
                  <c:v>medium 80</c:v>
                </c:pt>
                <c:pt idx="5">
                  <c:v>medium96</c:v>
                </c:pt>
                <c:pt idx="6">
                  <c:v>large112</c:v>
                </c:pt>
                <c:pt idx="7">
                  <c:v>large128</c:v>
                </c:pt>
                <c:pt idx="8">
                  <c:v>large144</c:v>
                </c:pt>
                <c:pt idx="9">
                  <c:v>large160</c:v>
                </c:pt>
              </c:strCache>
            </c:strRef>
          </c:cat>
          <c:val>
            <c:numRef>
              <c:f>Sheet3!$C$82:$L$82</c:f>
              <c:numCache>
                <c:formatCode>General</c:formatCode>
                <c:ptCount val="10"/>
                <c:pt idx="0">
                  <c:v>0</c:v>
                </c:pt>
                <c:pt idx="1">
                  <c:v>27.340258765006837</c:v>
                </c:pt>
                <c:pt idx="2">
                  <c:v>0.27553055749974698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C-41FE-95D1-024C14DF624F}"/>
            </c:ext>
          </c:extLst>
        </c:ser>
        <c:ser>
          <c:idx val="2"/>
          <c:order val="2"/>
          <c:tx>
            <c:strRef>
              <c:f>Sheet3!$B$83</c:f>
              <c:strCache>
                <c:ptCount val="1"/>
                <c:pt idx="0">
                  <c:v>mobile_crane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Sheet3!$C$80:$L$80</c:f>
              <c:strCache>
                <c:ptCount val="10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  <c:pt idx="3">
                  <c:v>medium64</c:v>
                </c:pt>
                <c:pt idx="4">
                  <c:v>medium 80</c:v>
                </c:pt>
                <c:pt idx="5">
                  <c:v>medium96</c:v>
                </c:pt>
                <c:pt idx="6">
                  <c:v>large112</c:v>
                </c:pt>
                <c:pt idx="7">
                  <c:v>large128</c:v>
                </c:pt>
                <c:pt idx="8">
                  <c:v>large144</c:v>
                </c:pt>
                <c:pt idx="9">
                  <c:v>large160</c:v>
                </c:pt>
              </c:strCache>
            </c:strRef>
          </c:cat>
          <c:val>
            <c:numRef>
              <c:f>Sheet3!$C$83:$L$83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C-41FE-95D1-024C14DF624F}"/>
            </c:ext>
          </c:extLst>
        </c:ser>
        <c:ser>
          <c:idx val="3"/>
          <c:order val="3"/>
          <c:tx>
            <c:strRef>
              <c:f>Sheet3!$B$84</c:f>
              <c:strCache>
                <c:ptCount val="1"/>
                <c:pt idx="0">
                  <c:v>helmet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Sheet3!$C$80:$L$80</c:f>
              <c:strCache>
                <c:ptCount val="10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  <c:pt idx="3">
                  <c:v>medium64</c:v>
                </c:pt>
                <c:pt idx="4">
                  <c:v>medium 80</c:v>
                </c:pt>
                <c:pt idx="5">
                  <c:v>medium96</c:v>
                </c:pt>
                <c:pt idx="6">
                  <c:v>large112</c:v>
                </c:pt>
                <c:pt idx="7">
                  <c:v>large128</c:v>
                </c:pt>
                <c:pt idx="8">
                  <c:v>large144</c:v>
                </c:pt>
                <c:pt idx="9">
                  <c:v>large160</c:v>
                </c:pt>
              </c:strCache>
            </c:strRef>
          </c:cat>
          <c:val>
            <c:numRef>
              <c:f>Sheet3!$C$84:$L$84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C-41FE-95D1-024C14DF624F}"/>
            </c:ext>
          </c:extLst>
        </c:ser>
        <c:ser>
          <c:idx val="4"/>
          <c:order val="4"/>
          <c:tx>
            <c:strRef>
              <c:f>Sheet3!$B$85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Sheet3!$C$80:$L$80</c:f>
              <c:strCache>
                <c:ptCount val="10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  <c:pt idx="3">
                  <c:v>medium64</c:v>
                </c:pt>
                <c:pt idx="4">
                  <c:v>medium 80</c:v>
                </c:pt>
                <c:pt idx="5">
                  <c:v>medium96</c:v>
                </c:pt>
                <c:pt idx="6">
                  <c:v>large112</c:v>
                </c:pt>
                <c:pt idx="7">
                  <c:v>large128</c:v>
                </c:pt>
                <c:pt idx="8">
                  <c:v>large144</c:v>
                </c:pt>
                <c:pt idx="9">
                  <c:v>large160</c:v>
                </c:pt>
              </c:strCache>
            </c:strRef>
          </c:cat>
          <c:val>
            <c:numRef>
              <c:f>Sheet3!$C$85:$L$85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C-41FE-95D1-024C14DF624F}"/>
            </c:ext>
          </c:extLst>
        </c:ser>
        <c:ser>
          <c:idx val="5"/>
          <c:order val="5"/>
          <c:tx>
            <c:strRef>
              <c:f>Sheet3!$B$86</c:f>
              <c:strCache>
                <c:ptCount val="1"/>
                <c:pt idx="0">
                  <c:v>upper body w/ vest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Sheet3!$C$80:$L$80</c:f>
              <c:strCache>
                <c:ptCount val="10"/>
                <c:pt idx="0">
                  <c:v>small16</c:v>
                </c:pt>
                <c:pt idx="1">
                  <c:v>small32</c:v>
                </c:pt>
                <c:pt idx="2">
                  <c:v>medium48</c:v>
                </c:pt>
                <c:pt idx="3">
                  <c:v>medium64</c:v>
                </c:pt>
                <c:pt idx="4">
                  <c:v>medium 80</c:v>
                </c:pt>
                <c:pt idx="5">
                  <c:v>medium96</c:v>
                </c:pt>
                <c:pt idx="6">
                  <c:v>large112</c:v>
                </c:pt>
                <c:pt idx="7">
                  <c:v>large128</c:v>
                </c:pt>
                <c:pt idx="8">
                  <c:v>large144</c:v>
                </c:pt>
                <c:pt idx="9">
                  <c:v>large160</c:v>
                </c:pt>
              </c:strCache>
            </c:strRef>
          </c:cat>
          <c:val>
            <c:numRef>
              <c:f>Sheet3!$C$86:$L$86</c:f>
              <c:numCache>
                <c:formatCode>General</c:formatCode>
                <c:ptCount val="10"/>
                <c:pt idx="0">
                  <c:v>0</c:v>
                </c:pt>
                <c:pt idx="1">
                  <c:v>1.0027345591701999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C-41FE-95D1-024C14DF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920687"/>
        <c:axId val="690870959"/>
      </c:lineChart>
      <c:catAx>
        <c:axId val="83392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70959"/>
        <c:crosses val="autoZero"/>
        <c:auto val="1"/>
        <c:lblAlgn val="ctr"/>
        <c:lblOffset val="100"/>
        <c:noMultiLvlLbl val="0"/>
      </c:catAx>
      <c:valAx>
        <c:axId val="6908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2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Sheet3!$N$65</c:f>
              <c:strCache>
                <c:ptCount val="1"/>
                <c:pt idx="0">
                  <c:v> excavator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Sheet3!$O$64:$AS$64</c:f>
              <c:numCache>
                <c:formatCode>General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</c:numCache>
            </c:numRef>
          </c:cat>
          <c:val>
            <c:numRef>
              <c:f>Sheet3!$O$65:$AS$65</c:f>
              <c:numCache>
                <c:formatCode>General</c:formatCode>
                <c:ptCount val="31"/>
                <c:pt idx="0">
                  <c:v>0</c:v>
                </c:pt>
                <c:pt idx="1">
                  <c:v>132</c:v>
                </c:pt>
                <c:pt idx="2">
                  <c:v>359</c:v>
                </c:pt>
                <c:pt idx="3">
                  <c:v>710</c:v>
                </c:pt>
                <c:pt idx="4">
                  <c:v>1160</c:v>
                </c:pt>
                <c:pt idx="5">
                  <c:v>1705</c:v>
                </c:pt>
                <c:pt idx="6">
                  <c:v>2117</c:v>
                </c:pt>
                <c:pt idx="7">
                  <c:v>2237</c:v>
                </c:pt>
                <c:pt idx="8">
                  <c:v>2226</c:v>
                </c:pt>
                <c:pt idx="9">
                  <c:v>2220</c:v>
                </c:pt>
                <c:pt idx="10">
                  <c:v>2205</c:v>
                </c:pt>
                <c:pt idx="11">
                  <c:v>2194</c:v>
                </c:pt>
                <c:pt idx="12">
                  <c:v>2179</c:v>
                </c:pt>
                <c:pt idx="13">
                  <c:v>2165</c:v>
                </c:pt>
                <c:pt idx="14">
                  <c:v>2149</c:v>
                </c:pt>
                <c:pt idx="15">
                  <c:v>2134</c:v>
                </c:pt>
                <c:pt idx="16">
                  <c:v>2121</c:v>
                </c:pt>
                <c:pt idx="17">
                  <c:v>2112</c:v>
                </c:pt>
                <c:pt idx="18">
                  <c:v>2095</c:v>
                </c:pt>
                <c:pt idx="19">
                  <c:v>2086</c:v>
                </c:pt>
                <c:pt idx="20">
                  <c:v>2073</c:v>
                </c:pt>
                <c:pt idx="21">
                  <c:v>2059</c:v>
                </c:pt>
                <c:pt idx="22">
                  <c:v>2051</c:v>
                </c:pt>
                <c:pt idx="23">
                  <c:v>2040</c:v>
                </c:pt>
                <c:pt idx="24">
                  <c:v>2028</c:v>
                </c:pt>
                <c:pt idx="25">
                  <c:v>2016</c:v>
                </c:pt>
                <c:pt idx="26">
                  <c:v>2005</c:v>
                </c:pt>
                <c:pt idx="27">
                  <c:v>1997</c:v>
                </c:pt>
                <c:pt idx="28">
                  <c:v>1990</c:v>
                </c:pt>
                <c:pt idx="29">
                  <c:v>1983</c:v>
                </c:pt>
                <c:pt idx="30">
                  <c:v>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9-466C-B81E-E4CD9D03E1D1}"/>
            </c:ext>
          </c:extLst>
        </c:ser>
        <c:ser>
          <c:idx val="1"/>
          <c:order val="1"/>
          <c:tx>
            <c:strRef>
              <c:f>Sheet3!$N$66</c:f>
              <c:strCache>
                <c:ptCount val="1"/>
                <c:pt idx="0">
                  <c:v>dump_truck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Sheet3!$O$64:$AS$64</c:f>
              <c:numCache>
                <c:formatCode>General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</c:numCache>
            </c:numRef>
          </c:cat>
          <c:val>
            <c:numRef>
              <c:f>Sheet3!$O$66:$AS$66</c:f>
              <c:numCache>
                <c:formatCode>General</c:formatCode>
                <c:ptCount val="31"/>
                <c:pt idx="0">
                  <c:v>5</c:v>
                </c:pt>
                <c:pt idx="1">
                  <c:v>362</c:v>
                </c:pt>
                <c:pt idx="2">
                  <c:v>1096</c:v>
                </c:pt>
                <c:pt idx="3">
                  <c:v>1947</c:v>
                </c:pt>
                <c:pt idx="4">
                  <c:v>2583</c:v>
                </c:pt>
                <c:pt idx="5">
                  <c:v>2849</c:v>
                </c:pt>
                <c:pt idx="6">
                  <c:v>2873</c:v>
                </c:pt>
                <c:pt idx="7">
                  <c:v>2852</c:v>
                </c:pt>
                <c:pt idx="8">
                  <c:v>2817</c:v>
                </c:pt>
                <c:pt idx="9">
                  <c:v>2783</c:v>
                </c:pt>
                <c:pt idx="10">
                  <c:v>2751</c:v>
                </c:pt>
                <c:pt idx="11">
                  <c:v>2721</c:v>
                </c:pt>
                <c:pt idx="12">
                  <c:v>2686</c:v>
                </c:pt>
                <c:pt idx="13">
                  <c:v>2648</c:v>
                </c:pt>
                <c:pt idx="14">
                  <c:v>2609</c:v>
                </c:pt>
                <c:pt idx="15">
                  <c:v>2580</c:v>
                </c:pt>
                <c:pt idx="16">
                  <c:v>2541</c:v>
                </c:pt>
                <c:pt idx="17">
                  <c:v>2503</c:v>
                </c:pt>
                <c:pt idx="18">
                  <c:v>2470</c:v>
                </c:pt>
                <c:pt idx="19">
                  <c:v>2434</c:v>
                </c:pt>
                <c:pt idx="20">
                  <c:v>2401</c:v>
                </c:pt>
                <c:pt idx="21">
                  <c:v>2357</c:v>
                </c:pt>
                <c:pt idx="22">
                  <c:v>2308</c:v>
                </c:pt>
                <c:pt idx="23">
                  <c:v>2276</c:v>
                </c:pt>
                <c:pt idx="24">
                  <c:v>2240</c:v>
                </c:pt>
                <c:pt idx="25">
                  <c:v>2199</c:v>
                </c:pt>
                <c:pt idx="26">
                  <c:v>2171</c:v>
                </c:pt>
                <c:pt idx="27">
                  <c:v>2132</c:v>
                </c:pt>
                <c:pt idx="28">
                  <c:v>2094</c:v>
                </c:pt>
                <c:pt idx="29">
                  <c:v>2059</c:v>
                </c:pt>
                <c:pt idx="30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9-466C-B81E-E4CD9D03E1D1}"/>
            </c:ext>
          </c:extLst>
        </c:ser>
        <c:ser>
          <c:idx val="2"/>
          <c:order val="2"/>
          <c:tx>
            <c:strRef>
              <c:f>Sheet3!$N$67</c:f>
              <c:strCache>
                <c:ptCount val="1"/>
                <c:pt idx="0">
                  <c:v>mobile_crane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Sheet3!$O$64:$AS$64</c:f>
              <c:numCache>
                <c:formatCode>General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</c:numCache>
            </c:numRef>
          </c:cat>
          <c:val>
            <c:numRef>
              <c:f>Sheet3!$O$67:$AS$67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44</c:v>
                </c:pt>
                <c:pt idx="3">
                  <c:v>115</c:v>
                </c:pt>
                <c:pt idx="4">
                  <c:v>269</c:v>
                </c:pt>
                <c:pt idx="5">
                  <c:v>470</c:v>
                </c:pt>
                <c:pt idx="6">
                  <c:v>659</c:v>
                </c:pt>
                <c:pt idx="7">
                  <c:v>777</c:v>
                </c:pt>
                <c:pt idx="8">
                  <c:v>828</c:v>
                </c:pt>
                <c:pt idx="9">
                  <c:v>889</c:v>
                </c:pt>
                <c:pt idx="10">
                  <c:v>907</c:v>
                </c:pt>
                <c:pt idx="11">
                  <c:v>907</c:v>
                </c:pt>
                <c:pt idx="12">
                  <c:v>906</c:v>
                </c:pt>
                <c:pt idx="13">
                  <c:v>906</c:v>
                </c:pt>
                <c:pt idx="14">
                  <c:v>905</c:v>
                </c:pt>
                <c:pt idx="15">
                  <c:v>904</c:v>
                </c:pt>
                <c:pt idx="16">
                  <c:v>904</c:v>
                </c:pt>
                <c:pt idx="17">
                  <c:v>902</c:v>
                </c:pt>
                <c:pt idx="18">
                  <c:v>902</c:v>
                </c:pt>
                <c:pt idx="19">
                  <c:v>900</c:v>
                </c:pt>
                <c:pt idx="20">
                  <c:v>899</c:v>
                </c:pt>
                <c:pt idx="21">
                  <c:v>899</c:v>
                </c:pt>
                <c:pt idx="22">
                  <c:v>897</c:v>
                </c:pt>
                <c:pt idx="23">
                  <c:v>894</c:v>
                </c:pt>
                <c:pt idx="24">
                  <c:v>892</c:v>
                </c:pt>
                <c:pt idx="25">
                  <c:v>891</c:v>
                </c:pt>
                <c:pt idx="26">
                  <c:v>887</c:v>
                </c:pt>
                <c:pt idx="27">
                  <c:v>884</c:v>
                </c:pt>
                <c:pt idx="28">
                  <c:v>881</c:v>
                </c:pt>
                <c:pt idx="29">
                  <c:v>876</c:v>
                </c:pt>
                <c:pt idx="30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9-466C-B81E-E4CD9D03E1D1}"/>
            </c:ext>
          </c:extLst>
        </c:ser>
        <c:ser>
          <c:idx val="3"/>
          <c:order val="3"/>
          <c:tx>
            <c:strRef>
              <c:f>Sheet3!$N$68</c:f>
              <c:strCache>
                <c:ptCount val="1"/>
                <c:pt idx="0">
                  <c:v>helmet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Sheet3!$O$64:$AS$64</c:f>
              <c:numCache>
                <c:formatCode>General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</c:numCache>
            </c:numRef>
          </c:cat>
          <c:val>
            <c:numRef>
              <c:f>Sheet3!$O$68:$AS$68</c:f>
              <c:numCache>
                <c:formatCode>General</c:formatCode>
                <c:ptCount val="31"/>
                <c:pt idx="0">
                  <c:v>25</c:v>
                </c:pt>
                <c:pt idx="1">
                  <c:v>965</c:v>
                </c:pt>
                <c:pt idx="2">
                  <c:v>1210</c:v>
                </c:pt>
                <c:pt idx="3">
                  <c:v>1204</c:v>
                </c:pt>
                <c:pt idx="4">
                  <c:v>1166</c:v>
                </c:pt>
                <c:pt idx="5">
                  <c:v>1060</c:v>
                </c:pt>
                <c:pt idx="6">
                  <c:v>965</c:v>
                </c:pt>
                <c:pt idx="7">
                  <c:v>867</c:v>
                </c:pt>
                <c:pt idx="8">
                  <c:v>755</c:v>
                </c:pt>
                <c:pt idx="9">
                  <c:v>612</c:v>
                </c:pt>
                <c:pt idx="10">
                  <c:v>526</c:v>
                </c:pt>
                <c:pt idx="11">
                  <c:v>483</c:v>
                </c:pt>
                <c:pt idx="12">
                  <c:v>421</c:v>
                </c:pt>
                <c:pt idx="13">
                  <c:v>366</c:v>
                </c:pt>
                <c:pt idx="14">
                  <c:v>328</c:v>
                </c:pt>
                <c:pt idx="15">
                  <c:v>275</c:v>
                </c:pt>
                <c:pt idx="16">
                  <c:v>227</c:v>
                </c:pt>
                <c:pt idx="17">
                  <c:v>185</c:v>
                </c:pt>
                <c:pt idx="18">
                  <c:v>166</c:v>
                </c:pt>
                <c:pt idx="19">
                  <c:v>149</c:v>
                </c:pt>
                <c:pt idx="20">
                  <c:v>125</c:v>
                </c:pt>
                <c:pt idx="21">
                  <c:v>112</c:v>
                </c:pt>
                <c:pt idx="22">
                  <c:v>93</c:v>
                </c:pt>
                <c:pt idx="23">
                  <c:v>78</c:v>
                </c:pt>
                <c:pt idx="24">
                  <c:v>62</c:v>
                </c:pt>
                <c:pt idx="25">
                  <c:v>47</c:v>
                </c:pt>
                <c:pt idx="26">
                  <c:v>35</c:v>
                </c:pt>
                <c:pt idx="27">
                  <c:v>31</c:v>
                </c:pt>
                <c:pt idx="28">
                  <c:v>28</c:v>
                </c:pt>
                <c:pt idx="29">
                  <c:v>27</c:v>
                </c:pt>
                <c:pt idx="3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9-466C-B81E-E4CD9D03E1D1}"/>
            </c:ext>
          </c:extLst>
        </c:ser>
        <c:ser>
          <c:idx val="4"/>
          <c:order val="4"/>
          <c:tx>
            <c:strRef>
              <c:f>Sheet3!$N$69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Sheet3!$O$64:$AS$64</c:f>
              <c:numCache>
                <c:formatCode>General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</c:numCache>
            </c:numRef>
          </c:cat>
          <c:val>
            <c:numRef>
              <c:f>Sheet3!$O$69:$AS$69</c:f>
              <c:numCache>
                <c:formatCode>General</c:formatCode>
                <c:ptCount val="31"/>
                <c:pt idx="0">
                  <c:v>0</c:v>
                </c:pt>
                <c:pt idx="1">
                  <c:v>22</c:v>
                </c:pt>
                <c:pt idx="2">
                  <c:v>426</c:v>
                </c:pt>
                <c:pt idx="3">
                  <c:v>814</c:v>
                </c:pt>
                <c:pt idx="4">
                  <c:v>949</c:v>
                </c:pt>
                <c:pt idx="5">
                  <c:v>977</c:v>
                </c:pt>
                <c:pt idx="6">
                  <c:v>978</c:v>
                </c:pt>
                <c:pt idx="7">
                  <c:v>980</c:v>
                </c:pt>
                <c:pt idx="8">
                  <c:v>980</c:v>
                </c:pt>
                <c:pt idx="9">
                  <c:v>978</c:v>
                </c:pt>
                <c:pt idx="10">
                  <c:v>977</c:v>
                </c:pt>
                <c:pt idx="11">
                  <c:v>975</c:v>
                </c:pt>
                <c:pt idx="12">
                  <c:v>970</c:v>
                </c:pt>
                <c:pt idx="13">
                  <c:v>968</c:v>
                </c:pt>
                <c:pt idx="14">
                  <c:v>967</c:v>
                </c:pt>
                <c:pt idx="15">
                  <c:v>959</c:v>
                </c:pt>
                <c:pt idx="16">
                  <c:v>954</c:v>
                </c:pt>
                <c:pt idx="17">
                  <c:v>945</c:v>
                </c:pt>
                <c:pt idx="18">
                  <c:v>934</c:v>
                </c:pt>
                <c:pt idx="19">
                  <c:v>913</c:v>
                </c:pt>
                <c:pt idx="20">
                  <c:v>890</c:v>
                </c:pt>
                <c:pt idx="21">
                  <c:v>858</c:v>
                </c:pt>
                <c:pt idx="22">
                  <c:v>835</c:v>
                </c:pt>
                <c:pt idx="23">
                  <c:v>813</c:v>
                </c:pt>
                <c:pt idx="24">
                  <c:v>783</c:v>
                </c:pt>
                <c:pt idx="25">
                  <c:v>769</c:v>
                </c:pt>
                <c:pt idx="26">
                  <c:v>753</c:v>
                </c:pt>
                <c:pt idx="27">
                  <c:v>741</c:v>
                </c:pt>
                <c:pt idx="28">
                  <c:v>726</c:v>
                </c:pt>
                <c:pt idx="29">
                  <c:v>713</c:v>
                </c:pt>
                <c:pt idx="30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9-466C-B81E-E4CD9D03E1D1}"/>
            </c:ext>
          </c:extLst>
        </c:ser>
        <c:ser>
          <c:idx val="5"/>
          <c:order val="5"/>
          <c:tx>
            <c:strRef>
              <c:f>Sheet3!$N$70</c:f>
              <c:strCache>
                <c:ptCount val="1"/>
                <c:pt idx="0">
                  <c:v>upper body w/ vest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Sheet3!$O$64:$AS$64</c:f>
              <c:numCache>
                <c:formatCode>General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</c:numCache>
            </c:numRef>
          </c:cat>
          <c:val>
            <c:numRef>
              <c:f>Sheet3!$O$70:$AS$70</c:f>
              <c:numCache>
                <c:formatCode>General</c:formatCode>
                <c:ptCount val="31"/>
                <c:pt idx="0">
                  <c:v>2</c:v>
                </c:pt>
                <c:pt idx="1">
                  <c:v>304</c:v>
                </c:pt>
                <c:pt idx="2">
                  <c:v>1026</c:v>
                </c:pt>
                <c:pt idx="3">
                  <c:v>1219</c:v>
                </c:pt>
                <c:pt idx="4">
                  <c:v>1221</c:v>
                </c:pt>
                <c:pt idx="5">
                  <c:v>1220</c:v>
                </c:pt>
                <c:pt idx="6">
                  <c:v>1218</c:v>
                </c:pt>
                <c:pt idx="7">
                  <c:v>1205</c:v>
                </c:pt>
                <c:pt idx="8">
                  <c:v>1187</c:v>
                </c:pt>
                <c:pt idx="9">
                  <c:v>1139</c:v>
                </c:pt>
                <c:pt idx="10">
                  <c:v>1093</c:v>
                </c:pt>
                <c:pt idx="11">
                  <c:v>1053</c:v>
                </c:pt>
                <c:pt idx="12">
                  <c:v>1022</c:v>
                </c:pt>
                <c:pt idx="13">
                  <c:v>1004</c:v>
                </c:pt>
                <c:pt idx="14">
                  <c:v>980</c:v>
                </c:pt>
                <c:pt idx="15">
                  <c:v>936</c:v>
                </c:pt>
                <c:pt idx="16">
                  <c:v>877</c:v>
                </c:pt>
                <c:pt idx="17">
                  <c:v>820</c:v>
                </c:pt>
                <c:pt idx="18">
                  <c:v>778</c:v>
                </c:pt>
                <c:pt idx="19">
                  <c:v>736</c:v>
                </c:pt>
                <c:pt idx="20">
                  <c:v>704</c:v>
                </c:pt>
                <c:pt idx="21">
                  <c:v>665</c:v>
                </c:pt>
                <c:pt idx="22">
                  <c:v>612</c:v>
                </c:pt>
                <c:pt idx="23">
                  <c:v>555</c:v>
                </c:pt>
                <c:pt idx="24">
                  <c:v>514</c:v>
                </c:pt>
                <c:pt idx="25">
                  <c:v>482</c:v>
                </c:pt>
                <c:pt idx="26">
                  <c:v>447</c:v>
                </c:pt>
                <c:pt idx="27">
                  <c:v>420</c:v>
                </c:pt>
                <c:pt idx="28">
                  <c:v>401</c:v>
                </c:pt>
                <c:pt idx="29">
                  <c:v>366</c:v>
                </c:pt>
                <c:pt idx="3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9-466C-B81E-E4CD9D03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280831"/>
        <c:axId val="828094639"/>
      </c:barChart>
      <c:catAx>
        <c:axId val="8362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94639"/>
        <c:crosses val="autoZero"/>
        <c:auto val="1"/>
        <c:lblAlgn val="ctr"/>
        <c:lblOffset val="100"/>
        <c:noMultiLvlLbl val="0"/>
      </c:catAx>
      <c:valAx>
        <c:axId val="8280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71437</xdr:colOff>
      <xdr:row>22</xdr:row>
      <xdr:rowOff>180181</xdr:rowOff>
    </xdr:from>
    <xdr:to>
      <xdr:col>25</xdr:col>
      <xdr:colOff>460375</xdr:colOff>
      <xdr:row>46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BA94A-15F7-4FD6-9173-0B1C4B668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496093</xdr:colOff>
      <xdr:row>6</xdr:row>
      <xdr:rowOff>156368</xdr:rowOff>
    </xdr:from>
    <xdr:to>
      <xdr:col>26</xdr:col>
      <xdr:colOff>178593</xdr:colOff>
      <xdr:row>21</xdr:row>
      <xdr:rowOff>42068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A5375-EC4D-496E-9934-51AC3C998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158749</xdr:colOff>
      <xdr:row>71</xdr:row>
      <xdr:rowOff>78317</xdr:rowOff>
    </xdr:from>
    <xdr:to>
      <xdr:col>27</xdr:col>
      <xdr:colOff>497415</xdr:colOff>
      <xdr:row>95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D1630-0E8A-4AC8-9F02-38CD2052F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603251</xdr:colOff>
      <xdr:row>86</xdr:row>
      <xdr:rowOff>57149</xdr:rowOff>
    </xdr:from>
    <xdr:to>
      <xdr:col>12</xdr:col>
      <xdr:colOff>508000</xdr:colOff>
      <xdr:row>107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629C53-E446-4B35-A89B-D0E1125F1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84665</xdr:colOff>
      <xdr:row>97</xdr:row>
      <xdr:rowOff>78317</xdr:rowOff>
    </xdr:from>
    <xdr:to>
      <xdr:col>27</xdr:col>
      <xdr:colOff>359833</xdr:colOff>
      <xdr:row>121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25DE3A-D71D-4F4F-AB86-680847E90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380999</xdr:colOff>
      <xdr:row>129</xdr:row>
      <xdr:rowOff>131233</xdr:rowOff>
    </xdr:from>
    <xdr:to>
      <xdr:col>29</xdr:col>
      <xdr:colOff>116415</xdr:colOff>
      <xdr:row>148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3E94B-5574-4947-8393-55CC9C0C0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0</xdr:row>
      <xdr:rowOff>47625</xdr:rowOff>
    </xdr:from>
    <xdr:to>
      <xdr:col>6</xdr:col>
      <xdr:colOff>59351</xdr:colOff>
      <xdr:row>12</xdr:row>
      <xdr:rowOff>84201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BBDD35-94CD-4A55-9A35-2831813B0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47625"/>
          <a:ext cx="3091476" cy="232257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</xdr:row>
      <xdr:rowOff>66675</xdr:rowOff>
    </xdr:from>
    <xdr:to>
      <xdr:col>11</xdr:col>
      <xdr:colOff>77343</xdr:colOff>
      <xdr:row>13</xdr:row>
      <xdr:rowOff>103251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B8D07B-070E-4B02-AF9A-50FA00E39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6175" y="257175"/>
          <a:ext cx="3096768" cy="2322576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0</xdr:row>
      <xdr:rowOff>180975</xdr:rowOff>
    </xdr:from>
    <xdr:to>
      <xdr:col>15</xdr:col>
      <xdr:colOff>496443</xdr:colOff>
      <xdr:row>13</xdr:row>
      <xdr:rowOff>27051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6B136D-04E3-4627-BD7E-9C0EE5884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3675" y="180975"/>
          <a:ext cx="3096768" cy="232257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</xdr:row>
      <xdr:rowOff>47625</xdr:rowOff>
    </xdr:from>
    <xdr:to>
      <xdr:col>6</xdr:col>
      <xdr:colOff>163068</xdr:colOff>
      <xdr:row>24</xdr:row>
      <xdr:rowOff>84201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F846B4-AABE-4C61-8980-91B5BB59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" y="2333625"/>
          <a:ext cx="3096768" cy="2322576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13</xdr:row>
      <xdr:rowOff>9525</xdr:rowOff>
    </xdr:from>
    <xdr:to>
      <xdr:col>11</xdr:col>
      <xdr:colOff>144018</xdr:colOff>
      <xdr:row>25</xdr:row>
      <xdr:rowOff>46101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B9D2C3-44F1-46BA-AC27-D691D767C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52850" y="2486025"/>
          <a:ext cx="3096768" cy="2322576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12</xdr:row>
      <xdr:rowOff>171450</xdr:rowOff>
    </xdr:from>
    <xdr:to>
      <xdr:col>15</xdr:col>
      <xdr:colOff>591693</xdr:colOff>
      <xdr:row>25</xdr:row>
      <xdr:rowOff>17526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6DC7DA5-C8CE-4465-9001-4698323C7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38925" y="2457450"/>
          <a:ext cx="3096768" cy="2322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94EF-4760-445A-9578-C5A1D3B2502C}">
  <dimension ref="A1:A27"/>
  <sheetViews>
    <sheetView workbookViewId="0">
      <selection activeCell="C36" sqref="C3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E5EC-424C-44E0-A137-D0E472128F28}">
  <dimension ref="A1:U156"/>
  <sheetViews>
    <sheetView workbookViewId="0">
      <selection activeCell="K1" sqref="K1:U6"/>
    </sheetView>
  </sheetViews>
  <sheetFormatPr defaultRowHeight="15" x14ac:dyDescent="0.25"/>
  <sheetData>
    <row r="1" spans="1:21" x14ac:dyDescent="0.25">
      <c r="A1" t="s">
        <v>63</v>
      </c>
      <c r="B1" t="s">
        <v>64</v>
      </c>
      <c r="I1" t="s">
        <v>61</v>
      </c>
      <c r="J1">
        <v>0</v>
      </c>
      <c r="K1">
        <v>0</v>
      </c>
      <c r="L1">
        <v>0.69999999999999896</v>
      </c>
      <c r="M1">
        <v>0.29803630363036299</v>
      </c>
      <c r="N1">
        <v>0.36994684633298403</v>
      </c>
      <c r="O1">
        <v>0.32842928268007898</v>
      </c>
      <c r="P1">
        <v>0.43907747917648898</v>
      </c>
      <c r="Q1">
        <v>0.316662435474316</v>
      </c>
      <c r="R1">
        <v>0.45789828982898201</v>
      </c>
      <c r="S1">
        <v>0.18831683168316801</v>
      </c>
      <c r="T1">
        <v>0.45576186190047502</v>
      </c>
      <c r="U1">
        <v>0.67888845312108403</v>
      </c>
    </row>
    <row r="2" spans="1:21" x14ac:dyDescent="0.25">
      <c r="A2" t="s">
        <v>61</v>
      </c>
      <c r="B2">
        <v>0</v>
      </c>
      <c r="C2">
        <v>0.62913862067392601</v>
      </c>
      <c r="I2" t="s">
        <v>61</v>
      </c>
      <c r="J2">
        <v>1</v>
      </c>
      <c r="K2">
        <v>0</v>
      </c>
      <c r="L2">
        <v>0.112976275888458</v>
      </c>
      <c r="M2">
        <v>0.27553055749974698</v>
      </c>
      <c r="N2">
        <v>0.43016641543422302</v>
      </c>
      <c r="O2">
        <v>0.39003391298683798</v>
      </c>
      <c r="P2">
        <v>0.56414549262732006</v>
      </c>
      <c r="Q2">
        <v>0.479262879616491</v>
      </c>
      <c r="R2">
        <v>0.42727699540055902</v>
      </c>
      <c r="S2">
        <v>0.51654305467183403</v>
      </c>
      <c r="T2">
        <v>0.55945246342965205</v>
      </c>
      <c r="U2">
        <v>0.60331950663171996</v>
      </c>
    </row>
    <row r="3" spans="1:21" x14ac:dyDescent="0.25">
      <c r="A3" t="s">
        <v>61</v>
      </c>
      <c r="B3">
        <v>1</v>
      </c>
      <c r="C3">
        <v>0.52932146686533099</v>
      </c>
      <c r="I3" t="s">
        <v>61</v>
      </c>
      <c r="J3">
        <v>2</v>
      </c>
      <c r="K3">
        <v>0</v>
      </c>
      <c r="L3">
        <v>0</v>
      </c>
      <c r="M3">
        <v>0</v>
      </c>
      <c r="N3">
        <v>0</v>
      </c>
      <c r="O3">
        <v>0.79999999999999905</v>
      </c>
      <c r="P3">
        <v>0</v>
      </c>
      <c r="Q3">
        <v>0</v>
      </c>
      <c r="R3">
        <v>0.69999999999999896</v>
      </c>
      <c r="S3">
        <v>7.5742574257425699E-2</v>
      </c>
      <c r="T3">
        <v>0</v>
      </c>
      <c r="U3">
        <v>0.49580303212969101</v>
      </c>
    </row>
    <row r="4" spans="1:21" x14ac:dyDescent="0.25">
      <c r="A4" t="s">
        <v>61</v>
      </c>
      <c r="B4">
        <v>2</v>
      </c>
      <c r="C4">
        <v>0.48511905339408701</v>
      </c>
      <c r="I4" t="s">
        <v>61</v>
      </c>
      <c r="J4">
        <v>3</v>
      </c>
      <c r="K4">
        <v>0</v>
      </c>
      <c r="L4">
        <v>0.43851970084020703</v>
      </c>
      <c r="M4">
        <v>0.53779831006351897</v>
      </c>
      <c r="N4">
        <v>0.61230289518229197</v>
      </c>
      <c r="O4">
        <v>0.69692667079467197</v>
      </c>
      <c r="P4">
        <v>0.63807099940763301</v>
      </c>
      <c r="Q4">
        <v>0.72671617161716096</v>
      </c>
      <c r="R4">
        <v>0.56435643564356397</v>
      </c>
      <c r="S4">
        <v>0.69999999999999896</v>
      </c>
      <c r="T4">
        <v>0.37065063649222002</v>
      </c>
      <c r="U4">
        <v>0.57557755775577502</v>
      </c>
    </row>
    <row r="5" spans="1:21" x14ac:dyDescent="0.25">
      <c r="A5" t="s">
        <v>61</v>
      </c>
      <c r="B5">
        <v>3</v>
      </c>
      <c r="C5">
        <v>0.51653187639696796</v>
      </c>
      <c r="I5" t="s">
        <v>61</v>
      </c>
      <c r="J5">
        <v>4</v>
      </c>
      <c r="K5">
        <v>0</v>
      </c>
      <c r="L5">
        <v>0</v>
      </c>
      <c r="M5">
        <v>0</v>
      </c>
      <c r="N5">
        <v>0.44640264026402598</v>
      </c>
      <c r="O5">
        <v>0.180310158835432</v>
      </c>
      <c r="P5">
        <v>0.51264062894537499</v>
      </c>
      <c r="Q5">
        <v>0.46256455035154098</v>
      </c>
      <c r="R5">
        <v>0.34573462321572401</v>
      </c>
      <c r="S5">
        <v>0.398582354275761</v>
      </c>
      <c r="T5">
        <v>0.351927195468485</v>
      </c>
      <c r="U5">
        <v>0.26535558845728902</v>
      </c>
    </row>
    <row r="6" spans="1:21" x14ac:dyDescent="0.25">
      <c r="A6" t="s">
        <v>61</v>
      </c>
      <c r="B6">
        <v>4</v>
      </c>
      <c r="C6">
        <v>0.30446999112014</v>
      </c>
      <c r="I6" t="s">
        <v>61</v>
      </c>
      <c r="J6">
        <v>5</v>
      </c>
      <c r="K6">
        <v>0</v>
      </c>
      <c r="L6">
        <v>0.20054691183404</v>
      </c>
      <c r="M6">
        <v>0.35032300641525599</v>
      </c>
      <c r="N6">
        <v>0.45478624152115199</v>
      </c>
      <c r="O6">
        <v>0.56357334421803995</v>
      </c>
      <c r="P6">
        <v>0.54131415603894095</v>
      </c>
      <c r="Q6">
        <v>0.50407843263601404</v>
      </c>
      <c r="R6">
        <v>0.55217211094566798</v>
      </c>
      <c r="S6">
        <v>0.56348340726388102</v>
      </c>
      <c r="T6">
        <v>0.56416473816583401</v>
      </c>
      <c r="U6">
        <v>0.34191199907679698</v>
      </c>
    </row>
    <row r="7" spans="1:21" x14ac:dyDescent="0.25">
      <c r="A7" t="s">
        <v>61</v>
      </c>
      <c r="B7">
        <v>5</v>
      </c>
      <c r="C7">
        <v>0.46423786279267898</v>
      </c>
      <c r="I7" s="2" t="s">
        <v>62</v>
      </c>
      <c r="J7" s="2">
        <v>-0.66666666666666596</v>
      </c>
      <c r="K7" s="2"/>
      <c r="L7" s="2"/>
      <c r="M7" s="2"/>
      <c r="N7" s="2"/>
    </row>
    <row r="8" spans="1:21" x14ac:dyDescent="0.25">
      <c r="A8" t="s">
        <v>62</v>
      </c>
      <c r="B8">
        <v>0.488136478540522</v>
      </c>
      <c r="I8" t="s">
        <v>65</v>
      </c>
      <c r="J8" t="s">
        <v>68</v>
      </c>
    </row>
    <row r="9" spans="1:21" x14ac:dyDescent="0.25">
      <c r="A9" t="s">
        <v>65</v>
      </c>
      <c r="B9" t="s">
        <v>66</v>
      </c>
      <c r="I9" t="s">
        <v>61</v>
      </c>
      <c r="J9">
        <v>0</v>
      </c>
      <c r="K9">
        <v>0.69999999999999896</v>
      </c>
    </row>
    <row r="10" spans="1:21" x14ac:dyDescent="0.25">
      <c r="A10" t="s">
        <v>61</v>
      </c>
      <c r="B10">
        <v>0</v>
      </c>
      <c r="C10">
        <v>0.89870529805270605</v>
      </c>
      <c r="I10" t="s">
        <v>61</v>
      </c>
      <c r="J10">
        <v>1</v>
      </c>
      <c r="K10">
        <v>0.112976275888458</v>
      </c>
    </row>
    <row r="11" spans="1:21" x14ac:dyDescent="0.25">
      <c r="A11" t="s">
        <v>61</v>
      </c>
      <c r="B11">
        <v>1</v>
      </c>
      <c r="C11">
        <v>0.81447614243574296</v>
      </c>
      <c r="I11" t="s">
        <v>61</v>
      </c>
      <c r="J11">
        <v>2</v>
      </c>
      <c r="K11">
        <v>0</v>
      </c>
    </row>
    <row r="12" spans="1:21" x14ac:dyDescent="0.25">
      <c r="A12" t="s">
        <v>61</v>
      </c>
      <c r="B12">
        <v>2</v>
      </c>
      <c r="C12">
        <v>0.79286368270319496</v>
      </c>
      <c r="I12" t="s">
        <v>61</v>
      </c>
      <c r="J12">
        <v>3</v>
      </c>
      <c r="K12">
        <v>0.43851970084020703</v>
      </c>
    </row>
    <row r="13" spans="1:21" x14ac:dyDescent="0.25">
      <c r="A13" t="s">
        <v>61</v>
      </c>
      <c r="B13">
        <v>3</v>
      </c>
      <c r="C13">
        <v>0.88771580687824103</v>
      </c>
      <c r="I13" t="s">
        <v>61</v>
      </c>
      <c r="J13">
        <v>4</v>
      </c>
      <c r="K13">
        <v>0</v>
      </c>
    </row>
    <row r="14" spans="1:21" x14ac:dyDescent="0.25">
      <c r="A14" t="s">
        <v>61</v>
      </c>
      <c r="B14">
        <v>4</v>
      </c>
      <c r="C14">
        <v>0.482671045482717</v>
      </c>
      <c r="I14" t="s">
        <v>61</v>
      </c>
      <c r="J14">
        <v>5</v>
      </c>
      <c r="K14">
        <v>0.20054691183404</v>
      </c>
    </row>
    <row r="15" spans="1:21" x14ac:dyDescent="0.25">
      <c r="A15" t="s">
        <v>61</v>
      </c>
      <c r="B15">
        <v>5</v>
      </c>
      <c r="C15">
        <v>0.85748405415680795</v>
      </c>
      <c r="I15" s="2" t="s">
        <v>62</v>
      </c>
      <c r="J15" s="2">
        <v>-9.1326185239548899E-2</v>
      </c>
      <c r="K15" s="2"/>
      <c r="L15" s="2"/>
      <c r="M15" s="2"/>
      <c r="N15" s="2"/>
    </row>
    <row r="16" spans="1:21" x14ac:dyDescent="0.25">
      <c r="A16" t="s">
        <v>62</v>
      </c>
      <c r="B16">
        <v>0.78898600495156801</v>
      </c>
      <c r="I16" t="s">
        <v>65</v>
      </c>
      <c r="J16" t="s">
        <v>69</v>
      </c>
    </row>
    <row r="17" spans="1:11" x14ac:dyDescent="0.25">
      <c r="A17" t="s">
        <v>16</v>
      </c>
      <c r="I17" t="s">
        <v>61</v>
      </c>
      <c r="J17">
        <v>0</v>
      </c>
      <c r="K17">
        <v>0.29803630363036299</v>
      </c>
    </row>
    <row r="18" spans="1:11" x14ac:dyDescent="0.25">
      <c r="A18" t="s">
        <v>61</v>
      </c>
      <c r="B18">
        <v>0</v>
      </c>
      <c r="C18">
        <v>0.71485158152125905</v>
      </c>
      <c r="I18" t="s">
        <v>61</v>
      </c>
      <c r="J18">
        <v>1</v>
      </c>
      <c r="K18">
        <v>0.27553055749974698</v>
      </c>
    </row>
    <row r="19" spans="1:11" x14ac:dyDescent="0.25">
      <c r="A19" t="s">
        <v>61</v>
      </c>
      <c r="B19">
        <v>1</v>
      </c>
      <c r="C19">
        <v>0.60311006904879105</v>
      </c>
      <c r="I19" t="s">
        <v>61</v>
      </c>
      <c r="J19">
        <v>2</v>
      </c>
      <c r="K19">
        <v>0</v>
      </c>
    </row>
    <row r="20" spans="1:11" x14ac:dyDescent="0.25">
      <c r="A20" t="s">
        <v>61</v>
      </c>
      <c r="B20">
        <v>2</v>
      </c>
      <c r="C20">
        <v>0.52907455139597104</v>
      </c>
      <c r="I20" t="s">
        <v>61</v>
      </c>
      <c r="J20">
        <v>3</v>
      </c>
      <c r="K20">
        <v>0.53779831006351897</v>
      </c>
    </row>
    <row r="21" spans="1:11" x14ac:dyDescent="0.25">
      <c r="A21" t="s">
        <v>61</v>
      </c>
      <c r="B21">
        <v>3</v>
      </c>
      <c r="C21">
        <v>0.55145031235465503</v>
      </c>
      <c r="I21" t="s">
        <v>61</v>
      </c>
      <c r="J21">
        <v>4</v>
      </c>
      <c r="K21">
        <v>0</v>
      </c>
    </row>
    <row r="22" spans="1:11" x14ac:dyDescent="0.25">
      <c r="A22" t="s">
        <v>61</v>
      </c>
      <c r="B22">
        <v>4</v>
      </c>
      <c r="C22">
        <v>0.33632151357488199</v>
      </c>
      <c r="I22" t="s">
        <v>61</v>
      </c>
      <c r="J22">
        <v>5</v>
      </c>
      <c r="K22">
        <v>0.35032300641525599</v>
      </c>
    </row>
    <row r="23" spans="1:11" x14ac:dyDescent="0.25">
      <c r="A23" t="s">
        <v>61</v>
      </c>
      <c r="B23">
        <v>5</v>
      </c>
      <c r="C23">
        <v>0.45390498023291098</v>
      </c>
      <c r="I23" t="s">
        <v>62</v>
      </c>
      <c r="J23">
        <v>-8.9718637065185597E-2</v>
      </c>
    </row>
    <row r="24" spans="1:11" x14ac:dyDescent="0.25">
      <c r="A24" s="2" t="s">
        <v>62</v>
      </c>
      <c r="B24" s="2">
        <v>0.53145216802141104</v>
      </c>
      <c r="C24" s="2"/>
      <c r="D24" s="2"/>
      <c r="E24" s="2"/>
      <c r="F24" s="2"/>
      <c r="G24" s="2"/>
      <c r="I24" t="s">
        <v>65</v>
      </c>
      <c r="J24" t="s">
        <v>71</v>
      </c>
    </row>
    <row r="25" spans="1:11" x14ac:dyDescent="0.25">
      <c r="A25" t="s">
        <v>24</v>
      </c>
      <c r="I25" t="s">
        <v>61</v>
      </c>
      <c r="J25">
        <v>0</v>
      </c>
      <c r="K25">
        <v>0.36994684633298403</v>
      </c>
    </row>
    <row r="26" spans="1:11" x14ac:dyDescent="0.25">
      <c r="A26" t="s">
        <v>61</v>
      </c>
      <c r="B26">
        <v>0</v>
      </c>
      <c r="C26">
        <v>0.71485158152125905</v>
      </c>
      <c r="I26" t="s">
        <v>61</v>
      </c>
      <c r="J26">
        <v>1</v>
      </c>
      <c r="K26">
        <v>0.43016641543422302</v>
      </c>
    </row>
    <row r="27" spans="1:11" x14ac:dyDescent="0.25">
      <c r="A27" t="s">
        <v>61</v>
      </c>
      <c r="B27">
        <v>1</v>
      </c>
      <c r="C27">
        <v>0.60311006904879105</v>
      </c>
      <c r="I27" t="s">
        <v>61</v>
      </c>
      <c r="J27">
        <v>2</v>
      </c>
      <c r="K27">
        <v>0</v>
      </c>
    </row>
    <row r="28" spans="1:11" x14ac:dyDescent="0.25">
      <c r="A28" t="s">
        <v>61</v>
      </c>
      <c r="B28">
        <v>2</v>
      </c>
      <c r="C28">
        <v>0.52907455139597104</v>
      </c>
      <c r="I28" t="s">
        <v>61</v>
      </c>
      <c r="J28">
        <v>3</v>
      </c>
      <c r="K28">
        <v>0.61230289518229197</v>
      </c>
    </row>
    <row r="29" spans="1:11" x14ac:dyDescent="0.25">
      <c r="A29" t="s">
        <v>61</v>
      </c>
      <c r="B29">
        <v>3</v>
      </c>
      <c r="C29">
        <v>0.55145031235465503</v>
      </c>
      <c r="I29" t="s">
        <v>61</v>
      </c>
      <c r="J29">
        <v>4</v>
      </c>
      <c r="K29">
        <v>0.44640264026402598</v>
      </c>
    </row>
    <row r="30" spans="1:11" x14ac:dyDescent="0.25">
      <c r="A30" t="s">
        <v>61</v>
      </c>
      <c r="B30">
        <v>4</v>
      </c>
      <c r="C30">
        <v>0.33632151357488199</v>
      </c>
      <c r="I30" t="s">
        <v>61</v>
      </c>
      <c r="J30">
        <v>5</v>
      </c>
      <c r="K30">
        <v>0.45478624152115199</v>
      </c>
    </row>
    <row r="31" spans="1:11" x14ac:dyDescent="0.25">
      <c r="A31" t="s">
        <v>61</v>
      </c>
      <c r="B31">
        <v>5</v>
      </c>
      <c r="C31">
        <v>0.45390498023291098</v>
      </c>
      <c r="I31" t="s">
        <v>62</v>
      </c>
      <c r="J31">
        <v>0.21893417312244601</v>
      </c>
    </row>
    <row r="32" spans="1:11" x14ac:dyDescent="0.25">
      <c r="A32" s="2" t="s">
        <v>62</v>
      </c>
      <c r="B32" s="2">
        <v>0.53145216802141104</v>
      </c>
      <c r="C32" s="2"/>
      <c r="D32" s="2"/>
      <c r="E32" s="2"/>
      <c r="F32" s="2"/>
      <c r="G32" s="2"/>
      <c r="I32" t="s">
        <v>65</v>
      </c>
      <c r="J32" t="s">
        <v>72</v>
      </c>
    </row>
    <row r="33" spans="1:11" x14ac:dyDescent="0.25">
      <c r="A33" t="s">
        <v>24</v>
      </c>
      <c r="I33" t="s">
        <v>61</v>
      </c>
      <c r="J33">
        <v>0</v>
      </c>
      <c r="K33">
        <v>0.32842928268007898</v>
      </c>
    </row>
    <row r="34" spans="1:11" x14ac:dyDescent="0.25">
      <c r="A34" t="s">
        <v>61</v>
      </c>
      <c r="B34">
        <v>0</v>
      </c>
      <c r="C34">
        <v>0.62913862067392601</v>
      </c>
      <c r="I34" t="s">
        <v>61</v>
      </c>
      <c r="J34">
        <v>1</v>
      </c>
      <c r="K34">
        <v>0.39003391298683798</v>
      </c>
    </row>
    <row r="35" spans="1:11" x14ac:dyDescent="0.25">
      <c r="A35" t="s">
        <v>61</v>
      </c>
      <c r="B35">
        <v>1</v>
      </c>
      <c r="C35">
        <v>0.52932146686533099</v>
      </c>
      <c r="I35" t="s">
        <v>61</v>
      </c>
      <c r="J35">
        <v>2</v>
      </c>
      <c r="K35">
        <v>0.79999999999999905</v>
      </c>
    </row>
    <row r="36" spans="1:11" x14ac:dyDescent="0.25">
      <c r="A36" t="s">
        <v>61</v>
      </c>
      <c r="B36">
        <v>2</v>
      </c>
      <c r="C36">
        <v>0.48511905339408701</v>
      </c>
      <c r="I36" t="s">
        <v>61</v>
      </c>
      <c r="J36">
        <v>3</v>
      </c>
      <c r="K36">
        <v>0.69692667079467197</v>
      </c>
    </row>
    <row r="37" spans="1:11" x14ac:dyDescent="0.25">
      <c r="A37" t="s">
        <v>61</v>
      </c>
      <c r="B37">
        <v>3</v>
      </c>
      <c r="C37">
        <v>0.51653187639696796</v>
      </c>
      <c r="I37" t="s">
        <v>61</v>
      </c>
      <c r="J37">
        <v>4</v>
      </c>
      <c r="K37">
        <v>0.180310158835432</v>
      </c>
    </row>
    <row r="38" spans="1:11" x14ac:dyDescent="0.25">
      <c r="A38" t="s">
        <v>61</v>
      </c>
      <c r="B38">
        <v>4</v>
      </c>
      <c r="C38">
        <v>0.30446999112014</v>
      </c>
      <c r="I38" t="s">
        <v>61</v>
      </c>
      <c r="J38">
        <v>5</v>
      </c>
      <c r="K38">
        <v>0.56357334421803995</v>
      </c>
    </row>
    <row r="39" spans="1:11" x14ac:dyDescent="0.25">
      <c r="A39" t="s">
        <v>61</v>
      </c>
      <c r="B39">
        <v>5</v>
      </c>
      <c r="C39">
        <v>0.46423786279267898</v>
      </c>
      <c r="I39" t="s">
        <v>62</v>
      </c>
      <c r="J39">
        <v>0.49321222825250999</v>
      </c>
    </row>
    <row r="40" spans="1:11" x14ac:dyDescent="0.25">
      <c r="A40" s="2" t="s">
        <v>62</v>
      </c>
      <c r="B40" s="2">
        <v>0.488136478540522</v>
      </c>
      <c r="C40" s="2"/>
      <c r="D40" s="2"/>
      <c r="E40" s="2"/>
      <c r="F40" s="2"/>
      <c r="G40" s="2"/>
      <c r="I40" t="s">
        <v>65</v>
      </c>
      <c r="J40" t="s">
        <v>73</v>
      </c>
    </row>
    <row r="41" spans="1:11" x14ac:dyDescent="0.25">
      <c r="A41" t="s">
        <v>65</v>
      </c>
      <c r="B41" t="s">
        <v>66</v>
      </c>
      <c r="I41" t="s">
        <v>61</v>
      </c>
      <c r="J41">
        <v>0</v>
      </c>
      <c r="K41">
        <v>0.43907747917648898</v>
      </c>
    </row>
    <row r="42" spans="1:11" x14ac:dyDescent="0.25">
      <c r="A42" t="s">
        <v>61</v>
      </c>
      <c r="B42">
        <v>0</v>
      </c>
      <c r="C42">
        <v>0.69999999999999896</v>
      </c>
      <c r="I42" t="s">
        <v>61</v>
      </c>
      <c r="J42">
        <v>1</v>
      </c>
      <c r="K42">
        <v>0.56414549262732006</v>
      </c>
    </row>
    <row r="43" spans="1:11" x14ac:dyDescent="0.25">
      <c r="A43" t="s">
        <v>61</v>
      </c>
      <c r="B43">
        <v>1</v>
      </c>
      <c r="C43">
        <v>0.112976275888458</v>
      </c>
      <c r="I43" t="s">
        <v>61</v>
      </c>
      <c r="J43">
        <v>2</v>
      </c>
      <c r="K43">
        <v>0</v>
      </c>
    </row>
    <row r="44" spans="1:11" x14ac:dyDescent="0.25">
      <c r="A44" t="s">
        <v>61</v>
      </c>
      <c r="B44">
        <v>2</v>
      </c>
      <c r="C44">
        <v>0</v>
      </c>
      <c r="I44" t="s">
        <v>61</v>
      </c>
      <c r="J44">
        <v>3</v>
      </c>
      <c r="K44">
        <v>0.63807099940763301</v>
      </c>
    </row>
    <row r="45" spans="1:11" x14ac:dyDescent="0.25">
      <c r="A45" t="s">
        <v>61</v>
      </c>
      <c r="B45">
        <v>3</v>
      </c>
      <c r="C45">
        <v>0.392282308404309</v>
      </c>
      <c r="I45" t="s">
        <v>61</v>
      </c>
      <c r="J45">
        <v>4</v>
      </c>
      <c r="K45">
        <v>0.51264062894537499</v>
      </c>
    </row>
    <row r="46" spans="1:11" x14ac:dyDescent="0.25">
      <c r="A46" t="s">
        <v>61</v>
      </c>
      <c r="B46">
        <v>4</v>
      </c>
      <c r="C46">
        <v>0</v>
      </c>
      <c r="I46" t="s">
        <v>61</v>
      </c>
      <c r="J46">
        <v>5</v>
      </c>
      <c r="K46">
        <v>0.54131415603894095</v>
      </c>
    </row>
    <row r="47" spans="1:11" x14ac:dyDescent="0.25">
      <c r="A47" t="s">
        <v>61</v>
      </c>
      <c r="B47">
        <v>5</v>
      </c>
      <c r="C47">
        <v>0.188417413169888</v>
      </c>
      <c r="I47" t="s">
        <v>62</v>
      </c>
      <c r="J47">
        <v>0.28254145936595898</v>
      </c>
    </row>
    <row r="48" spans="1:11" x14ac:dyDescent="0.25">
      <c r="A48" s="2" t="s">
        <v>62</v>
      </c>
      <c r="B48" s="2">
        <v>-0.10105400042289001</v>
      </c>
      <c r="C48" s="2"/>
      <c r="D48" s="2"/>
      <c r="E48" s="2"/>
      <c r="F48" s="2"/>
      <c r="G48" s="2"/>
      <c r="I48" t="s">
        <v>65</v>
      </c>
      <c r="J48" t="s">
        <v>74</v>
      </c>
    </row>
    <row r="49" spans="1:11" x14ac:dyDescent="0.25">
      <c r="A49" t="s">
        <v>65</v>
      </c>
      <c r="B49" t="s">
        <v>67</v>
      </c>
      <c r="I49" t="s">
        <v>61</v>
      </c>
      <c r="J49">
        <v>0</v>
      </c>
      <c r="K49">
        <v>0.316662435474316</v>
      </c>
    </row>
    <row r="50" spans="1:11" x14ac:dyDescent="0.25">
      <c r="I50" t="s">
        <v>61</v>
      </c>
      <c r="J50">
        <v>1</v>
      </c>
      <c r="K50">
        <v>0.479262879616491</v>
      </c>
    </row>
    <row r="51" spans="1:11" x14ac:dyDescent="0.25">
      <c r="I51" t="s">
        <v>61</v>
      </c>
      <c r="J51">
        <v>2</v>
      </c>
      <c r="K51">
        <v>0</v>
      </c>
    </row>
    <row r="52" spans="1:11" x14ac:dyDescent="0.25">
      <c r="I52" t="s">
        <v>61</v>
      </c>
      <c r="J52">
        <v>3</v>
      </c>
      <c r="K52">
        <v>0.72671617161716096</v>
      </c>
    </row>
    <row r="53" spans="1:11" x14ac:dyDescent="0.25">
      <c r="I53" t="s">
        <v>61</v>
      </c>
      <c r="J53">
        <v>4</v>
      </c>
      <c r="K53">
        <v>0.46256455035154098</v>
      </c>
    </row>
    <row r="54" spans="1:11" x14ac:dyDescent="0.25">
      <c r="I54" t="s">
        <v>61</v>
      </c>
      <c r="J54">
        <v>5</v>
      </c>
      <c r="K54">
        <v>0.50407843263601404</v>
      </c>
    </row>
    <row r="55" spans="1:11" x14ac:dyDescent="0.25">
      <c r="I55" t="s">
        <v>62</v>
      </c>
      <c r="J55">
        <v>0.24821407828258699</v>
      </c>
    </row>
    <row r="56" spans="1:11" x14ac:dyDescent="0.25">
      <c r="G56" s="2"/>
      <c r="I56" t="s">
        <v>65</v>
      </c>
      <c r="J56" t="s">
        <v>76</v>
      </c>
    </row>
    <row r="57" spans="1:11" x14ac:dyDescent="0.25">
      <c r="I57" t="s">
        <v>61</v>
      </c>
      <c r="J57">
        <v>0</v>
      </c>
      <c r="K57">
        <v>0.45789828982898201</v>
      </c>
    </row>
    <row r="58" spans="1:11" x14ac:dyDescent="0.25">
      <c r="I58" t="s">
        <v>61</v>
      </c>
      <c r="J58">
        <v>1</v>
      </c>
      <c r="K58">
        <v>0.42727699540055902</v>
      </c>
    </row>
    <row r="59" spans="1:11" x14ac:dyDescent="0.25">
      <c r="I59" t="s">
        <v>61</v>
      </c>
      <c r="J59">
        <v>2</v>
      </c>
      <c r="K59">
        <v>0.69999999999999896</v>
      </c>
    </row>
    <row r="60" spans="1:11" x14ac:dyDescent="0.25">
      <c r="I60" t="s">
        <v>61</v>
      </c>
      <c r="J60">
        <v>3</v>
      </c>
      <c r="K60">
        <v>0.56435643564356397</v>
      </c>
    </row>
    <row r="61" spans="1:11" x14ac:dyDescent="0.25">
      <c r="I61" t="s">
        <v>61</v>
      </c>
      <c r="J61">
        <v>4</v>
      </c>
      <c r="K61">
        <v>0.34573462321572401</v>
      </c>
    </row>
    <row r="62" spans="1:11" x14ac:dyDescent="0.25">
      <c r="I62" t="s">
        <v>61</v>
      </c>
      <c r="J62">
        <v>5</v>
      </c>
      <c r="K62">
        <v>0.55217211094566798</v>
      </c>
    </row>
    <row r="63" spans="1:11" x14ac:dyDescent="0.25">
      <c r="I63" t="s">
        <v>62</v>
      </c>
      <c r="J63">
        <v>0.50790640917241603</v>
      </c>
    </row>
    <row r="64" spans="1:11" x14ac:dyDescent="0.25">
      <c r="G64" s="2"/>
      <c r="I64" t="s">
        <v>65</v>
      </c>
      <c r="J64" t="s">
        <v>77</v>
      </c>
    </row>
    <row r="65" spans="1:11" x14ac:dyDescent="0.25">
      <c r="I65" t="s">
        <v>61</v>
      </c>
      <c r="J65">
        <v>0</v>
      </c>
      <c r="K65">
        <v>0.18831683168316801</v>
      </c>
    </row>
    <row r="66" spans="1:11" x14ac:dyDescent="0.25">
      <c r="A66" t="s">
        <v>61</v>
      </c>
      <c r="B66">
        <v>0</v>
      </c>
      <c r="C66">
        <v>0.33083700517235398</v>
      </c>
      <c r="I66" t="s">
        <v>61</v>
      </c>
      <c r="J66">
        <v>1</v>
      </c>
      <c r="K66">
        <v>0.51654305467183403</v>
      </c>
    </row>
    <row r="67" spans="1:11" x14ac:dyDescent="0.25">
      <c r="A67" t="s">
        <v>61</v>
      </c>
      <c r="B67">
        <v>1</v>
      </c>
      <c r="C67">
        <v>0.42503592513771299</v>
      </c>
      <c r="I67" t="s">
        <v>61</v>
      </c>
      <c r="J67">
        <v>2</v>
      </c>
      <c r="K67">
        <v>7.5742574257425699E-2</v>
      </c>
    </row>
    <row r="68" spans="1:11" x14ac:dyDescent="0.25">
      <c r="A68" t="s">
        <v>61</v>
      </c>
      <c r="B68">
        <v>2</v>
      </c>
      <c r="C68">
        <v>0.79999999999999905</v>
      </c>
      <c r="I68" t="s">
        <v>61</v>
      </c>
      <c r="J68">
        <v>3</v>
      </c>
      <c r="K68">
        <v>0.69999999999999896</v>
      </c>
    </row>
    <row r="69" spans="1:11" x14ac:dyDescent="0.25">
      <c r="A69" t="s">
        <v>61</v>
      </c>
      <c r="B69">
        <v>3</v>
      </c>
      <c r="C69">
        <v>0.57966505353355602</v>
      </c>
      <c r="I69" t="s">
        <v>61</v>
      </c>
      <c r="J69">
        <v>4</v>
      </c>
      <c r="K69">
        <v>0.398582354275761</v>
      </c>
    </row>
    <row r="70" spans="1:11" x14ac:dyDescent="0.25">
      <c r="A70" t="s">
        <v>61</v>
      </c>
      <c r="B70">
        <v>4</v>
      </c>
      <c r="C70">
        <v>0.38400595932357301</v>
      </c>
      <c r="I70" t="s">
        <v>61</v>
      </c>
      <c r="J70">
        <v>5</v>
      </c>
      <c r="K70">
        <v>0.56348340726388102</v>
      </c>
    </row>
    <row r="71" spans="1:11" x14ac:dyDescent="0.25">
      <c r="A71" t="s">
        <v>61</v>
      </c>
      <c r="B71">
        <v>5</v>
      </c>
      <c r="C71">
        <v>0.47552011259927601</v>
      </c>
      <c r="I71" t="s">
        <v>62</v>
      </c>
      <c r="J71">
        <v>0.407111370358678</v>
      </c>
    </row>
    <row r="72" spans="1:11" x14ac:dyDescent="0.25">
      <c r="A72" s="2" t="s">
        <v>62</v>
      </c>
      <c r="B72" s="2">
        <v>0.49917734262774499</v>
      </c>
      <c r="C72" s="2"/>
      <c r="D72" s="2"/>
      <c r="E72" s="2"/>
      <c r="F72" s="2"/>
      <c r="G72" s="2"/>
      <c r="I72" t="s">
        <v>65</v>
      </c>
      <c r="J72" t="s">
        <v>78</v>
      </c>
    </row>
    <row r="73" spans="1:11" x14ac:dyDescent="0.25">
      <c r="A73" t="s">
        <v>65</v>
      </c>
      <c r="B73" t="s">
        <v>70</v>
      </c>
      <c r="I73" t="s">
        <v>61</v>
      </c>
      <c r="J73">
        <v>0</v>
      </c>
      <c r="K73">
        <v>0.45576186190047502</v>
      </c>
    </row>
    <row r="74" spans="1:11" x14ac:dyDescent="0.25">
      <c r="I74" t="s">
        <v>61</v>
      </c>
      <c r="J74">
        <v>1</v>
      </c>
      <c r="K74">
        <v>0.55945246342965205</v>
      </c>
    </row>
    <row r="75" spans="1:11" x14ac:dyDescent="0.25">
      <c r="I75" t="s">
        <v>61</v>
      </c>
      <c r="J75">
        <v>2</v>
      </c>
      <c r="K75">
        <v>0</v>
      </c>
    </row>
    <row r="76" spans="1:11" x14ac:dyDescent="0.25">
      <c r="I76" t="s">
        <v>61</v>
      </c>
      <c r="J76">
        <v>3</v>
      </c>
      <c r="K76">
        <v>0.37065063649222002</v>
      </c>
    </row>
    <row r="77" spans="1:11" x14ac:dyDescent="0.25">
      <c r="I77" t="s">
        <v>61</v>
      </c>
      <c r="J77">
        <v>4</v>
      </c>
      <c r="K77">
        <v>0.351927195468485</v>
      </c>
    </row>
    <row r="78" spans="1:11" x14ac:dyDescent="0.25">
      <c r="I78" t="s">
        <v>61</v>
      </c>
      <c r="J78">
        <v>5</v>
      </c>
      <c r="K78">
        <v>0.56416473816583401</v>
      </c>
    </row>
    <row r="79" spans="1:11" x14ac:dyDescent="0.25">
      <c r="I79" t="s">
        <v>62</v>
      </c>
      <c r="J79">
        <v>0.38365948257611099</v>
      </c>
    </row>
    <row r="80" spans="1:11" x14ac:dyDescent="0.25">
      <c r="I80" t="s">
        <v>65</v>
      </c>
      <c r="J80" t="s">
        <v>79</v>
      </c>
    </row>
    <row r="81" spans="9:11" x14ac:dyDescent="0.25">
      <c r="I81" t="s">
        <v>61</v>
      </c>
      <c r="J81">
        <v>0</v>
      </c>
      <c r="K81">
        <v>0.67888845312108403</v>
      </c>
    </row>
    <row r="82" spans="9:11" x14ac:dyDescent="0.25">
      <c r="I82" t="s">
        <v>61</v>
      </c>
      <c r="J82">
        <v>1</v>
      </c>
      <c r="K82">
        <v>0.60331950663171996</v>
      </c>
    </row>
    <row r="83" spans="9:11" x14ac:dyDescent="0.25">
      <c r="I83" t="s">
        <v>61</v>
      </c>
      <c r="J83">
        <v>2</v>
      </c>
      <c r="K83">
        <v>0.49580303212969101</v>
      </c>
    </row>
    <row r="84" spans="9:11" x14ac:dyDescent="0.25">
      <c r="I84" t="s">
        <v>61</v>
      </c>
      <c r="J84">
        <v>3</v>
      </c>
      <c r="K84">
        <v>0.57557755775577502</v>
      </c>
    </row>
    <row r="85" spans="9:11" x14ac:dyDescent="0.25">
      <c r="I85" t="s">
        <v>61</v>
      </c>
      <c r="J85">
        <v>4</v>
      </c>
      <c r="K85">
        <v>0.26535558845728902</v>
      </c>
    </row>
    <row r="86" spans="9:11" x14ac:dyDescent="0.25">
      <c r="I86" t="s">
        <v>61</v>
      </c>
      <c r="J86">
        <v>5</v>
      </c>
      <c r="K86">
        <v>0.34191199907679698</v>
      </c>
    </row>
    <row r="87" spans="9:11" x14ac:dyDescent="0.25">
      <c r="I87" t="s">
        <v>62</v>
      </c>
      <c r="J87">
        <v>0.49347602286205899</v>
      </c>
    </row>
    <row r="88" spans="9:11" x14ac:dyDescent="0.25">
      <c r="I88" t="s">
        <v>65</v>
      </c>
      <c r="J88" t="s">
        <v>80</v>
      </c>
    </row>
    <row r="106" spans="1:3" x14ac:dyDescent="0.25">
      <c r="A106" t="s">
        <v>61</v>
      </c>
      <c r="B106">
        <v>0</v>
      </c>
      <c r="C106">
        <v>0.65692194541198001</v>
      </c>
    </row>
    <row r="107" spans="1:3" x14ac:dyDescent="0.25">
      <c r="A107" t="s">
        <v>61</v>
      </c>
      <c r="B107">
        <v>1</v>
      </c>
      <c r="C107">
        <v>0.57028456138107697</v>
      </c>
    </row>
    <row r="108" spans="1:3" x14ac:dyDescent="0.25">
      <c r="A108" t="s">
        <v>61</v>
      </c>
      <c r="B108">
        <v>2</v>
      </c>
      <c r="C108">
        <v>0.48689677517722901</v>
      </c>
    </row>
    <row r="109" spans="1:3" x14ac:dyDescent="0.25">
      <c r="A109" t="s">
        <v>61</v>
      </c>
      <c r="B109">
        <v>3</v>
      </c>
      <c r="C109">
        <v>0.60628704452077797</v>
      </c>
    </row>
    <row r="110" spans="1:3" x14ac:dyDescent="0.25">
      <c r="A110" t="s">
        <v>61</v>
      </c>
      <c r="B110">
        <v>4</v>
      </c>
      <c r="C110">
        <v>0.29253706175133798</v>
      </c>
    </row>
    <row r="111" spans="1:3" x14ac:dyDescent="0.25">
      <c r="A111" t="s">
        <v>61</v>
      </c>
      <c r="B111">
        <v>5</v>
      </c>
      <c r="C111">
        <v>0.49496947969687899</v>
      </c>
    </row>
    <row r="112" spans="1:3" x14ac:dyDescent="0.25">
      <c r="A112" t="s">
        <v>62</v>
      </c>
      <c r="B112">
        <v>0.517982811323214</v>
      </c>
    </row>
    <row r="113" spans="1:2" x14ac:dyDescent="0.25">
      <c r="A113" t="s">
        <v>65</v>
      </c>
      <c r="B113" t="s">
        <v>75</v>
      </c>
    </row>
    <row r="154" spans="1:1" x14ac:dyDescent="0.25">
      <c r="A154" t="s">
        <v>45</v>
      </c>
    </row>
    <row r="156" spans="1:1" x14ac:dyDescent="0.25">
      <c r="A15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F365-CA7B-4826-BD04-6E7C744A9F16}">
  <dimension ref="A1:AS178"/>
  <sheetViews>
    <sheetView tabSelected="1" topLeftCell="A55" zoomScale="90" zoomScaleNormal="90" workbookViewId="0">
      <selection activeCell="B73" sqref="B73:B78"/>
    </sheetView>
  </sheetViews>
  <sheetFormatPr defaultRowHeight="15" x14ac:dyDescent="0.25"/>
  <cols>
    <col min="2" max="3" width="9.85546875" bestFit="1" customWidth="1"/>
    <col min="4" max="5" width="10.5703125" bestFit="1" customWidth="1"/>
    <col min="6" max="6" width="11" bestFit="1" customWidth="1"/>
    <col min="7" max="7" width="10.5703125" bestFit="1" customWidth="1"/>
    <col min="8" max="8" width="9.85546875" bestFit="1" customWidth="1"/>
    <col min="9" max="9" width="9.140625" bestFit="1" customWidth="1"/>
    <col min="10" max="10" width="13.140625" customWidth="1"/>
    <col min="11" max="11" width="9.140625" bestFit="1" customWidth="1"/>
    <col min="29" max="29" width="21" customWidth="1"/>
  </cols>
  <sheetData>
    <row r="1" spans="1:12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2" x14ac:dyDescent="0.25">
      <c r="A2">
        <v>0</v>
      </c>
      <c r="B2" s="1">
        <v>0</v>
      </c>
      <c r="C2" s="1">
        <v>0.69999999999999896</v>
      </c>
      <c r="D2" s="1">
        <v>0.29803630363036299</v>
      </c>
      <c r="E2" s="1">
        <v>0.36994684633298403</v>
      </c>
      <c r="F2" s="1">
        <v>0.32842928268007898</v>
      </c>
      <c r="G2" s="1">
        <v>0.43907747917648898</v>
      </c>
      <c r="H2" s="1">
        <v>0.316662435474316</v>
      </c>
      <c r="I2" s="1">
        <v>0.45789828982898201</v>
      </c>
      <c r="J2" s="1">
        <v>0.18831683168316801</v>
      </c>
      <c r="K2" s="1">
        <v>0.45576186190047502</v>
      </c>
      <c r="L2" s="1">
        <f>AVERAGE(B2:K2)</f>
        <v>0.3554129330706855</v>
      </c>
    </row>
    <row r="3" spans="1:12" x14ac:dyDescent="0.25">
      <c r="A3">
        <v>1</v>
      </c>
      <c r="B3" s="1">
        <v>0</v>
      </c>
      <c r="C3" s="1">
        <v>0.112976275888458</v>
      </c>
      <c r="D3" s="1">
        <v>0.27553055749974698</v>
      </c>
      <c r="E3" s="1">
        <v>0.43016641543422302</v>
      </c>
      <c r="F3" s="1">
        <v>0.39003391298683798</v>
      </c>
      <c r="G3" s="1">
        <v>0.56414549262732006</v>
      </c>
      <c r="H3" s="1">
        <v>0.479262879616491</v>
      </c>
      <c r="I3" s="1">
        <v>0.42727699540055902</v>
      </c>
      <c r="J3" s="1">
        <v>0.51654305467183403</v>
      </c>
      <c r="K3" s="1">
        <v>0.55945246342965205</v>
      </c>
      <c r="L3" s="1">
        <f t="shared" ref="L3:L7" si="0">AVERAGE(B3:K3)</f>
        <v>0.37553880475551227</v>
      </c>
    </row>
    <row r="4" spans="1:12" x14ac:dyDescent="0.25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0.79999999999999905</v>
      </c>
      <c r="G4" s="1">
        <v>0</v>
      </c>
      <c r="H4" s="1">
        <v>0</v>
      </c>
      <c r="I4" s="1">
        <v>0.69999999999999896</v>
      </c>
      <c r="J4" s="1">
        <v>7.5742574257425699E-2</v>
      </c>
      <c r="K4" s="1">
        <v>0</v>
      </c>
      <c r="L4" s="1">
        <f t="shared" si="0"/>
        <v>0.15757425742574238</v>
      </c>
    </row>
    <row r="5" spans="1:12" x14ac:dyDescent="0.25">
      <c r="A5">
        <v>3</v>
      </c>
      <c r="B5" s="1">
        <v>0</v>
      </c>
      <c r="C5" s="1">
        <v>0.43851970084020703</v>
      </c>
      <c r="D5" s="1">
        <v>0.53779831006351897</v>
      </c>
      <c r="E5" s="1">
        <v>0.61230289518229197</v>
      </c>
      <c r="F5" s="1">
        <v>0.69692667079467197</v>
      </c>
      <c r="G5" s="1">
        <v>0.63807099940763301</v>
      </c>
      <c r="H5" s="1">
        <v>0.72671617161716096</v>
      </c>
      <c r="I5" s="1">
        <v>0.56435643564356397</v>
      </c>
      <c r="J5" s="1">
        <v>0.69999999999999896</v>
      </c>
      <c r="K5" s="1">
        <v>0.37065063649222002</v>
      </c>
      <c r="L5" s="1">
        <f t="shared" si="0"/>
        <v>0.52853418200412672</v>
      </c>
    </row>
    <row r="6" spans="1:12" x14ac:dyDescent="0.25">
      <c r="A6">
        <v>4</v>
      </c>
      <c r="B6" s="1">
        <v>0</v>
      </c>
      <c r="C6" s="1">
        <v>0</v>
      </c>
      <c r="D6" s="1">
        <v>0</v>
      </c>
      <c r="E6" s="1">
        <v>0.44640264026402598</v>
      </c>
      <c r="F6" s="1">
        <v>0.180310158835432</v>
      </c>
      <c r="G6" s="1">
        <v>0.51264062894537499</v>
      </c>
      <c r="H6" s="1">
        <v>0.46256455035154098</v>
      </c>
      <c r="I6" s="1">
        <v>0.34573462321572401</v>
      </c>
      <c r="J6" s="1">
        <v>0.398582354275761</v>
      </c>
      <c r="K6" s="1">
        <v>0.351927195468485</v>
      </c>
      <c r="L6" s="1">
        <f t="shared" si="0"/>
        <v>0.26981621513563436</v>
      </c>
    </row>
    <row r="7" spans="1:12" x14ac:dyDescent="0.25">
      <c r="A7">
        <v>5</v>
      </c>
      <c r="B7" s="1">
        <v>0</v>
      </c>
      <c r="C7" s="1">
        <v>0.20054691183404</v>
      </c>
      <c r="D7" s="1">
        <v>0.35032300641525599</v>
      </c>
      <c r="E7" s="1">
        <v>0.45478624152115199</v>
      </c>
      <c r="F7" s="1">
        <v>0.56357334421803995</v>
      </c>
      <c r="G7" s="1">
        <v>0.54131415603894095</v>
      </c>
      <c r="H7" s="1">
        <v>0.50407843263601404</v>
      </c>
      <c r="I7" s="1">
        <v>0.55217211094566798</v>
      </c>
      <c r="J7" s="1">
        <v>0.56348340726388102</v>
      </c>
      <c r="K7" s="1">
        <v>0.56416473816583401</v>
      </c>
      <c r="L7" s="1">
        <f t="shared" si="0"/>
        <v>0.42944423490388256</v>
      </c>
    </row>
    <row r="8" spans="1:12" x14ac:dyDescent="0.25">
      <c r="B8" s="1">
        <f>AVERAGE(B2:B7)</f>
        <v>0</v>
      </c>
      <c r="C8" s="1">
        <f t="shared" ref="C8:L8" si="1">AVERAGE(C2:C7)</f>
        <v>0.24200714809378399</v>
      </c>
      <c r="D8" s="1">
        <f t="shared" si="1"/>
        <v>0.24361469626814747</v>
      </c>
      <c r="E8" s="1">
        <f t="shared" si="1"/>
        <v>0.38560083978911286</v>
      </c>
      <c r="F8" s="1">
        <f t="shared" si="1"/>
        <v>0.49321222825250999</v>
      </c>
      <c r="G8" s="1">
        <f t="shared" si="1"/>
        <v>0.44920812603262633</v>
      </c>
      <c r="H8" s="1">
        <f t="shared" si="1"/>
        <v>0.41488074494925381</v>
      </c>
      <c r="I8" s="1">
        <f t="shared" si="1"/>
        <v>0.50790640917241603</v>
      </c>
      <c r="J8" s="1">
        <f t="shared" si="1"/>
        <v>0.40711137035867812</v>
      </c>
      <c r="K8" s="1">
        <f t="shared" si="1"/>
        <v>0.38365948257611104</v>
      </c>
      <c r="L8" s="1">
        <f t="shared" si="1"/>
        <v>0.352720104549264</v>
      </c>
    </row>
    <row r="9" spans="1:12" x14ac:dyDescent="0.25">
      <c r="B9" t="s">
        <v>25</v>
      </c>
      <c r="C9" t="s">
        <v>26</v>
      </c>
      <c r="D9" t="s">
        <v>27</v>
      </c>
      <c r="E9" t="s">
        <v>28</v>
      </c>
      <c r="F9" t="s">
        <v>29</v>
      </c>
      <c r="G9" t="s">
        <v>30</v>
      </c>
      <c r="H9" t="s">
        <v>31</v>
      </c>
      <c r="I9" t="s">
        <v>32</v>
      </c>
      <c r="J9" t="s">
        <v>33</v>
      </c>
      <c r="K9" t="s">
        <v>34</v>
      </c>
    </row>
    <row r="11" spans="1:12" x14ac:dyDescent="0.25">
      <c r="B11" t="s">
        <v>35</v>
      </c>
      <c r="C11" t="s">
        <v>36</v>
      </c>
      <c r="D11" t="s">
        <v>37</v>
      </c>
      <c r="E11" t="s">
        <v>38</v>
      </c>
      <c r="F11" t="s">
        <v>39</v>
      </c>
      <c r="G11" t="s">
        <v>40</v>
      </c>
      <c r="H11" t="s">
        <v>41</v>
      </c>
      <c r="I11" t="s">
        <v>42</v>
      </c>
      <c r="J11" t="s">
        <v>43</v>
      </c>
      <c r="K11" t="s">
        <v>44</v>
      </c>
    </row>
    <row r="12" spans="1:12" x14ac:dyDescent="0.25">
      <c r="A12">
        <v>0</v>
      </c>
      <c r="B12" s="1">
        <v>0</v>
      </c>
      <c r="C12" s="1">
        <v>0.69999999999999896</v>
      </c>
      <c r="D12" s="1">
        <v>0.29803630363036299</v>
      </c>
      <c r="E12" s="1">
        <v>0.36994684633298403</v>
      </c>
      <c r="F12" s="1">
        <v>0.32842928268007898</v>
      </c>
      <c r="G12" s="1">
        <v>0.43907747917648898</v>
      </c>
      <c r="H12" s="1">
        <v>0.316662435474316</v>
      </c>
      <c r="I12" s="1">
        <v>0.45789828982898201</v>
      </c>
      <c r="J12" s="1">
        <v>0.18831683168316801</v>
      </c>
      <c r="K12" s="1">
        <v>0.45576186190047502</v>
      </c>
      <c r="L12" s="1">
        <f>AVERAGE(B12:K12)</f>
        <v>0.3554129330706855</v>
      </c>
    </row>
    <row r="13" spans="1:12" x14ac:dyDescent="0.25">
      <c r="A13">
        <v>1</v>
      </c>
      <c r="B13" s="1">
        <v>0</v>
      </c>
      <c r="C13" s="1">
        <v>0.112976275888458</v>
      </c>
      <c r="D13" s="1">
        <v>0.27553055749974698</v>
      </c>
      <c r="E13" s="1">
        <v>0.43016641543422302</v>
      </c>
      <c r="F13" s="1">
        <v>0.39003391298683798</v>
      </c>
      <c r="G13" s="1">
        <v>0.56414549262732006</v>
      </c>
      <c r="H13" s="1">
        <v>0.479262879616491</v>
      </c>
      <c r="I13" s="1">
        <v>0.42727699540055902</v>
      </c>
      <c r="J13" s="1">
        <v>0.51654305467183403</v>
      </c>
      <c r="K13" s="1">
        <v>0.55945246342965205</v>
      </c>
      <c r="L13" s="1">
        <f t="shared" ref="L13" si="2">AVERAGE(B13:K13)</f>
        <v>0.37553880475551227</v>
      </c>
    </row>
    <row r="14" spans="1:12" x14ac:dyDescent="0.25">
      <c r="A14">
        <v>2</v>
      </c>
      <c r="B14" s="1">
        <v>0</v>
      </c>
      <c r="C14" s="1">
        <v>0</v>
      </c>
      <c r="D14" s="1">
        <v>0</v>
      </c>
      <c r="E14" s="1">
        <v>0</v>
      </c>
      <c r="F14" s="1">
        <v>0.79999999999999905</v>
      </c>
      <c r="G14" s="1">
        <v>0</v>
      </c>
      <c r="H14" s="1">
        <v>0</v>
      </c>
      <c r="I14" s="1">
        <v>0.69999999999999896</v>
      </c>
      <c r="J14" s="1">
        <v>7.5742574257425699E-2</v>
      </c>
      <c r="K14" s="1">
        <v>0</v>
      </c>
      <c r="L14" s="1">
        <f>AVERAGE(B14:K14)</f>
        <v>0.15757425742574238</v>
      </c>
    </row>
    <row r="15" spans="1:12" x14ac:dyDescent="0.25">
      <c r="A15">
        <v>3</v>
      </c>
      <c r="B15" s="1">
        <v>0</v>
      </c>
      <c r="C15" s="1">
        <v>0.43851970084020703</v>
      </c>
      <c r="D15" s="1">
        <v>0.53779831006351897</v>
      </c>
      <c r="E15" s="1">
        <v>0.61230289518229197</v>
      </c>
      <c r="F15" s="1">
        <v>0.69692667079467197</v>
      </c>
      <c r="G15" s="1">
        <v>0.63807099940763301</v>
      </c>
      <c r="H15" s="1">
        <v>0.72671617161716096</v>
      </c>
      <c r="I15" s="1">
        <v>0.56435643564356397</v>
      </c>
      <c r="J15" s="1">
        <v>0.69999999999999896</v>
      </c>
      <c r="K15" s="1">
        <v>0.37065063649222002</v>
      </c>
      <c r="L15" s="1">
        <f>AVERAGE(B15:K15)</f>
        <v>0.52853418200412672</v>
      </c>
    </row>
    <row r="16" spans="1:12" x14ac:dyDescent="0.25">
      <c r="A16">
        <v>4</v>
      </c>
      <c r="B16" s="1">
        <v>0</v>
      </c>
      <c r="C16" s="1">
        <v>0</v>
      </c>
      <c r="D16" s="1">
        <v>0</v>
      </c>
      <c r="E16" s="1">
        <v>0.44640264026402598</v>
      </c>
      <c r="F16" s="1">
        <v>0.180310158835432</v>
      </c>
      <c r="G16" s="1">
        <v>0.51264062894537499</v>
      </c>
      <c r="H16" s="1">
        <v>0.46256455035154098</v>
      </c>
      <c r="I16" s="1">
        <v>0.34573462321572401</v>
      </c>
      <c r="J16" s="1">
        <v>0.398582354275761</v>
      </c>
      <c r="K16" s="1">
        <v>0.351927195468485</v>
      </c>
      <c r="L16" s="1">
        <f>AVERAGE(B16:K16)</f>
        <v>0.26981621513563436</v>
      </c>
    </row>
    <row r="17" spans="1:12" x14ac:dyDescent="0.25">
      <c r="A17">
        <v>5</v>
      </c>
      <c r="B17" s="1">
        <v>0</v>
      </c>
      <c r="C17" s="1">
        <v>0.20054691183404</v>
      </c>
      <c r="D17" s="1">
        <v>0.35032300641525599</v>
      </c>
      <c r="E17" s="1">
        <v>0.45478624152115199</v>
      </c>
      <c r="F17" s="1">
        <v>0.56357334421803995</v>
      </c>
      <c r="G17" s="1">
        <v>0.54131415603894095</v>
      </c>
      <c r="H17" s="1">
        <v>0.50407843263601404</v>
      </c>
      <c r="I17" s="1">
        <v>0.55217211094566798</v>
      </c>
      <c r="J17" s="1">
        <v>0.56348340726388102</v>
      </c>
      <c r="K17" s="1">
        <v>0.56416473816583401</v>
      </c>
      <c r="L17" s="1">
        <f>AVERAGE(B17:K17)</f>
        <v>0.42944423490388256</v>
      </c>
    </row>
    <row r="18" spans="1:12" x14ac:dyDescent="0.25">
      <c r="B18" s="1">
        <f t="shared" ref="B18:L18" si="3">AVERAGE(B12:B17)</f>
        <v>0</v>
      </c>
      <c r="C18" s="1">
        <f t="shared" si="3"/>
        <v>0.24200714809378399</v>
      </c>
      <c r="D18" s="1">
        <f t="shared" si="3"/>
        <v>0.24361469626814747</v>
      </c>
      <c r="E18" s="1">
        <f t="shared" si="3"/>
        <v>0.38560083978911286</v>
      </c>
      <c r="F18" s="1">
        <f t="shared" si="3"/>
        <v>0.49321222825250999</v>
      </c>
      <c r="G18" s="1">
        <f t="shared" si="3"/>
        <v>0.44920812603262633</v>
      </c>
      <c r="H18" s="1">
        <f t="shared" si="3"/>
        <v>0.41488074494925381</v>
      </c>
      <c r="I18" s="1">
        <f t="shared" si="3"/>
        <v>0.50790640917241603</v>
      </c>
      <c r="J18" s="1">
        <f t="shared" si="3"/>
        <v>0.40711137035867812</v>
      </c>
      <c r="K18" s="1">
        <f t="shared" si="3"/>
        <v>0.38365948257611104</v>
      </c>
      <c r="L18" s="1">
        <f t="shared" si="3"/>
        <v>0.352720104549264</v>
      </c>
    </row>
    <row r="19" spans="1:12" x14ac:dyDescent="0.25">
      <c r="B19" t="s">
        <v>25</v>
      </c>
      <c r="C19" t="s">
        <v>26</v>
      </c>
      <c r="D19" t="s">
        <v>27</v>
      </c>
      <c r="E19" t="s">
        <v>28</v>
      </c>
      <c r="F19" t="s">
        <v>29</v>
      </c>
      <c r="G19" t="s">
        <v>30</v>
      </c>
      <c r="H19" t="s">
        <v>31</v>
      </c>
      <c r="I19" t="s">
        <v>32</v>
      </c>
      <c r="J19" t="s">
        <v>33</v>
      </c>
      <c r="K19" t="s">
        <v>34</v>
      </c>
    </row>
    <row r="44" spans="2:28" x14ac:dyDescent="0.25">
      <c r="B44" t="s">
        <v>50</v>
      </c>
      <c r="C44" t="s">
        <v>51</v>
      </c>
    </row>
    <row r="45" spans="2:28" x14ac:dyDescent="0.25">
      <c r="B45" t="s">
        <v>47</v>
      </c>
      <c r="D45" t="s">
        <v>49</v>
      </c>
    </row>
    <row r="46" spans="2:28" x14ac:dyDescent="0.25">
      <c r="B46" t="s">
        <v>48</v>
      </c>
      <c r="G46" t="s">
        <v>89</v>
      </c>
      <c r="L46" t="s">
        <v>90</v>
      </c>
    </row>
    <row r="47" spans="2:28" x14ac:dyDescent="0.25">
      <c r="B47">
        <v>1</v>
      </c>
      <c r="C47" t="s">
        <v>81</v>
      </c>
      <c r="D47">
        <v>0</v>
      </c>
      <c r="E47">
        <v>27</v>
      </c>
      <c r="F47">
        <v>105</v>
      </c>
      <c r="G47">
        <v>106</v>
      </c>
      <c r="H47">
        <v>121</v>
      </c>
      <c r="I47">
        <v>151</v>
      </c>
      <c r="J47">
        <v>200</v>
      </c>
      <c r="K47">
        <v>196</v>
      </c>
      <c r="L47">
        <v>254</v>
      </c>
      <c r="M47">
        <v>257</v>
      </c>
      <c r="N47">
        <v>290</v>
      </c>
      <c r="O47">
        <v>269</v>
      </c>
      <c r="P47">
        <v>144</v>
      </c>
      <c r="Q47">
        <v>107</v>
      </c>
      <c r="R47">
        <v>24</v>
      </c>
      <c r="S47">
        <v>11</v>
      </c>
      <c r="T47">
        <v>4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52</v>
      </c>
      <c r="AB47">
        <v>2266</v>
      </c>
    </row>
    <row r="48" spans="2:28" x14ac:dyDescent="0.25">
      <c r="B48">
        <v>2</v>
      </c>
      <c r="C48" t="s">
        <v>81</v>
      </c>
      <c r="D48">
        <v>5</v>
      </c>
      <c r="E48">
        <v>117</v>
      </c>
      <c r="F48">
        <v>238</v>
      </c>
      <c r="G48">
        <v>340</v>
      </c>
      <c r="H48">
        <v>394</v>
      </c>
      <c r="I48">
        <v>475</v>
      </c>
      <c r="J48">
        <v>380</v>
      </c>
      <c r="K48">
        <v>346</v>
      </c>
      <c r="L48">
        <v>299</v>
      </c>
      <c r="M48">
        <v>186</v>
      </c>
      <c r="N48">
        <v>100</v>
      </c>
      <c r="O48">
        <v>37</v>
      </c>
      <c r="P48">
        <v>9</v>
      </c>
      <c r="Q48">
        <v>5</v>
      </c>
      <c r="R48">
        <v>1</v>
      </c>
      <c r="S48">
        <v>8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t="s">
        <v>52</v>
      </c>
      <c r="AB48">
        <v>2940</v>
      </c>
    </row>
    <row r="49" spans="2:45" x14ac:dyDescent="0.25">
      <c r="B49">
        <v>3</v>
      </c>
      <c r="C49" t="s">
        <v>81</v>
      </c>
      <c r="D49">
        <v>1</v>
      </c>
      <c r="E49">
        <v>0</v>
      </c>
      <c r="F49">
        <v>3</v>
      </c>
      <c r="G49">
        <v>12</v>
      </c>
      <c r="H49">
        <v>28</v>
      </c>
      <c r="I49">
        <v>27</v>
      </c>
      <c r="J49">
        <v>45</v>
      </c>
      <c r="K49">
        <v>74</v>
      </c>
      <c r="L49">
        <v>80</v>
      </c>
      <c r="M49">
        <v>97</v>
      </c>
      <c r="N49">
        <v>104</v>
      </c>
      <c r="O49">
        <v>104</v>
      </c>
      <c r="P49">
        <v>85</v>
      </c>
      <c r="Q49">
        <v>84</v>
      </c>
      <c r="R49">
        <v>34</v>
      </c>
      <c r="S49">
        <v>130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52</v>
      </c>
      <c r="AB49">
        <v>908</v>
      </c>
    </row>
    <row r="50" spans="2:45" x14ac:dyDescent="0.25">
      <c r="B50">
        <v>4</v>
      </c>
      <c r="C50" t="s">
        <v>81</v>
      </c>
      <c r="D50">
        <v>25</v>
      </c>
      <c r="E50">
        <v>460</v>
      </c>
      <c r="F50">
        <v>480</v>
      </c>
      <c r="G50">
        <v>213</v>
      </c>
      <c r="H50">
        <v>43</v>
      </c>
      <c r="I50">
        <v>3</v>
      </c>
      <c r="J50">
        <v>5</v>
      </c>
      <c r="K50">
        <v>7</v>
      </c>
      <c r="L50">
        <v>1</v>
      </c>
      <c r="M50">
        <v>2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52</v>
      </c>
      <c r="AB50">
        <v>1240</v>
      </c>
    </row>
    <row r="51" spans="2:45" x14ac:dyDescent="0.25">
      <c r="B51">
        <v>5</v>
      </c>
      <c r="C51" t="s">
        <v>81</v>
      </c>
      <c r="D51">
        <v>0</v>
      </c>
      <c r="E51">
        <v>0</v>
      </c>
      <c r="F51">
        <v>22</v>
      </c>
      <c r="G51">
        <v>176</v>
      </c>
      <c r="H51">
        <v>228</v>
      </c>
      <c r="I51">
        <v>251</v>
      </c>
      <c r="J51">
        <v>137</v>
      </c>
      <c r="K51">
        <v>81</v>
      </c>
      <c r="L51">
        <v>54</v>
      </c>
      <c r="M51">
        <v>22</v>
      </c>
      <c r="N51">
        <v>6</v>
      </c>
      <c r="O51">
        <v>1</v>
      </c>
      <c r="P51">
        <v>0</v>
      </c>
      <c r="Q51">
        <v>0</v>
      </c>
      <c r="R51">
        <v>2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52</v>
      </c>
      <c r="AB51">
        <v>981</v>
      </c>
    </row>
    <row r="52" spans="2:45" x14ac:dyDescent="0.25">
      <c r="B52">
        <v>6</v>
      </c>
      <c r="C52" t="s">
        <v>81</v>
      </c>
      <c r="D52">
        <v>2</v>
      </c>
      <c r="E52">
        <v>51</v>
      </c>
      <c r="F52">
        <v>251</v>
      </c>
      <c r="G52">
        <v>422</v>
      </c>
      <c r="H52">
        <v>300</v>
      </c>
      <c r="I52">
        <v>154</v>
      </c>
      <c r="J52">
        <v>41</v>
      </c>
      <c r="K52">
        <v>6</v>
      </c>
      <c r="L52">
        <v>2</v>
      </c>
      <c r="M52">
        <v>1</v>
      </c>
      <c r="N52">
        <v>3</v>
      </c>
      <c r="O52">
        <v>4</v>
      </c>
      <c r="P52">
        <v>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52</v>
      </c>
      <c r="AB52">
        <v>1240</v>
      </c>
    </row>
    <row r="53" spans="2:45" x14ac:dyDescent="0.25">
      <c r="G53" t="s">
        <v>89</v>
      </c>
      <c r="L53" t="s">
        <v>90</v>
      </c>
    </row>
    <row r="54" spans="2:45" x14ac:dyDescent="0.25">
      <c r="B54">
        <v>1</v>
      </c>
      <c r="C54" t="s">
        <v>81</v>
      </c>
      <c r="D54">
        <v>0</v>
      </c>
      <c r="E54">
        <v>132</v>
      </c>
      <c r="F54">
        <v>359</v>
      </c>
      <c r="G54">
        <v>710</v>
      </c>
      <c r="H54">
        <v>1160</v>
      </c>
      <c r="I54">
        <v>1705</v>
      </c>
      <c r="J54">
        <v>2117</v>
      </c>
      <c r="K54">
        <v>2237</v>
      </c>
      <c r="L54">
        <v>2226</v>
      </c>
      <c r="M54">
        <v>2220</v>
      </c>
      <c r="N54">
        <v>2205</v>
      </c>
      <c r="O54">
        <v>2194</v>
      </c>
      <c r="P54">
        <v>2179</v>
      </c>
      <c r="Q54">
        <v>2165</v>
      </c>
      <c r="R54">
        <v>2149</v>
      </c>
      <c r="S54">
        <v>2134</v>
      </c>
      <c r="T54">
        <v>2121</v>
      </c>
      <c r="U54">
        <v>2112</v>
      </c>
      <c r="V54">
        <v>2095</v>
      </c>
      <c r="W54">
        <v>2086</v>
      </c>
      <c r="X54">
        <v>2073</v>
      </c>
      <c r="Y54">
        <v>2059</v>
      </c>
      <c r="Z54">
        <v>2051</v>
      </c>
      <c r="AA54">
        <v>2040</v>
      </c>
      <c r="AB54">
        <v>2028</v>
      </c>
      <c r="AC54">
        <v>2016</v>
      </c>
      <c r="AD54">
        <v>2005</v>
      </c>
      <c r="AE54">
        <v>1997</v>
      </c>
      <c r="AF54">
        <v>1990</v>
      </c>
      <c r="AG54">
        <v>1983</v>
      </c>
      <c r="AH54">
        <v>19750</v>
      </c>
    </row>
    <row r="55" spans="2:45" x14ac:dyDescent="0.25">
      <c r="B55">
        <v>2</v>
      </c>
      <c r="C55" t="s">
        <v>81</v>
      </c>
      <c r="D55">
        <v>5</v>
      </c>
      <c r="E55">
        <v>362</v>
      </c>
      <c r="F55">
        <v>1096</v>
      </c>
      <c r="G55">
        <v>1947</v>
      </c>
      <c r="H55">
        <v>2583</v>
      </c>
      <c r="I55">
        <v>2849</v>
      </c>
      <c r="J55">
        <v>2873</v>
      </c>
      <c r="K55">
        <v>2852</v>
      </c>
      <c r="L55">
        <v>2817</v>
      </c>
      <c r="M55">
        <v>2783</v>
      </c>
      <c r="N55">
        <v>2751</v>
      </c>
      <c r="O55">
        <v>2721</v>
      </c>
      <c r="P55">
        <v>2686</v>
      </c>
      <c r="Q55">
        <v>2648</v>
      </c>
      <c r="R55">
        <v>2609</v>
      </c>
      <c r="S55">
        <v>2580</v>
      </c>
      <c r="T55">
        <v>2541</v>
      </c>
      <c r="U55">
        <v>2503</v>
      </c>
      <c r="V55">
        <v>2470</v>
      </c>
      <c r="W55">
        <v>2434</v>
      </c>
      <c r="X55">
        <v>2401</v>
      </c>
      <c r="Y55">
        <v>2357</v>
      </c>
      <c r="Z55">
        <v>2308</v>
      </c>
      <c r="AA55">
        <v>2276</v>
      </c>
      <c r="AB55">
        <v>2240</v>
      </c>
      <c r="AC55">
        <v>2199</v>
      </c>
      <c r="AD55">
        <v>2171</v>
      </c>
      <c r="AE55">
        <v>2132</v>
      </c>
      <c r="AF55">
        <v>2094</v>
      </c>
      <c r="AG55">
        <v>2059</v>
      </c>
      <c r="AH55">
        <v>20130</v>
      </c>
    </row>
    <row r="56" spans="2:45" x14ac:dyDescent="0.25">
      <c r="B56">
        <v>3</v>
      </c>
      <c r="C56" t="s">
        <v>81</v>
      </c>
      <c r="D56">
        <v>1</v>
      </c>
      <c r="E56">
        <v>4</v>
      </c>
      <c r="F56">
        <v>44</v>
      </c>
      <c r="G56">
        <v>115</v>
      </c>
      <c r="H56">
        <v>269</v>
      </c>
      <c r="I56">
        <v>470</v>
      </c>
      <c r="J56">
        <v>659</v>
      </c>
      <c r="K56">
        <v>777</v>
      </c>
      <c r="L56">
        <v>828</v>
      </c>
      <c r="M56">
        <v>889</v>
      </c>
      <c r="N56">
        <v>907</v>
      </c>
      <c r="O56">
        <v>907</v>
      </c>
      <c r="P56">
        <v>906</v>
      </c>
      <c r="Q56">
        <v>906</v>
      </c>
      <c r="R56">
        <v>905</v>
      </c>
      <c r="S56">
        <v>904</v>
      </c>
      <c r="T56">
        <v>904</v>
      </c>
      <c r="U56">
        <v>902</v>
      </c>
      <c r="V56">
        <v>902</v>
      </c>
      <c r="W56">
        <v>900</v>
      </c>
      <c r="X56">
        <v>899</v>
      </c>
      <c r="Y56">
        <v>899</v>
      </c>
      <c r="Z56">
        <v>897</v>
      </c>
      <c r="AA56">
        <v>894</v>
      </c>
      <c r="AB56">
        <v>892</v>
      </c>
      <c r="AC56">
        <v>891</v>
      </c>
      <c r="AD56">
        <v>887</v>
      </c>
      <c r="AE56">
        <v>884</v>
      </c>
      <c r="AF56">
        <v>881</v>
      </c>
      <c r="AG56">
        <v>876</v>
      </c>
      <c r="AH56">
        <v>8720</v>
      </c>
    </row>
    <row r="57" spans="2:45" x14ac:dyDescent="0.25">
      <c r="B57">
        <v>4</v>
      </c>
      <c r="C57" t="s">
        <v>81</v>
      </c>
      <c r="D57">
        <v>25</v>
      </c>
      <c r="E57">
        <v>965</v>
      </c>
      <c r="F57">
        <v>1210</v>
      </c>
      <c r="G57">
        <v>1204</v>
      </c>
      <c r="H57">
        <v>1166</v>
      </c>
      <c r="I57">
        <v>1060</v>
      </c>
      <c r="J57">
        <v>965</v>
      </c>
      <c r="K57">
        <v>867</v>
      </c>
      <c r="L57">
        <v>755</v>
      </c>
      <c r="M57">
        <v>612</v>
      </c>
      <c r="N57">
        <v>526</v>
      </c>
      <c r="O57">
        <v>483</v>
      </c>
      <c r="P57">
        <v>421</v>
      </c>
      <c r="Q57">
        <v>366</v>
      </c>
      <c r="R57">
        <v>328</v>
      </c>
      <c r="S57">
        <v>275</v>
      </c>
      <c r="T57">
        <v>227</v>
      </c>
      <c r="U57">
        <v>185</v>
      </c>
      <c r="V57">
        <v>166</v>
      </c>
      <c r="W57">
        <v>149</v>
      </c>
      <c r="X57">
        <v>125</v>
      </c>
      <c r="Y57">
        <v>112</v>
      </c>
      <c r="Z57">
        <v>93</v>
      </c>
      <c r="AA57">
        <v>78</v>
      </c>
      <c r="AB57">
        <v>62</v>
      </c>
      <c r="AC57">
        <v>47</v>
      </c>
      <c r="AD57">
        <v>35</v>
      </c>
      <c r="AE57">
        <v>31</v>
      </c>
      <c r="AF57">
        <v>28</v>
      </c>
      <c r="AG57">
        <v>27</v>
      </c>
      <c r="AH57">
        <v>260</v>
      </c>
    </row>
    <row r="58" spans="2:45" x14ac:dyDescent="0.25">
      <c r="B58">
        <v>5</v>
      </c>
      <c r="C58" t="s">
        <v>81</v>
      </c>
      <c r="D58">
        <v>0</v>
      </c>
      <c r="E58">
        <v>22</v>
      </c>
      <c r="F58">
        <v>426</v>
      </c>
      <c r="G58">
        <v>814</v>
      </c>
      <c r="H58">
        <v>949</v>
      </c>
      <c r="I58">
        <v>977</v>
      </c>
      <c r="J58">
        <v>978</v>
      </c>
      <c r="K58">
        <v>980</v>
      </c>
      <c r="L58">
        <v>980</v>
      </c>
      <c r="M58">
        <v>978</v>
      </c>
      <c r="N58">
        <v>977</v>
      </c>
      <c r="O58">
        <v>975</v>
      </c>
      <c r="P58">
        <v>970</v>
      </c>
      <c r="Q58">
        <v>968</v>
      </c>
      <c r="R58">
        <v>967</v>
      </c>
      <c r="S58">
        <v>959</v>
      </c>
      <c r="T58">
        <v>954</v>
      </c>
      <c r="U58">
        <v>945</v>
      </c>
      <c r="V58">
        <v>934</v>
      </c>
      <c r="W58">
        <v>913</v>
      </c>
      <c r="X58">
        <v>890</v>
      </c>
      <c r="Y58">
        <v>858</v>
      </c>
      <c r="Z58">
        <v>835</v>
      </c>
      <c r="AA58">
        <v>813</v>
      </c>
      <c r="AB58">
        <v>783</v>
      </c>
      <c r="AC58">
        <v>769</v>
      </c>
      <c r="AD58">
        <v>753</v>
      </c>
      <c r="AE58">
        <v>741</v>
      </c>
      <c r="AF58">
        <v>726</v>
      </c>
      <c r="AG58">
        <v>713</v>
      </c>
      <c r="AH58">
        <v>6960</v>
      </c>
    </row>
    <row r="59" spans="2:45" x14ac:dyDescent="0.25">
      <c r="B59">
        <v>6</v>
      </c>
      <c r="C59" t="s">
        <v>81</v>
      </c>
      <c r="D59">
        <v>2</v>
      </c>
      <c r="E59">
        <v>304</v>
      </c>
      <c r="F59">
        <v>1026</v>
      </c>
      <c r="G59">
        <v>1219</v>
      </c>
      <c r="H59">
        <v>1221</v>
      </c>
      <c r="I59">
        <v>1220</v>
      </c>
      <c r="J59">
        <v>1218</v>
      </c>
      <c r="K59">
        <v>1205</v>
      </c>
      <c r="L59">
        <v>1187</v>
      </c>
      <c r="M59">
        <v>1139</v>
      </c>
      <c r="N59">
        <v>1093</v>
      </c>
      <c r="O59">
        <v>1053</v>
      </c>
      <c r="P59">
        <v>1022</v>
      </c>
      <c r="Q59">
        <v>1004</v>
      </c>
      <c r="R59">
        <v>980</v>
      </c>
      <c r="S59">
        <v>936</v>
      </c>
      <c r="T59">
        <v>877</v>
      </c>
      <c r="U59">
        <v>820</v>
      </c>
      <c r="V59">
        <v>778</v>
      </c>
      <c r="W59">
        <v>736</v>
      </c>
      <c r="X59">
        <v>704</v>
      </c>
      <c r="Y59">
        <v>665</v>
      </c>
      <c r="Z59">
        <v>612</v>
      </c>
      <c r="AA59">
        <v>555</v>
      </c>
      <c r="AB59">
        <v>514</v>
      </c>
      <c r="AC59">
        <v>482</v>
      </c>
      <c r="AD59">
        <v>447</v>
      </c>
      <c r="AE59">
        <v>420</v>
      </c>
      <c r="AF59">
        <v>401</v>
      </c>
      <c r="AG59">
        <v>366</v>
      </c>
      <c r="AH59">
        <v>3500</v>
      </c>
    </row>
    <row r="63" spans="2:45" x14ac:dyDescent="0.25">
      <c r="B63" s="2" t="s">
        <v>88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2:45" x14ac:dyDescent="0.25">
      <c r="B64" s="2"/>
      <c r="C64" s="2" t="s">
        <v>35</v>
      </c>
      <c r="D64" s="2" t="s">
        <v>36</v>
      </c>
      <c r="E64" s="2" t="s">
        <v>37</v>
      </c>
      <c r="F64" s="2" t="s">
        <v>38</v>
      </c>
      <c r="G64" s="2" t="s">
        <v>39</v>
      </c>
      <c r="H64" s="2" t="s">
        <v>40</v>
      </c>
      <c r="I64" s="2" t="s">
        <v>41</v>
      </c>
      <c r="J64" s="2" t="s">
        <v>42</v>
      </c>
      <c r="K64" s="2" t="s">
        <v>43</v>
      </c>
      <c r="L64" s="2" t="s">
        <v>44</v>
      </c>
      <c r="M64" s="2" t="s">
        <v>44</v>
      </c>
      <c r="N64" s="4"/>
      <c r="O64" s="4">
        <v>4</v>
      </c>
      <c r="P64" s="4">
        <f>O64+4</f>
        <v>8</v>
      </c>
      <c r="Q64" s="4">
        <f t="shared" ref="Q64:AS64" si="4">P64+4</f>
        <v>12</v>
      </c>
      <c r="R64" s="4">
        <f t="shared" si="4"/>
        <v>16</v>
      </c>
      <c r="S64" s="4">
        <f t="shared" si="4"/>
        <v>20</v>
      </c>
      <c r="T64" s="4">
        <f t="shared" si="4"/>
        <v>24</v>
      </c>
      <c r="U64" s="4">
        <f t="shared" si="4"/>
        <v>28</v>
      </c>
      <c r="V64" s="4">
        <f t="shared" si="4"/>
        <v>32</v>
      </c>
      <c r="W64" s="4">
        <f t="shared" si="4"/>
        <v>36</v>
      </c>
      <c r="X64" s="4">
        <f t="shared" si="4"/>
        <v>40</v>
      </c>
      <c r="Y64" s="4">
        <f t="shared" si="4"/>
        <v>44</v>
      </c>
      <c r="Z64" s="4">
        <f t="shared" si="4"/>
        <v>48</v>
      </c>
      <c r="AA64" s="4">
        <f t="shared" si="4"/>
        <v>52</v>
      </c>
      <c r="AB64" s="4">
        <f t="shared" si="4"/>
        <v>56</v>
      </c>
      <c r="AC64" s="4">
        <f t="shared" si="4"/>
        <v>60</v>
      </c>
      <c r="AD64" s="4">
        <f t="shared" si="4"/>
        <v>64</v>
      </c>
      <c r="AE64" s="4">
        <f t="shared" si="4"/>
        <v>68</v>
      </c>
      <c r="AF64" s="4">
        <f t="shared" si="4"/>
        <v>72</v>
      </c>
      <c r="AG64" s="4">
        <f t="shared" si="4"/>
        <v>76</v>
      </c>
      <c r="AH64" s="4">
        <f t="shared" si="4"/>
        <v>80</v>
      </c>
      <c r="AI64" s="4">
        <f t="shared" si="4"/>
        <v>84</v>
      </c>
      <c r="AJ64" s="4">
        <f t="shared" si="4"/>
        <v>88</v>
      </c>
      <c r="AK64" s="4">
        <f t="shared" si="4"/>
        <v>92</v>
      </c>
      <c r="AL64" s="4">
        <f t="shared" si="4"/>
        <v>96</v>
      </c>
      <c r="AM64" s="4">
        <f t="shared" si="4"/>
        <v>100</v>
      </c>
      <c r="AN64" s="4">
        <f t="shared" si="4"/>
        <v>104</v>
      </c>
      <c r="AO64" s="4">
        <f t="shared" si="4"/>
        <v>108</v>
      </c>
      <c r="AP64" s="4">
        <f t="shared" si="4"/>
        <v>112</v>
      </c>
      <c r="AQ64" s="4">
        <f t="shared" si="4"/>
        <v>116</v>
      </c>
      <c r="AR64" s="4">
        <f t="shared" si="4"/>
        <v>120</v>
      </c>
      <c r="AS64" s="4">
        <f t="shared" si="4"/>
        <v>124</v>
      </c>
    </row>
    <row r="65" spans="2:45" x14ac:dyDescent="0.25">
      <c r="B65" s="2" t="s">
        <v>82</v>
      </c>
      <c r="C65" s="2">
        <v>146</v>
      </c>
      <c r="D65" s="2">
        <v>370</v>
      </c>
      <c r="E65" s="2">
        <v>8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4" t="s">
        <v>82</v>
      </c>
      <c r="O65">
        <v>0</v>
      </c>
      <c r="P65">
        <v>132</v>
      </c>
      <c r="Q65">
        <v>359</v>
      </c>
      <c r="R65">
        <v>710</v>
      </c>
      <c r="S65">
        <v>1160</v>
      </c>
      <c r="T65">
        <v>1705</v>
      </c>
      <c r="U65">
        <v>2117</v>
      </c>
      <c r="V65">
        <v>2237</v>
      </c>
      <c r="W65">
        <v>2226</v>
      </c>
      <c r="X65">
        <v>2220</v>
      </c>
      <c r="Y65">
        <v>2205</v>
      </c>
      <c r="Z65">
        <v>2194</v>
      </c>
      <c r="AA65">
        <v>2179</v>
      </c>
      <c r="AB65">
        <v>2165</v>
      </c>
      <c r="AC65">
        <v>2149</v>
      </c>
      <c r="AD65">
        <v>2134</v>
      </c>
      <c r="AE65">
        <v>2121</v>
      </c>
      <c r="AF65">
        <v>2112</v>
      </c>
      <c r="AG65">
        <v>2095</v>
      </c>
      <c r="AH65">
        <v>2086</v>
      </c>
      <c r="AI65">
        <v>2073</v>
      </c>
      <c r="AJ65">
        <v>2059</v>
      </c>
      <c r="AK65">
        <v>2051</v>
      </c>
      <c r="AL65">
        <v>2040</v>
      </c>
      <c r="AM65">
        <v>2028</v>
      </c>
      <c r="AN65">
        <v>2016</v>
      </c>
      <c r="AO65">
        <v>2005</v>
      </c>
      <c r="AP65">
        <v>1997</v>
      </c>
      <c r="AQ65">
        <v>1990</v>
      </c>
      <c r="AR65">
        <v>1983</v>
      </c>
      <c r="AS65">
        <v>1975</v>
      </c>
    </row>
    <row r="66" spans="2:45" x14ac:dyDescent="0.25">
      <c r="B66" s="2" t="s">
        <v>83</v>
      </c>
      <c r="C66" s="2">
        <v>515</v>
      </c>
      <c r="D66" s="2">
        <v>242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4" t="s">
        <v>83</v>
      </c>
      <c r="O66">
        <v>5</v>
      </c>
      <c r="P66">
        <v>362</v>
      </c>
      <c r="Q66">
        <v>1096</v>
      </c>
      <c r="R66">
        <v>1947</v>
      </c>
      <c r="S66">
        <v>2583</v>
      </c>
      <c r="T66">
        <v>2849</v>
      </c>
      <c r="U66">
        <v>2873</v>
      </c>
      <c r="V66">
        <v>2852</v>
      </c>
      <c r="W66">
        <v>2817</v>
      </c>
      <c r="X66">
        <v>2783</v>
      </c>
      <c r="Y66">
        <v>2751</v>
      </c>
      <c r="Z66">
        <v>2721</v>
      </c>
      <c r="AA66">
        <v>2686</v>
      </c>
      <c r="AB66">
        <v>2648</v>
      </c>
      <c r="AC66">
        <v>2609</v>
      </c>
      <c r="AD66">
        <v>2580</v>
      </c>
      <c r="AE66">
        <v>2541</v>
      </c>
      <c r="AF66">
        <v>2503</v>
      </c>
      <c r="AG66">
        <v>2470</v>
      </c>
      <c r="AH66">
        <v>2434</v>
      </c>
      <c r="AI66">
        <v>2401</v>
      </c>
      <c r="AJ66">
        <v>2357</v>
      </c>
      <c r="AK66">
        <v>2308</v>
      </c>
      <c r="AL66">
        <v>2276</v>
      </c>
      <c r="AM66">
        <v>2240</v>
      </c>
      <c r="AN66">
        <v>2199</v>
      </c>
      <c r="AO66">
        <v>2171</v>
      </c>
      <c r="AP66">
        <v>2132</v>
      </c>
      <c r="AQ66">
        <v>2094</v>
      </c>
      <c r="AR66">
        <v>2059</v>
      </c>
      <c r="AS66">
        <v>2013</v>
      </c>
    </row>
    <row r="67" spans="2:45" x14ac:dyDescent="0.25">
      <c r="B67" s="2" t="s">
        <v>84</v>
      </c>
      <c r="C67" s="2">
        <v>23</v>
      </c>
      <c r="D67" s="2">
        <v>142</v>
      </c>
      <c r="E67" s="2">
        <v>40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4" t="s">
        <v>84</v>
      </c>
      <c r="O67">
        <v>1</v>
      </c>
      <c r="P67">
        <v>4</v>
      </c>
      <c r="Q67">
        <v>44</v>
      </c>
      <c r="R67">
        <v>115</v>
      </c>
      <c r="S67">
        <v>269</v>
      </c>
      <c r="T67">
        <v>470</v>
      </c>
      <c r="U67">
        <v>659</v>
      </c>
      <c r="V67">
        <v>777</v>
      </c>
      <c r="W67">
        <v>828</v>
      </c>
      <c r="X67">
        <v>889</v>
      </c>
      <c r="Y67">
        <v>907</v>
      </c>
      <c r="Z67">
        <v>907</v>
      </c>
      <c r="AA67">
        <v>906</v>
      </c>
      <c r="AB67">
        <v>906</v>
      </c>
      <c r="AC67">
        <v>905</v>
      </c>
      <c r="AD67">
        <v>904</v>
      </c>
      <c r="AE67">
        <v>904</v>
      </c>
      <c r="AF67">
        <v>902</v>
      </c>
      <c r="AG67">
        <v>902</v>
      </c>
      <c r="AH67">
        <v>900</v>
      </c>
      <c r="AI67">
        <v>899</v>
      </c>
      <c r="AJ67">
        <v>899</v>
      </c>
      <c r="AK67">
        <v>897</v>
      </c>
      <c r="AL67">
        <v>894</v>
      </c>
      <c r="AM67">
        <v>892</v>
      </c>
      <c r="AN67">
        <v>891</v>
      </c>
      <c r="AO67">
        <v>887</v>
      </c>
      <c r="AP67">
        <v>884</v>
      </c>
      <c r="AQ67">
        <v>881</v>
      </c>
      <c r="AR67">
        <v>876</v>
      </c>
      <c r="AS67">
        <v>872</v>
      </c>
    </row>
    <row r="68" spans="2:45" x14ac:dyDescent="0.25">
      <c r="B68" s="2" t="s">
        <v>85</v>
      </c>
      <c r="C68" s="2">
        <v>315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4" t="s">
        <v>85</v>
      </c>
      <c r="O68">
        <v>25</v>
      </c>
      <c r="P68">
        <v>965</v>
      </c>
      <c r="Q68">
        <v>1210</v>
      </c>
      <c r="R68">
        <v>1204</v>
      </c>
      <c r="S68">
        <v>1166</v>
      </c>
      <c r="T68">
        <v>1060</v>
      </c>
      <c r="U68">
        <v>965</v>
      </c>
      <c r="V68">
        <v>867</v>
      </c>
      <c r="W68">
        <v>755</v>
      </c>
      <c r="X68">
        <v>612</v>
      </c>
      <c r="Y68">
        <v>526</v>
      </c>
      <c r="Z68">
        <v>483</v>
      </c>
      <c r="AA68">
        <v>421</v>
      </c>
      <c r="AB68">
        <v>366</v>
      </c>
      <c r="AC68">
        <v>328</v>
      </c>
      <c r="AD68">
        <v>275</v>
      </c>
      <c r="AE68">
        <v>227</v>
      </c>
      <c r="AF68">
        <v>185</v>
      </c>
      <c r="AG68">
        <v>166</v>
      </c>
      <c r="AH68">
        <v>149</v>
      </c>
      <c r="AI68">
        <v>125</v>
      </c>
      <c r="AJ68">
        <v>112</v>
      </c>
      <c r="AK68">
        <v>93</v>
      </c>
      <c r="AL68">
        <v>78</v>
      </c>
      <c r="AM68">
        <v>62</v>
      </c>
      <c r="AN68">
        <v>47</v>
      </c>
      <c r="AO68">
        <v>35</v>
      </c>
      <c r="AP68">
        <v>31</v>
      </c>
      <c r="AQ68">
        <v>28</v>
      </c>
      <c r="AR68">
        <v>27</v>
      </c>
      <c r="AS68">
        <v>26</v>
      </c>
    </row>
    <row r="69" spans="2:45" x14ac:dyDescent="0.25">
      <c r="B69" s="2" t="s">
        <v>86</v>
      </c>
      <c r="C69" s="2">
        <v>207</v>
      </c>
      <c r="D69" s="2">
        <v>47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4" t="s">
        <v>86</v>
      </c>
      <c r="O69">
        <v>0</v>
      </c>
      <c r="P69">
        <v>22</v>
      </c>
      <c r="Q69">
        <v>426</v>
      </c>
      <c r="R69">
        <v>814</v>
      </c>
      <c r="S69">
        <v>949</v>
      </c>
      <c r="T69">
        <v>977</v>
      </c>
      <c r="U69">
        <v>978</v>
      </c>
      <c r="V69">
        <v>980</v>
      </c>
      <c r="W69">
        <v>980</v>
      </c>
      <c r="X69">
        <v>978</v>
      </c>
      <c r="Y69">
        <v>977</v>
      </c>
      <c r="Z69">
        <v>975</v>
      </c>
      <c r="AA69">
        <v>970</v>
      </c>
      <c r="AB69">
        <v>968</v>
      </c>
      <c r="AC69">
        <v>967</v>
      </c>
      <c r="AD69">
        <v>959</v>
      </c>
      <c r="AE69">
        <v>954</v>
      </c>
      <c r="AF69">
        <v>945</v>
      </c>
      <c r="AG69">
        <v>934</v>
      </c>
      <c r="AH69">
        <v>913</v>
      </c>
      <c r="AI69">
        <v>890</v>
      </c>
      <c r="AJ69">
        <v>858</v>
      </c>
      <c r="AK69">
        <v>835</v>
      </c>
      <c r="AL69">
        <v>813</v>
      </c>
      <c r="AM69">
        <v>783</v>
      </c>
      <c r="AN69">
        <v>769</v>
      </c>
      <c r="AO69">
        <v>753</v>
      </c>
      <c r="AP69">
        <v>741</v>
      </c>
      <c r="AQ69">
        <v>726</v>
      </c>
      <c r="AR69">
        <v>713</v>
      </c>
      <c r="AS69">
        <v>696</v>
      </c>
    </row>
    <row r="70" spans="2:45" x14ac:dyDescent="0.25">
      <c r="B70" s="2" t="s">
        <v>87</v>
      </c>
      <c r="C70" s="2">
        <v>315</v>
      </c>
      <c r="D70" s="2">
        <v>5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4" t="s">
        <v>87</v>
      </c>
      <c r="O70">
        <v>2</v>
      </c>
      <c r="P70">
        <v>304</v>
      </c>
      <c r="Q70">
        <v>1026</v>
      </c>
      <c r="R70">
        <v>1219</v>
      </c>
      <c r="S70">
        <v>1221</v>
      </c>
      <c r="T70">
        <v>1220</v>
      </c>
      <c r="U70">
        <v>1218</v>
      </c>
      <c r="V70">
        <v>1205</v>
      </c>
      <c r="W70">
        <v>1187</v>
      </c>
      <c r="X70">
        <v>1139</v>
      </c>
      <c r="Y70">
        <v>1093</v>
      </c>
      <c r="Z70">
        <v>1053</v>
      </c>
      <c r="AA70">
        <v>1022</v>
      </c>
      <c r="AB70">
        <v>1004</v>
      </c>
      <c r="AC70">
        <v>980</v>
      </c>
      <c r="AD70">
        <v>936</v>
      </c>
      <c r="AE70">
        <v>877</v>
      </c>
      <c r="AF70">
        <v>820</v>
      </c>
      <c r="AG70">
        <v>778</v>
      </c>
      <c r="AH70">
        <v>736</v>
      </c>
      <c r="AI70">
        <v>704</v>
      </c>
      <c r="AJ70">
        <v>665</v>
      </c>
      <c r="AK70">
        <v>612</v>
      </c>
      <c r="AL70">
        <v>555</v>
      </c>
      <c r="AM70">
        <v>514</v>
      </c>
      <c r="AN70">
        <v>482</v>
      </c>
      <c r="AO70">
        <v>447</v>
      </c>
      <c r="AP70">
        <v>420</v>
      </c>
      <c r="AQ70">
        <v>401</v>
      </c>
      <c r="AR70">
        <v>366</v>
      </c>
      <c r="AS70">
        <v>350</v>
      </c>
    </row>
    <row r="72" spans="2:45" x14ac:dyDescent="0.25">
      <c r="C72" t="s">
        <v>35</v>
      </c>
      <c r="D72" t="s">
        <v>36</v>
      </c>
      <c r="E72" t="s">
        <v>37</v>
      </c>
      <c r="F72" t="s">
        <v>38</v>
      </c>
      <c r="G72" t="s">
        <v>39</v>
      </c>
      <c r="H72" t="s">
        <v>40</v>
      </c>
      <c r="I72" t="s">
        <v>41</v>
      </c>
      <c r="J72" t="s">
        <v>42</v>
      </c>
      <c r="K72" t="s">
        <v>43</v>
      </c>
      <c r="L72" t="s">
        <v>44</v>
      </c>
    </row>
    <row r="73" spans="2:45" x14ac:dyDescent="0.25">
      <c r="B73" t="s">
        <v>82</v>
      </c>
      <c r="C73" s="1">
        <v>0</v>
      </c>
      <c r="D73" s="1">
        <v>0.69999999999999896</v>
      </c>
      <c r="E73" s="1">
        <v>0.29803630363036299</v>
      </c>
      <c r="F73" s="1">
        <v>0.36994684633298403</v>
      </c>
      <c r="G73" s="1">
        <v>0.32842928268007898</v>
      </c>
      <c r="H73" s="1">
        <v>0.43907747917648898</v>
      </c>
      <c r="I73" s="1">
        <v>0.316662435474316</v>
      </c>
      <c r="J73" s="1">
        <v>0.45789828982898201</v>
      </c>
      <c r="K73" s="1">
        <v>0.18831683168316801</v>
      </c>
      <c r="L73" s="1">
        <v>0.45576186190047502</v>
      </c>
    </row>
    <row r="74" spans="2:45" x14ac:dyDescent="0.25">
      <c r="B74" t="s">
        <v>83</v>
      </c>
      <c r="C74" s="1">
        <v>0</v>
      </c>
      <c r="D74" s="1">
        <v>0.112976275888458</v>
      </c>
      <c r="E74" s="1">
        <v>0.27553055749974698</v>
      </c>
      <c r="F74" s="1">
        <v>0.43016641543422302</v>
      </c>
      <c r="G74" s="1">
        <v>0.39003391298683798</v>
      </c>
      <c r="H74" s="1">
        <v>0.56414549262732006</v>
      </c>
      <c r="I74" s="1">
        <v>0.479262879616491</v>
      </c>
      <c r="J74" s="1">
        <v>0.42727699540055902</v>
      </c>
      <c r="K74" s="1">
        <v>0.51654305467183403</v>
      </c>
      <c r="L74" s="1">
        <v>0.55945246342965205</v>
      </c>
    </row>
    <row r="75" spans="2:45" x14ac:dyDescent="0.25">
      <c r="B75" t="s">
        <v>84</v>
      </c>
      <c r="C75" s="1">
        <v>0</v>
      </c>
      <c r="D75" s="1">
        <v>0</v>
      </c>
      <c r="E75" s="1">
        <v>0</v>
      </c>
      <c r="F75" s="1">
        <v>0</v>
      </c>
      <c r="G75" s="1">
        <v>0.79999999999999905</v>
      </c>
      <c r="H75" s="1">
        <v>0</v>
      </c>
      <c r="I75" s="1">
        <v>0</v>
      </c>
      <c r="J75" s="1">
        <v>0.69999999999999896</v>
      </c>
      <c r="K75" s="1">
        <v>7.5742574257425699E-2</v>
      </c>
      <c r="L75" s="1">
        <v>0</v>
      </c>
    </row>
    <row r="76" spans="2:45" x14ac:dyDescent="0.25">
      <c r="B76" t="s">
        <v>85</v>
      </c>
      <c r="C76" s="1">
        <v>0</v>
      </c>
      <c r="D76" s="1">
        <v>0.43851970084020703</v>
      </c>
      <c r="E76" s="1">
        <v>0.53779831006351897</v>
      </c>
      <c r="F76" s="1">
        <v>0.61230289518229197</v>
      </c>
      <c r="G76" s="1">
        <v>0.69692667079467197</v>
      </c>
      <c r="H76" s="1">
        <v>0.63807099940763301</v>
      </c>
      <c r="I76" s="1">
        <v>0.72671617161716096</v>
      </c>
      <c r="J76" s="1">
        <v>0.56435643564356397</v>
      </c>
      <c r="K76" s="1">
        <v>0.69999999999999896</v>
      </c>
      <c r="L76" s="1">
        <v>0.37065063649222002</v>
      </c>
    </row>
    <row r="77" spans="2:45" x14ac:dyDescent="0.25">
      <c r="B77" t="s">
        <v>86</v>
      </c>
      <c r="C77" s="1">
        <v>0</v>
      </c>
      <c r="D77" s="1">
        <v>0</v>
      </c>
      <c r="E77" s="1">
        <v>0</v>
      </c>
      <c r="F77" s="1">
        <v>0.44640264026402598</v>
      </c>
      <c r="G77" s="1">
        <v>0.180310158835432</v>
      </c>
      <c r="H77" s="1">
        <v>0.51264062894537499</v>
      </c>
      <c r="I77" s="1">
        <v>0.46256455035154098</v>
      </c>
      <c r="J77" s="1">
        <v>0.34573462321572401</v>
      </c>
      <c r="K77" s="1">
        <v>0.398582354275761</v>
      </c>
      <c r="L77" s="1">
        <v>0.351927195468485</v>
      </c>
      <c r="AC77" s="4" t="s">
        <v>82</v>
      </c>
      <c r="AD77">
        <v>2266</v>
      </c>
    </row>
    <row r="78" spans="2:45" x14ac:dyDescent="0.25">
      <c r="B78" t="s">
        <v>87</v>
      </c>
      <c r="C78" s="1">
        <v>0</v>
      </c>
      <c r="D78" s="1">
        <v>0.20054691183404</v>
      </c>
      <c r="E78" s="1">
        <v>0.35032300641525599</v>
      </c>
      <c r="F78" s="1">
        <v>0.45478624152115199</v>
      </c>
      <c r="G78" s="1">
        <v>0.56357334421803995</v>
      </c>
      <c r="H78" s="1">
        <v>0.54131415603894095</v>
      </c>
      <c r="I78" s="1">
        <v>0.50407843263601404</v>
      </c>
      <c r="J78" s="1">
        <v>0.55217211094566798</v>
      </c>
      <c r="K78" s="1">
        <v>0.56348340726388102</v>
      </c>
      <c r="L78" s="1">
        <v>0.56416473816583401</v>
      </c>
      <c r="AC78" s="4" t="s">
        <v>83</v>
      </c>
      <c r="AD78">
        <v>2943</v>
      </c>
    </row>
    <row r="79" spans="2:45" x14ac:dyDescent="0.25">
      <c r="C79" s="1">
        <f>AVERAGE(C73:C78)</f>
        <v>0</v>
      </c>
      <c r="D79" s="1">
        <f t="shared" ref="D79:L79" si="5">AVERAGE(D73:D78)</f>
        <v>0.24200714809378399</v>
      </c>
      <c r="E79" s="1">
        <f t="shared" si="5"/>
        <v>0.24361469626814747</v>
      </c>
      <c r="F79" s="1">
        <f t="shared" si="5"/>
        <v>0.38560083978911286</v>
      </c>
      <c r="G79" s="1">
        <f t="shared" si="5"/>
        <v>0.49321222825250999</v>
      </c>
      <c r="H79" s="1">
        <f t="shared" si="5"/>
        <v>0.44920812603262633</v>
      </c>
      <c r="I79" s="1">
        <f t="shared" si="5"/>
        <v>0.41488074494925381</v>
      </c>
      <c r="J79" s="1">
        <f t="shared" si="5"/>
        <v>0.50790640917241603</v>
      </c>
      <c r="K79" s="1">
        <f t="shared" si="5"/>
        <v>0.40711137035867812</v>
      </c>
      <c r="L79" s="1">
        <f t="shared" si="5"/>
        <v>0.38365948257611104</v>
      </c>
      <c r="AC79" s="4" t="s">
        <v>84</v>
      </c>
      <c r="AD79">
        <v>908</v>
      </c>
    </row>
    <row r="80" spans="2:45" x14ac:dyDescent="0.25">
      <c r="C80" t="s">
        <v>35</v>
      </c>
      <c r="D80" t="s">
        <v>36</v>
      </c>
      <c r="E80" t="s">
        <v>37</v>
      </c>
      <c r="F80" t="s">
        <v>38</v>
      </c>
      <c r="G80" t="s">
        <v>39</v>
      </c>
      <c r="H80" t="s">
        <v>40</v>
      </c>
      <c r="I80" t="s">
        <v>41</v>
      </c>
      <c r="J80" t="s">
        <v>42</v>
      </c>
      <c r="K80" t="s">
        <v>43</v>
      </c>
      <c r="L80" t="s">
        <v>44</v>
      </c>
      <c r="AC80" s="4" t="s">
        <v>85</v>
      </c>
      <c r="AD80">
        <v>1240</v>
      </c>
    </row>
    <row r="81" spans="2:30" x14ac:dyDescent="0.25">
      <c r="B81" t="s">
        <v>82</v>
      </c>
      <c r="C81">
        <f>C73*C65</f>
        <v>0</v>
      </c>
      <c r="D81">
        <f t="shared" ref="D81:L81" si="6">D73*D65</f>
        <v>258.9999999999996</v>
      </c>
      <c r="E81">
        <f t="shared" si="6"/>
        <v>2.3842904290429039</v>
      </c>
      <c r="F81">
        <f t="shared" si="6"/>
        <v>0</v>
      </c>
      <c r="G81">
        <f t="shared" si="6"/>
        <v>0</v>
      </c>
      <c r="H81">
        <f t="shared" si="6"/>
        <v>0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AC81" s="4" t="s">
        <v>86</v>
      </c>
      <c r="AD81">
        <v>981</v>
      </c>
    </row>
    <row r="82" spans="2:30" x14ac:dyDescent="0.25">
      <c r="B82" t="s">
        <v>83</v>
      </c>
      <c r="C82">
        <f t="shared" ref="C82:L82" si="7">C74*C66</f>
        <v>0</v>
      </c>
      <c r="D82">
        <f t="shared" si="7"/>
        <v>27.340258765006837</v>
      </c>
      <c r="E82">
        <f t="shared" si="7"/>
        <v>0.27553055749974698</v>
      </c>
      <c r="F82">
        <f t="shared" si="7"/>
        <v>0</v>
      </c>
      <c r="G82">
        <f t="shared" si="7"/>
        <v>0</v>
      </c>
      <c r="H82">
        <f t="shared" si="7"/>
        <v>0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AC82" s="4" t="s">
        <v>87</v>
      </c>
      <c r="AD82">
        <v>1240</v>
      </c>
    </row>
    <row r="83" spans="2:30" x14ac:dyDescent="0.25">
      <c r="B83" t="s">
        <v>84</v>
      </c>
      <c r="C83">
        <f t="shared" ref="C83:L83" si="8">C75*C67</f>
        <v>0</v>
      </c>
      <c r="D83">
        <f t="shared" si="8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</row>
    <row r="84" spans="2:30" x14ac:dyDescent="0.25">
      <c r="B84" t="s">
        <v>85</v>
      </c>
      <c r="C84">
        <f t="shared" ref="C84:L84" si="9">C76*C68</f>
        <v>0</v>
      </c>
      <c r="D84">
        <f t="shared" si="9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</row>
    <row r="85" spans="2:30" x14ac:dyDescent="0.25">
      <c r="B85" t="s">
        <v>86</v>
      </c>
      <c r="C85">
        <f t="shared" ref="C85:L85" si="10">C77*C69</f>
        <v>0</v>
      </c>
      <c r="D85">
        <f t="shared" si="10"/>
        <v>0</v>
      </c>
      <c r="E85">
        <f t="shared" si="10"/>
        <v>0</v>
      </c>
      <c r="F85">
        <f t="shared" si="10"/>
        <v>0</v>
      </c>
      <c r="G85">
        <f t="shared" si="10"/>
        <v>0</v>
      </c>
      <c r="H85">
        <f t="shared" si="10"/>
        <v>0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</row>
    <row r="86" spans="2:30" x14ac:dyDescent="0.25">
      <c r="B86" t="s">
        <v>87</v>
      </c>
      <c r="C86">
        <f t="shared" ref="C86:L86" si="11">C78*C70</f>
        <v>0</v>
      </c>
      <c r="D86">
        <f t="shared" si="11"/>
        <v>1.0027345591701999</v>
      </c>
      <c r="E86">
        <f t="shared" si="11"/>
        <v>0</v>
      </c>
      <c r="F86">
        <f t="shared" si="11"/>
        <v>0</v>
      </c>
      <c r="G86">
        <f t="shared" si="11"/>
        <v>0</v>
      </c>
      <c r="H86">
        <f t="shared" si="11"/>
        <v>0</v>
      </c>
      <c r="I86">
        <f t="shared" si="11"/>
        <v>0</v>
      </c>
      <c r="J86">
        <f t="shared" si="11"/>
        <v>0</v>
      </c>
      <c r="K86">
        <f t="shared" si="11"/>
        <v>0</v>
      </c>
      <c r="L86">
        <f t="shared" si="11"/>
        <v>0</v>
      </c>
    </row>
    <row r="119" spans="2:4" x14ac:dyDescent="0.25">
      <c r="C119" t="s">
        <v>94</v>
      </c>
      <c r="D119" t="s">
        <v>95</v>
      </c>
    </row>
    <row r="120" spans="2:4" x14ac:dyDescent="0.25">
      <c r="B120">
        <v>1</v>
      </c>
      <c r="C120">
        <v>2266</v>
      </c>
    </row>
    <row r="121" spans="2:4" x14ac:dyDescent="0.25">
      <c r="B121">
        <v>2</v>
      </c>
      <c r="C121">
        <v>2943</v>
      </c>
    </row>
    <row r="122" spans="2:4" x14ac:dyDescent="0.25">
      <c r="B122">
        <v>3</v>
      </c>
      <c r="C122">
        <v>908</v>
      </c>
    </row>
    <row r="123" spans="2:4" x14ac:dyDescent="0.25">
      <c r="B123">
        <v>4</v>
      </c>
      <c r="C123">
        <v>1240</v>
      </c>
    </row>
    <row r="124" spans="2:4" x14ac:dyDescent="0.25">
      <c r="B124">
        <v>5</v>
      </c>
      <c r="C124">
        <v>981</v>
      </c>
    </row>
    <row r="125" spans="2:4" x14ac:dyDescent="0.25">
      <c r="B125">
        <v>6</v>
      </c>
      <c r="C125">
        <v>1240</v>
      </c>
    </row>
    <row r="133" spans="2:12" x14ac:dyDescent="0.25">
      <c r="B133" t="s">
        <v>93</v>
      </c>
      <c r="D133" t="s">
        <v>92</v>
      </c>
      <c r="E133" t="s">
        <v>91</v>
      </c>
      <c r="G133" t="s">
        <v>97</v>
      </c>
      <c r="H133" t="s">
        <v>98</v>
      </c>
      <c r="I133" t="s">
        <v>96</v>
      </c>
    </row>
    <row r="134" spans="2:12" x14ac:dyDescent="0.25">
      <c r="B134">
        <v>0</v>
      </c>
      <c r="C134">
        <v>4</v>
      </c>
      <c r="D134">
        <f>1920*1080</f>
        <v>2073600</v>
      </c>
      <c r="E134" s="3">
        <f>100*C134/D134</f>
        <v>1.9290123456790122E-4</v>
      </c>
      <c r="G134">
        <v>0</v>
      </c>
      <c r="H134">
        <v>32</v>
      </c>
      <c r="I134">
        <f>G134^2</f>
        <v>0</v>
      </c>
      <c r="J134">
        <f>H134^2</f>
        <v>1024</v>
      </c>
      <c r="K134">
        <f>1920*1080</f>
        <v>2073600</v>
      </c>
      <c r="L134" s="3">
        <f>100*J134/K134</f>
        <v>4.9382716049382713E-2</v>
      </c>
    </row>
    <row r="135" spans="2:12" x14ac:dyDescent="0.25">
      <c r="B135">
        <v>4</v>
      </c>
      <c r="C135">
        <f t="shared" ref="C135:C140" si="12">B135*B135</f>
        <v>16</v>
      </c>
      <c r="D135">
        <f t="shared" ref="D135:D140" si="13">1920*1080</f>
        <v>2073600</v>
      </c>
      <c r="E135" s="3">
        <f t="shared" ref="E135:E140" si="14">100*C135/D135</f>
        <v>7.716049382716049E-4</v>
      </c>
      <c r="G135">
        <v>32</v>
      </c>
      <c r="H135">
        <v>96</v>
      </c>
      <c r="I135">
        <f t="shared" ref="I135:I159" si="15">G135^2</f>
        <v>1024</v>
      </c>
      <c r="J135">
        <f>H135^2</f>
        <v>9216</v>
      </c>
      <c r="K135">
        <f t="shared" ref="K135:K140" si="16">1920*1080</f>
        <v>2073600</v>
      </c>
      <c r="L135" s="3">
        <f t="shared" ref="L135:L140" si="17">100*J135/K135</f>
        <v>0.44444444444444442</v>
      </c>
    </row>
    <row r="136" spans="2:12" x14ac:dyDescent="0.25">
      <c r="B136">
        <f>B135+4</f>
        <v>8</v>
      </c>
      <c r="C136">
        <f t="shared" si="12"/>
        <v>64</v>
      </c>
      <c r="D136">
        <f t="shared" si="13"/>
        <v>2073600</v>
      </c>
      <c r="E136" s="3">
        <f t="shared" si="14"/>
        <v>3.0864197530864196E-3</v>
      </c>
      <c r="G136">
        <v>96</v>
      </c>
      <c r="H136">
        <v>10000</v>
      </c>
      <c r="I136">
        <f t="shared" si="15"/>
        <v>9216</v>
      </c>
      <c r="J136">
        <f>H136^2</f>
        <v>100000000</v>
      </c>
      <c r="K136">
        <f t="shared" si="16"/>
        <v>2073600</v>
      </c>
      <c r="L136" s="3">
        <f t="shared" si="17"/>
        <v>4822.5308641975307</v>
      </c>
    </row>
    <row r="137" spans="2:12" x14ac:dyDescent="0.25">
      <c r="B137">
        <f t="shared" ref="B137:B178" si="18">B136+4</f>
        <v>12</v>
      </c>
      <c r="C137">
        <f t="shared" si="12"/>
        <v>144</v>
      </c>
      <c r="D137">
        <f t="shared" si="13"/>
        <v>2073600</v>
      </c>
      <c r="E137" s="3">
        <f t="shared" si="14"/>
        <v>6.9444444444444441E-3</v>
      </c>
      <c r="L137" s="3"/>
    </row>
    <row r="138" spans="2:12" x14ac:dyDescent="0.25">
      <c r="B138">
        <f t="shared" si="18"/>
        <v>16</v>
      </c>
      <c r="C138">
        <f t="shared" si="12"/>
        <v>256</v>
      </c>
      <c r="D138">
        <f t="shared" si="13"/>
        <v>2073600</v>
      </c>
      <c r="E138" s="3">
        <f t="shared" si="14"/>
        <v>1.2345679012345678E-2</v>
      </c>
      <c r="L138" s="3"/>
    </row>
    <row r="139" spans="2:12" x14ac:dyDescent="0.25">
      <c r="B139">
        <f t="shared" si="18"/>
        <v>20</v>
      </c>
      <c r="C139">
        <f t="shared" si="12"/>
        <v>400</v>
      </c>
      <c r="D139">
        <f t="shared" si="13"/>
        <v>2073600</v>
      </c>
      <c r="E139" s="3">
        <f t="shared" si="14"/>
        <v>1.9290123456790122E-2</v>
      </c>
      <c r="L139" s="3"/>
    </row>
    <row r="140" spans="2:12" x14ac:dyDescent="0.25">
      <c r="B140">
        <f t="shared" si="18"/>
        <v>24</v>
      </c>
      <c r="C140">
        <f t="shared" si="12"/>
        <v>576</v>
      </c>
      <c r="D140">
        <f t="shared" si="13"/>
        <v>2073600</v>
      </c>
      <c r="E140" s="3">
        <f t="shared" si="14"/>
        <v>2.7777777777777776E-2</v>
      </c>
      <c r="L140" s="3"/>
    </row>
    <row r="141" spans="2:12" x14ac:dyDescent="0.25">
      <c r="B141">
        <f t="shared" si="18"/>
        <v>28</v>
      </c>
      <c r="C141">
        <f>B141*B141</f>
        <v>784</v>
      </c>
      <c r="D141">
        <f>1920*1080</f>
        <v>2073600</v>
      </c>
      <c r="E141" s="3">
        <f>100*C141/D141</f>
        <v>3.7808641975308643E-2</v>
      </c>
      <c r="L141" s="3"/>
    </row>
    <row r="142" spans="2:12" x14ac:dyDescent="0.25">
      <c r="B142">
        <f t="shared" si="18"/>
        <v>32</v>
      </c>
      <c r="C142">
        <f t="shared" ref="C142:C178" si="19">B142*B142</f>
        <v>1024</v>
      </c>
      <c r="D142">
        <f t="shared" ref="D142:D178" si="20">1920*1080</f>
        <v>2073600</v>
      </c>
      <c r="E142" s="3">
        <f t="shared" ref="E142:E150" si="21">100*C142/D142</f>
        <v>4.9382716049382713E-2</v>
      </c>
      <c r="L142" s="3"/>
    </row>
    <row r="143" spans="2:12" x14ac:dyDescent="0.25">
      <c r="B143">
        <f t="shared" si="18"/>
        <v>36</v>
      </c>
      <c r="C143">
        <f t="shared" si="19"/>
        <v>1296</v>
      </c>
      <c r="D143">
        <f t="shared" si="20"/>
        <v>2073600</v>
      </c>
      <c r="E143" s="3">
        <f t="shared" si="21"/>
        <v>6.25E-2</v>
      </c>
      <c r="L143" s="3"/>
    </row>
    <row r="144" spans="2:12" x14ac:dyDescent="0.25">
      <c r="B144">
        <f t="shared" si="18"/>
        <v>40</v>
      </c>
      <c r="C144">
        <f t="shared" si="19"/>
        <v>1600</v>
      </c>
      <c r="D144">
        <f t="shared" si="20"/>
        <v>2073600</v>
      </c>
      <c r="E144" s="3">
        <f t="shared" si="21"/>
        <v>7.716049382716049E-2</v>
      </c>
      <c r="L144" s="3"/>
    </row>
    <row r="145" spans="2:12" x14ac:dyDescent="0.25">
      <c r="B145">
        <f t="shared" si="18"/>
        <v>44</v>
      </c>
      <c r="C145">
        <f>B145*B145</f>
        <v>1936</v>
      </c>
      <c r="D145">
        <f t="shared" si="20"/>
        <v>2073600</v>
      </c>
      <c r="E145" s="3">
        <f t="shared" si="21"/>
        <v>9.3364197530864196E-2</v>
      </c>
      <c r="L145" s="3"/>
    </row>
    <row r="146" spans="2:12" x14ac:dyDescent="0.25">
      <c r="B146">
        <f t="shared" si="18"/>
        <v>48</v>
      </c>
      <c r="C146">
        <f t="shared" si="19"/>
        <v>2304</v>
      </c>
      <c r="D146">
        <f t="shared" si="20"/>
        <v>2073600</v>
      </c>
      <c r="E146" s="3">
        <f t="shared" si="21"/>
        <v>0.1111111111111111</v>
      </c>
      <c r="L146" s="3"/>
    </row>
    <row r="147" spans="2:12" x14ac:dyDescent="0.25">
      <c r="B147">
        <f t="shared" si="18"/>
        <v>52</v>
      </c>
      <c r="C147">
        <f t="shared" si="19"/>
        <v>2704</v>
      </c>
      <c r="D147">
        <f t="shared" si="20"/>
        <v>2073600</v>
      </c>
      <c r="E147" s="3">
        <f t="shared" si="21"/>
        <v>0.13040123456790123</v>
      </c>
      <c r="L147" s="3"/>
    </row>
    <row r="148" spans="2:12" x14ac:dyDescent="0.25">
      <c r="B148">
        <f t="shared" si="18"/>
        <v>56</v>
      </c>
      <c r="C148">
        <f t="shared" si="19"/>
        <v>3136</v>
      </c>
      <c r="D148">
        <f t="shared" si="20"/>
        <v>2073600</v>
      </c>
      <c r="E148" s="3">
        <f t="shared" si="21"/>
        <v>0.15123456790123457</v>
      </c>
      <c r="L148" s="3"/>
    </row>
    <row r="149" spans="2:12" x14ac:dyDescent="0.25">
      <c r="B149">
        <f t="shared" si="18"/>
        <v>60</v>
      </c>
      <c r="C149">
        <f t="shared" si="19"/>
        <v>3600</v>
      </c>
      <c r="D149">
        <f t="shared" si="20"/>
        <v>2073600</v>
      </c>
      <c r="E149" s="3">
        <f t="shared" si="21"/>
        <v>0.1736111111111111</v>
      </c>
      <c r="L149" s="3"/>
    </row>
    <row r="150" spans="2:12" x14ac:dyDescent="0.25">
      <c r="B150">
        <f t="shared" si="18"/>
        <v>64</v>
      </c>
      <c r="C150">
        <f t="shared" si="19"/>
        <v>4096</v>
      </c>
      <c r="D150">
        <f t="shared" si="20"/>
        <v>2073600</v>
      </c>
      <c r="E150" s="3">
        <f t="shared" si="21"/>
        <v>0.19753086419753085</v>
      </c>
      <c r="L150" s="3"/>
    </row>
    <row r="151" spans="2:12" x14ac:dyDescent="0.25">
      <c r="B151">
        <f t="shared" si="18"/>
        <v>68</v>
      </c>
      <c r="C151">
        <f t="shared" si="19"/>
        <v>4624</v>
      </c>
      <c r="D151">
        <f t="shared" si="20"/>
        <v>2073600</v>
      </c>
      <c r="E151" s="3">
        <f t="shared" ref="E151:E178" si="22">100*C151/D151</f>
        <v>0.22299382716049382</v>
      </c>
      <c r="L151" s="3"/>
    </row>
    <row r="152" spans="2:12" x14ac:dyDescent="0.25">
      <c r="B152">
        <f t="shared" si="18"/>
        <v>72</v>
      </c>
      <c r="C152">
        <f t="shared" si="19"/>
        <v>5184</v>
      </c>
      <c r="D152">
        <f t="shared" si="20"/>
        <v>2073600</v>
      </c>
      <c r="E152" s="3">
        <f t="shared" si="22"/>
        <v>0.25</v>
      </c>
      <c r="L152" s="3"/>
    </row>
    <row r="153" spans="2:12" x14ac:dyDescent="0.25">
      <c r="B153">
        <f t="shared" si="18"/>
        <v>76</v>
      </c>
      <c r="C153">
        <f t="shared" si="19"/>
        <v>5776</v>
      </c>
      <c r="D153">
        <f t="shared" si="20"/>
        <v>2073600</v>
      </c>
      <c r="E153" s="3">
        <f t="shared" si="22"/>
        <v>0.2785493827160494</v>
      </c>
      <c r="L153" s="3"/>
    </row>
    <row r="154" spans="2:12" x14ac:dyDescent="0.25">
      <c r="B154">
        <f t="shared" si="18"/>
        <v>80</v>
      </c>
      <c r="C154">
        <f t="shared" si="19"/>
        <v>6400</v>
      </c>
      <c r="D154">
        <f t="shared" si="20"/>
        <v>2073600</v>
      </c>
      <c r="E154" s="3">
        <f t="shared" si="22"/>
        <v>0.30864197530864196</v>
      </c>
      <c r="L154" s="3"/>
    </row>
    <row r="155" spans="2:12" x14ac:dyDescent="0.25">
      <c r="B155">
        <f t="shared" si="18"/>
        <v>84</v>
      </c>
      <c r="C155">
        <f t="shared" si="19"/>
        <v>7056</v>
      </c>
      <c r="D155">
        <f t="shared" si="20"/>
        <v>2073600</v>
      </c>
      <c r="E155" s="3">
        <f t="shared" si="22"/>
        <v>0.34027777777777779</v>
      </c>
      <c r="L155" s="3"/>
    </row>
    <row r="156" spans="2:12" x14ac:dyDescent="0.25">
      <c r="B156">
        <f t="shared" si="18"/>
        <v>88</v>
      </c>
      <c r="C156">
        <f t="shared" si="19"/>
        <v>7744</v>
      </c>
      <c r="D156">
        <f t="shared" si="20"/>
        <v>2073600</v>
      </c>
      <c r="E156" s="3">
        <f t="shared" si="22"/>
        <v>0.37345679012345678</v>
      </c>
      <c r="L156" s="3"/>
    </row>
    <row r="157" spans="2:12" x14ac:dyDescent="0.25">
      <c r="B157">
        <f t="shared" si="18"/>
        <v>92</v>
      </c>
      <c r="C157">
        <f t="shared" si="19"/>
        <v>8464</v>
      </c>
      <c r="D157">
        <f t="shared" si="20"/>
        <v>2073600</v>
      </c>
      <c r="E157" s="3">
        <f t="shared" si="22"/>
        <v>0.40817901234567899</v>
      </c>
      <c r="L157" s="3"/>
    </row>
    <row r="158" spans="2:12" x14ac:dyDescent="0.25">
      <c r="B158">
        <f t="shared" si="18"/>
        <v>96</v>
      </c>
      <c r="C158">
        <f t="shared" si="19"/>
        <v>9216</v>
      </c>
      <c r="D158">
        <f t="shared" si="20"/>
        <v>2073600</v>
      </c>
      <c r="E158" s="3">
        <f t="shared" si="22"/>
        <v>0.44444444444444442</v>
      </c>
      <c r="L158" s="3"/>
    </row>
    <row r="159" spans="2:12" x14ac:dyDescent="0.25">
      <c r="B159">
        <f t="shared" si="18"/>
        <v>100</v>
      </c>
      <c r="C159">
        <f t="shared" si="19"/>
        <v>10000</v>
      </c>
      <c r="D159">
        <f t="shared" si="20"/>
        <v>2073600</v>
      </c>
      <c r="E159" s="3">
        <f t="shared" si="22"/>
        <v>0.48225308641975306</v>
      </c>
      <c r="L159" s="3"/>
    </row>
    <row r="160" spans="2:12" x14ac:dyDescent="0.25">
      <c r="B160">
        <f t="shared" si="18"/>
        <v>104</v>
      </c>
      <c r="C160">
        <f t="shared" si="19"/>
        <v>10816</v>
      </c>
      <c r="D160">
        <f t="shared" si="20"/>
        <v>2073600</v>
      </c>
      <c r="E160" s="3">
        <f t="shared" si="22"/>
        <v>0.52160493827160492</v>
      </c>
    </row>
    <row r="161" spans="2:5" x14ac:dyDescent="0.25">
      <c r="B161">
        <f t="shared" si="18"/>
        <v>108</v>
      </c>
      <c r="C161">
        <f t="shared" si="19"/>
        <v>11664</v>
      </c>
      <c r="D161">
        <f t="shared" si="20"/>
        <v>2073600</v>
      </c>
      <c r="E161" s="3">
        <f t="shared" si="22"/>
        <v>0.5625</v>
      </c>
    </row>
    <row r="162" spans="2:5" x14ac:dyDescent="0.25">
      <c r="B162">
        <f t="shared" si="18"/>
        <v>112</v>
      </c>
      <c r="C162">
        <f t="shared" si="19"/>
        <v>12544</v>
      </c>
      <c r="D162">
        <f t="shared" si="20"/>
        <v>2073600</v>
      </c>
      <c r="E162" s="3">
        <f t="shared" si="22"/>
        <v>0.60493827160493829</v>
      </c>
    </row>
    <row r="163" spans="2:5" x14ac:dyDescent="0.25">
      <c r="B163">
        <f t="shared" si="18"/>
        <v>116</v>
      </c>
      <c r="C163">
        <f t="shared" si="19"/>
        <v>13456</v>
      </c>
      <c r="D163">
        <f t="shared" si="20"/>
        <v>2073600</v>
      </c>
      <c r="E163" s="3">
        <f t="shared" si="22"/>
        <v>0.6489197530864198</v>
      </c>
    </row>
    <row r="164" spans="2:5" x14ac:dyDescent="0.25">
      <c r="B164">
        <f t="shared" si="18"/>
        <v>120</v>
      </c>
      <c r="C164">
        <f t="shared" si="19"/>
        <v>14400</v>
      </c>
      <c r="D164">
        <f t="shared" si="20"/>
        <v>2073600</v>
      </c>
      <c r="E164" s="3">
        <f t="shared" si="22"/>
        <v>0.69444444444444442</v>
      </c>
    </row>
    <row r="165" spans="2:5" x14ac:dyDescent="0.25">
      <c r="B165">
        <f t="shared" si="18"/>
        <v>124</v>
      </c>
      <c r="C165">
        <f t="shared" si="19"/>
        <v>15376</v>
      </c>
      <c r="D165">
        <f t="shared" si="20"/>
        <v>2073600</v>
      </c>
      <c r="E165" s="3">
        <f t="shared" si="22"/>
        <v>0.74151234567901236</v>
      </c>
    </row>
    <row r="166" spans="2:5" x14ac:dyDescent="0.25">
      <c r="B166">
        <f t="shared" si="18"/>
        <v>128</v>
      </c>
      <c r="C166">
        <f t="shared" si="19"/>
        <v>16384</v>
      </c>
      <c r="D166">
        <f t="shared" si="20"/>
        <v>2073600</v>
      </c>
      <c r="E166" s="3">
        <f t="shared" si="22"/>
        <v>0.79012345679012341</v>
      </c>
    </row>
    <row r="167" spans="2:5" x14ac:dyDescent="0.25">
      <c r="B167">
        <f t="shared" si="18"/>
        <v>132</v>
      </c>
      <c r="C167">
        <f t="shared" si="19"/>
        <v>17424</v>
      </c>
      <c r="D167">
        <f t="shared" si="20"/>
        <v>2073600</v>
      </c>
      <c r="E167" s="3">
        <f t="shared" si="22"/>
        <v>0.84027777777777779</v>
      </c>
    </row>
    <row r="168" spans="2:5" x14ac:dyDescent="0.25">
      <c r="B168">
        <f t="shared" si="18"/>
        <v>136</v>
      </c>
      <c r="C168">
        <f t="shared" si="19"/>
        <v>18496</v>
      </c>
      <c r="D168">
        <f t="shared" si="20"/>
        <v>2073600</v>
      </c>
      <c r="E168" s="3">
        <f t="shared" si="22"/>
        <v>0.89197530864197527</v>
      </c>
    </row>
    <row r="169" spans="2:5" x14ac:dyDescent="0.25">
      <c r="B169">
        <f t="shared" si="18"/>
        <v>140</v>
      </c>
      <c r="C169">
        <f t="shared" si="19"/>
        <v>19600</v>
      </c>
      <c r="D169">
        <f t="shared" si="20"/>
        <v>2073600</v>
      </c>
      <c r="E169" s="3">
        <f t="shared" si="22"/>
        <v>0.94521604938271608</v>
      </c>
    </row>
    <row r="170" spans="2:5" x14ac:dyDescent="0.25">
      <c r="B170">
        <f t="shared" si="18"/>
        <v>144</v>
      </c>
      <c r="C170">
        <f t="shared" si="19"/>
        <v>20736</v>
      </c>
      <c r="D170">
        <f t="shared" si="20"/>
        <v>2073600</v>
      </c>
      <c r="E170" s="3">
        <f t="shared" si="22"/>
        <v>1</v>
      </c>
    </row>
    <row r="171" spans="2:5" x14ac:dyDescent="0.25">
      <c r="B171">
        <f t="shared" si="18"/>
        <v>148</v>
      </c>
      <c r="C171">
        <f t="shared" si="19"/>
        <v>21904</v>
      </c>
      <c r="D171">
        <f t="shared" si="20"/>
        <v>2073600</v>
      </c>
      <c r="E171" s="3">
        <f t="shared" si="22"/>
        <v>1.0563271604938271</v>
      </c>
    </row>
    <row r="172" spans="2:5" x14ac:dyDescent="0.25">
      <c r="B172">
        <f t="shared" si="18"/>
        <v>152</v>
      </c>
      <c r="C172">
        <f t="shared" si="19"/>
        <v>23104</v>
      </c>
      <c r="D172">
        <f t="shared" si="20"/>
        <v>2073600</v>
      </c>
      <c r="E172" s="3">
        <f t="shared" si="22"/>
        <v>1.1141975308641976</v>
      </c>
    </row>
    <row r="173" spans="2:5" x14ac:dyDescent="0.25">
      <c r="B173">
        <f t="shared" si="18"/>
        <v>156</v>
      </c>
      <c r="C173">
        <f t="shared" si="19"/>
        <v>24336</v>
      </c>
      <c r="D173">
        <f t="shared" si="20"/>
        <v>2073600</v>
      </c>
      <c r="E173" s="3">
        <f t="shared" si="22"/>
        <v>1.1736111111111112</v>
      </c>
    </row>
    <row r="174" spans="2:5" x14ac:dyDescent="0.25">
      <c r="B174">
        <f t="shared" si="18"/>
        <v>160</v>
      </c>
      <c r="C174">
        <f t="shared" si="19"/>
        <v>25600</v>
      </c>
      <c r="D174">
        <f t="shared" si="20"/>
        <v>2073600</v>
      </c>
      <c r="E174" s="3">
        <f t="shared" si="22"/>
        <v>1.2345679012345678</v>
      </c>
    </row>
    <row r="175" spans="2:5" x14ac:dyDescent="0.25">
      <c r="B175">
        <f t="shared" si="18"/>
        <v>164</v>
      </c>
      <c r="C175">
        <f t="shared" si="19"/>
        <v>26896</v>
      </c>
      <c r="D175">
        <f t="shared" si="20"/>
        <v>2073600</v>
      </c>
      <c r="E175" s="3">
        <f t="shared" si="22"/>
        <v>1.2970679012345678</v>
      </c>
    </row>
    <row r="176" spans="2:5" x14ac:dyDescent="0.25">
      <c r="B176">
        <f t="shared" si="18"/>
        <v>168</v>
      </c>
      <c r="C176">
        <f t="shared" si="19"/>
        <v>28224</v>
      </c>
      <c r="D176">
        <f t="shared" si="20"/>
        <v>2073600</v>
      </c>
      <c r="E176" s="3">
        <f t="shared" si="22"/>
        <v>1.3611111111111112</v>
      </c>
    </row>
    <row r="177" spans="2:5" x14ac:dyDescent="0.25">
      <c r="B177">
        <f t="shared" si="18"/>
        <v>172</v>
      </c>
      <c r="C177">
        <f t="shared" si="19"/>
        <v>29584</v>
      </c>
      <c r="D177">
        <f t="shared" si="20"/>
        <v>2073600</v>
      </c>
      <c r="E177" s="3">
        <f t="shared" si="22"/>
        <v>1.4266975308641976</v>
      </c>
    </row>
    <row r="178" spans="2:5" x14ac:dyDescent="0.25">
      <c r="B178">
        <f t="shared" si="18"/>
        <v>176</v>
      </c>
      <c r="C178">
        <f t="shared" si="19"/>
        <v>30976</v>
      </c>
      <c r="D178">
        <f t="shared" si="20"/>
        <v>2073600</v>
      </c>
      <c r="E178" s="3">
        <f t="shared" si="22"/>
        <v>1.4938271604938271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1997-44D8-4319-9471-EA64A97E19DC}">
  <dimension ref="B26:Q32"/>
  <sheetViews>
    <sheetView topLeftCell="B4" zoomScale="140" zoomScaleNormal="140" workbookViewId="0">
      <selection activeCell="H26" sqref="H26"/>
    </sheetView>
  </sheetViews>
  <sheetFormatPr defaultRowHeight="15" x14ac:dyDescent="0.25"/>
  <sheetData>
    <row r="26" spans="2:17" x14ac:dyDescent="0.25">
      <c r="C26" t="s">
        <v>53</v>
      </c>
      <c r="D26" t="s">
        <v>54</v>
      </c>
      <c r="E26" t="s">
        <v>55</v>
      </c>
      <c r="F26" t="s">
        <v>56</v>
      </c>
      <c r="G26" t="s">
        <v>57</v>
      </c>
      <c r="H26" t="s">
        <v>58</v>
      </c>
      <c r="I26" t="s">
        <v>59</v>
      </c>
      <c r="J26" t="s">
        <v>60</v>
      </c>
    </row>
    <row r="27" spans="2:17" x14ac:dyDescent="0.25">
      <c r="B27">
        <v>1</v>
      </c>
      <c r="C27">
        <v>409</v>
      </c>
      <c r="D27">
        <v>390</v>
      </c>
      <c r="E27">
        <v>22</v>
      </c>
      <c r="F27">
        <v>3075</v>
      </c>
      <c r="G27">
        <v>2266</v>
      </c>
      <c r="H27">
        <v>2251</v>
      </c>
      <c r="I27">
        <v>15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2266</v>
      </c>
    </row>
    <row r="28" spans="2:17" x14ac:dyDescent="0.25">
      <c r="B28">
        <v>2</v>
      </c>
      <c r="C28">
        <v>218</v>
      </c>
      <c r="D28">
        <v>184</v>
      </c>
      <c r="E28">
        <v>11</v>
      </c>
      <c r="F28">
        <v>1737</v>
      </c>
      <c r="G28">
        <v>2943</v>
      </c>
      <c r="H28">
        <v>2935</v>
      </c>
      <c r="I28">
        <v>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2943</v>
      </c>
    </row>
    <row r="29" spans="2:17" x14ac:dyDescent="0.25">
      <c r="B29">
        <v>3</v>
      </c>
      <c r="C29">
        <v>633</v>
      </c>
      <c r="D29">
        <v>560</v>
      </c>
      <c r="E29">
        <v>13</v>
      </c>
      <c r="F29">
        <v>1847</v>
      </c>
      <c r="G29">
        <v>908</v>
      </c>
      <c r="H29">
        <v>778</v>
      </c>
      <c r="I29">
        <v>130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908</v>
      </c>
    </row>
    <row r="30" spans="2:17" x14ac:dyDescent="0.25">
      <c r="B30">
        <v>4</v>
      </c>
      <c r="C30">
        <v>50</v>
      </c>
      <c r="D30">
        <v>39</v>
      </c>
      <c r="E30">
        <v>10</v>
      </c>
      <c r="F30">
        <v>500</v>
      </c>
      <c r="G30">
        <v>1240</v>
      </c>
      <c r="H30">
        <v>1240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1240</v>
      </c>
    </row>
    <row r="31" spans="2:17" x14ac:dyDescent="0.25">
      <c r="B31">
        <v>5</v>
      </c>
      <c r="C31">
        <v>181</v>
      </c>
      <c r="D31">
        <v>159</v>
      </c>
      <c r="E31">
        <v>36</v>
      </c>
      <c r="F31">
        <v>1442</v>
      </c>
      <c r="G31">
        <v>981</v>
      </c>
      <c r="H31">
        <v>980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981</v>
      </c>
    </row>
    <row r="32" spans="2:17" x14ac:dyDescent="0.25">
      <c r="B32">
        <v>6</v>
      </c>
      <c r="C32">
        <v>102</v>
      </c>
      <c r="D32">
        <v>91</v>
      </c>
      <c r="E32">
        <v>12</v>
      </c>
      <c r="F32">
        <v>755</v>
      </c>
      <c r="G32">
        <v>1240</v>
      </c>
      <c r="H32">
        <v>1240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1240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BA29-11B2-4D60-A222-052D7E87567E}">
  <dimension ref="A1"/>
  <sheetViews>
    <sheetView workbookViewId="0">
      <selection activeCell="B8" sqref="B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2022-04-26T06:59:12Z</dcterms:created>
  <dcterms:modified xsi:type="dcterms:W3CDTF">2022-05-06T01:09:50Z</dcterms:modified>
</cp:coreProperties>
</file>