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1B3CFABF-9A0C-40DA-A350-E420DCFF5B81}" xr6:coauthVersionLast="47" xr6:coauthVersionMax="47" xr10:uidLastSave="{00000000-0000-0000-0000-000000000000}"/>
  <bookViews>
    <workbookView xWindow="-108" yWindow="-108" windowWidth="23256" windowHeight="14016" tabRatio="500" xr2:uid="{00000000-000D-0000-FFFF-FFFF00000000}"/>
  </bookViews>
  <sheets>
    <sheet name="CYBERSÉCURITÉ" sheetId="13" r:id="rId1"/>
  </sheets>
  <externalReferences>
    <externalReference r:id="rId2"/>
  </externalReferences>
  <definedNames>
    <definedName name="Type">'[1]Maintenance Work Order'!#REF!</definedName>
    <definedName name="_xlnm.Print_Area" localSheetId="0">CYBERSÉCURITÉ!$B$2:$I$35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3" l="1"/>
  <c r="D21" i="13" s="1"/>
  <c r="E20" i="13"/>
  <c r="E21" i="13" s="1"/>
  <c r="G15" i="13"/>
  <c r="G16" i="13"/>
  <c r="G17" i="13"/>
  <c r="G18" i="13"/>
  <c r="G19" i="13"/>
  <c r="G14" i="13"/>
  <c r="G10" i="13"/>
  <c r="G11" i="13"/>
  <c r="G9" i="13"/>
  <c r="H4" i="13" l="1"/>
</calcChain>
</file>

<file path=xl/sharedStrings.xml><?xml version="1.0" encoding="utf-8"?>
<sst xmlns="http://schemas.openxmlformats.org/spreadsheetml/2006/main" count="42" uniqueCount="37">
  <si>
    <t>BUDGET HT (PREMIERE ANNEE)</t>
  </si>
  <si>
    <t>COÛT NON RÉCURRENT</t>
  </si>
  <si>
    <t>COÛT RÉCURRENT</t>
  </si>
  <si>
    <t>TRAVAIL</t>
  </si>
  <si>
    <t>BUDGET</t>
  </si>
  <si>
    <t>TÂCHE</t>
  </si>
  <si>
    <t>FOURNISSEUR</t>
  </si>
  <si>
    <t>€/AN</t>
  </si>
  <si>
    <t>JOURS/H</t>
  </si>
  <si>
    <t>€</t>
  </si>
  <si>
    <t>EXIGENCES GÉNÉRALES</t>
  </si>
  <si>
    <r>
      <t xml:space="preserve">Formation en cybersécurité </t>
    </r>
    <r>
      <rPr>
        <sz val="11"/>
        <color theme="1"/>
        <rFont val="Century Gothic"/>
        <family val="2"/>
      </rPr>
      <t>(OPTION)</t>
    </r>
  </si>
  <si>
    <t>GreenTech</t>
  </si>
  <si>
    <t>10J</t>
  </si>
  <si>
    <t>Surveillance des logs (OPTION)</t>
  </si>
  <si>
    <t>8J</t>
  </si>
  <si>
    <t>Formation aux utilisateurs (OPTION)</t>
  </si>
  <si>
    <t>5J</t>
  </si>
  <si>
    <t>BESOINS MATÉRIELS</t>
  </si>
  <si>
    <t>Mise en place de VPS</t>
  </si>
  <si>
    <t>Azure ou AWS</t>
  </si>
  <si>
    <t>4J</t>
  </si>
  <si>
    <t>Configuration des pare-feu</t>
  </si>
  <si>
    <t>Cisco</t>
  </si>
  <si>
    <t>2J</t>
  </si>
  <si>
    <t>Gestion des certicats SSL</t>
  </si>
  <si>
    <t>Let'sEncrypt ou DigiCert</t>
  </si>
  <si>
    <t>Mise en place de sauvegardes</t>
  </si>
  <si>
    <t>Veeam</t>
  </si>
  <si>
    <t>Gestion des vulnérabilités</t>
  </si>
  <si>
    <t>Qualys</t>
  </si>
  <si>
    <t>3J</t>
  </si>
  <si>
    <t>Autre</t>
  </si>
  <si>
    <t>TOTAL HT</t>
  </si>
  <si>
    <t>TOTAL TTC</t>
  </si>
  <si>
    <t>BUDGET CYBERSÉCURITÉ</t>
  </si>
  <si>
    <t>Louis TRILLES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</si>
</sst>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6" formatCode="_-* #,##0.00\ [$€-40C]_-;\-* #,##0.00\ [$€-40C]_-;_-* &quot;-&quot;??\ [$€-40C]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22"/>
      <color theme="1" tint="0.34998626667073579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theme="0" tint="-0.249977111117893"/>
      </bottom>
      <diagonal/>
    </border>
    <border>
      <left style="hair">
        <color indexed="55"/>
      </left>
      <right style="thin">
        <color theme="0" tint="-0.249977111117893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hair">
        <color indexed="55"/>
      </top>
      <bottom style="hair">
        <color indexed="55"/>
      </bottom>
      <diagonal/>
    </border>
  </borders>
  <cellStyleXfs count="4">
    <xf numFmtId="0" fontId="0" fillId="0" borderId="0"/>
    <xf numFmtId="165" fontId="1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5" fillId="6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6" borderId="1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165" fontId="5" fillId="6" borderId="1" xfId="1" applyFont="1" applyFill="1" applyBorder="1" applyAlignment="1">
      <alignment horizontal="center"/>
    </xf>
    <xf numFmtId="166" fontId="5" fillId="2" borderId="4" xfId="1" applyNumberFormat="1" applyFont="1" applyFill="1" applyBorder="1"/>
    <xf numFmtId="166" fontId="5" fillId="5" borderId="0" xfId="1" applyNumberFormat="1" applyFont="1" applyFill="1"/>
    <xf numFmtId="166" fontId="3" fillId="0" borderId="0" xfId="0" applyNumberFormat="1" applyFont="1" applyAlignment="1">
      <alignment wrapText="1"/>
    </xf>
    <xf numFmtId="166" fontId="3" fillId="0" borderId="0" xfId="0" applyNumberFormat="1" applyFont="1" applyAlignment="1">
      <alignment horizontal="center" wrapText="1"/>
    </xf>
    <xf numFmtId="166" fontId="3" fillId="2" borderId="0" xfId="0" applyNumberFormat="1" applyFont="1" applyFill="1" applyAlignment="1">
      <alignment wrapText="1"/>
    </xf>
    <xf numFmtId="166" fontId="4" fillId="2" borderId="0" xfId="0" applyNumberFormat="1" applyFont="1" applyFill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0" fillId="2" borderId="0" xfId="0" applyNumberFormat="1" applyFill="1"/>
    <xf numFmtId="166" fontId="0" fillId="0" borderId="0" xfId="0" applyNumberFormat="1" applyAlignment="1">
      <alignment vertical="center"/>
    </xf>
    <xf numFmtId="166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horizontal="center" vertical="center"/>
    </xf>
    <xf numFmtId="166" fontId="5" fillId="3" borderId="6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166" fontId="6" fillId="2" borderId="0" xfId="0" applyNumberFormat="1" applyFont="1" applyFill="1"/>
    <xf numFmtId="166" fontId="5" fillId="7" borderId="5" xfId="0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top" wrapText="1"/>
    </xf>
    <xf numFmtId="166" fontId="5" fillId="7" borderId="2" xfId="0" applyNumberFormat="1" applyFont="1" applyFill="1" applyBorder="1" applyAlignment="1">
      <alignment horizontal="center" vertical="center"/>
    </xf>
    <xf numFmtId="166" fontId="6" fillId="5" borderId="0" xfId="0" applyNumberFormat="1" applyFont="1" applyFill="1"/>
    <xf numFmtId="166" fontId="5" fillId="5" borderId="0" xfId="0" applyNumberFormat="1" applyFont="1" applyFill="1"/>
    <xf numFmtId="166" fontId="5" fillId="7" borderId="3" xfId="1" applyNumberFormat="1" applyFont="1" applyFill="1" applyBorder="1"/>
    <xf numFmtId="166" fontId="5" fillId="5" borderId="0" xfId="0" applyNumberFormat="1" applyFont="1" applyFill="1" applyAlignment="1">
      <alignment wrapText="1"/>
    </xf>
    <xf numFmtId="166" fontId="6" fillId="4" borderId="0" xfId="0" applyNumberFormat="1" applyFont="1" applyFill="1" applyAlignment="1">
      <alignment vertical="center"/>
    </xf>
    <xf numFmtId="166" fontId="6" fillId="4" borderId="0" xfId="1" applyNumberFormat="1" applyFont="1" applyFill="1" applyAlignment="1">
      <alignment vertical="center"/>
    </xf>
    <xf numFmtId="166" fontId="0" fillId="2" borderId="0" xfId="0" applyNumberFormat="1" applyFill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166" fontId="5" fillId="7" borderId="7" xfId="1" applyNumberFormat="1" applyFont="1" applyFill="1" applyBorder="1"/>
  </cellXfs>
  <cellStyles count="4">
    <cellStyle name="Lien hypertexte visité" xfId="2" builtinId="9" hidden="1"/>
    <cellStyle name="Monétaire" xfId="1" builtinId="4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11BA-8A6F-694B-81FD-F41E8390EB3B}">
  <sheetPr>
    <tabColor theme="3" tint="0.59999389629810485"/>
    <pageSetUpPr fitToPage="1"/>
  </sheetPr>
  <dimension ref="A1:IU43"/>
  <sheetViews>
    <sheetView showGridLines="0" tabSelected="1" zoomScale="80" zoomScaleNormal="100" workbookViewId="0">
      <selection activeCell="E28" sqref="E28"/>
    </sheetView>
  </sheetViews>
  <sheetFormatPr baseColWidth="10" defaultColWidth="10.69921875" defaultRowHeight="15.6" x14ac:dyDescent="0.3"/>
  <cols>
    <col min="1" max="1" width="3" style="14" customWidth="1"/>
    <col min="2" max="2" width="40.5" style="14" bestFit="1" customWidth="1"/>
    <col min="3" max="3" width="25.796875" style="14" customWidth="1"/>
    <col min="4" max="4" width="23.19921875" style="13" bestFit="1" customWidth="1"/>
    <col min="5" max="5" width="18.19921875" style="14" customWidth="1"/>
    <col min="6" max="6" width="8.796875" style="13" bestFit="1" customWidth="1"/>
    <col min="7" max="7" width="10.796875" style="14" bestFit="1" customWidth="1"/>
    <col min="8" max="8" width="26.796875" style="14" bestFit="1" customWidth="1"/>
    <col min="9" max="9" width="17" style="14" bestFit="1" customWidth="1"/>
    <col min="10" max="10" width="14.796875" style="14" bestFit="1" customWidth="1"/>
    <col min="11" max="11" width="3" style="14" customWidth="1"/>
    <col min="12" max="16384" width="10.69921875" style="14"/>
  </cols>
  <sheetData>
    <row r="1" spans="1:255" s="9" customFormat="1" ht="49.95" customHeight="1" x14ac:dyDescent="0.3">
      <c r="D1" s="10"/>
      <c r="F1" s="10"/>
      <c r="G1" s="14"/>
    </row>
    <row r="2" spans="1:255" s="9" customFormat="1" ht="45" customHeight="1" x14ac:dyDescent="0.3">
      <c r="A2" s="11"/>
      <c r="B2" s="12" t="s">
        <v>35</v>
      </c>
      <c r="D2" s="13"/>
      <c r="F2" s="11"/>
      <c r="G2" s="14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</row>
    <row r="3" spans="1:255" ht="25.05" customHeight="1" x14ac:dyDescent="0.3">
      <c r="B3" s="15"/>
      <c r="C3" s="15"/>
      <c r="D3" s="16"/>
      <c r="E3" s="15"/>
      <c r="H3" s="17" t="s">
        <v>0</v>
      </c>
      <c r="I3" s="15"/>
      <c r="J3" s="1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</row>
    <row r="4" spans="1:255" s="19" customFormat="1" ht="34.950000000000003" customHeight="1" thickBot="1" x14ac:dyDescent="0.35">
      <c r="B4" s="20"/>
      <c r="C4" s="20"/>
      <c r="D4" s="21"/>
      <c r="E4" s="20"/>
      <c r="G4" s="14"/>
      <c r="H4" s="22">
        <f>(SUM(D20,E20))</f>
        <v>5750</v>
      </c>
      <c r="I4" s="20"/>
      <c r="J4" s="13"/>
      <c r="K4" s="18"/>
      <c r="L4" s="1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255" ht="16.05" customHeight="1" thickBot="1" x14ac:dyDescent="0.35">
      <c r="B5" s="24"/>
      <c r="C5" s="24"/>
      <c r="D5" s="24"/>
      <c r="E5" s="24"/>
      <c r="J5" s="13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spans="1:255" ht="25.05" customHeight="1" thickTop="1" x14ac:dyDescent="0.3">
      <c r="B6" s="15"/>
      <c r="C6" s="15"/>
      <c r="D6" s="25" t="s">
        <v>1</v>
      </c>
      <c r="E6" s="25" t="s">
        <v>2</v>
      </c>
      <c r="F6" s="36" t="s">
        <v>3</v>
      </c>
      <c r="G6" s="25" t="s">
        <v>4</v>
      </c>
      <c r="J6" s="13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1:255" ht="16.05" customHeight="1" thickBot="1" x14ac:dyDescent="0.35">
      <c r="B7" s="26" t="s">
        <v>5</v>
      </c>
      <c r="C7" s="27" t="s">
        <v>6</v>
      </c>
      <c r="D7" s="28" t="s">
        <v>9</v>
      </c>
      <c r="E7" s="28" t="s">
        <v>7</v>
      </c>
      <c r="F7" s="1" t="s">
        <v>8</v>
      </c>
      <c r="G7" s="28" t="s">
        <v>9</v>
      </c>
      <c r="J7" s="13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1:255" x14ac:dyDescent="0.3">
      <c r="B8" s="29" t="s">
        <v>10</v>
      </c>
      <c r="C8" s="29"/>
      <c r="D8" s="29"/>
      <c r="E8" s="29"/>
      <c r="F8" s="2"/>
      <c r="G8" s="30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255" x14ac:dyDescent="0.3">
      <c r="B9" s="30" t="s">
        <v>11</v>
      </c>
      <c r="C9" s="30" t="s">
        <v>12</v>
      </c>
      <c r="D9" s="37">
        <v>4000</v>
      </c>
      <c r="E9" s="31">
        <v>0</v>
      </c>
      <c r="F9" s="3" t="s">
        <v>13</v>
      </c>
      <c r="G9" s="7">
        <f>(SUM(D9:E9))</f>
        <v>4000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1:255" x14ac:dyDescent="0.3">
      <c r="B10" s="30" t="s">
        <v>14</v>
      </c>
      <c r="C10" s="30" t="s">
        <v>12</v>
      </c>
      <c r="D10" s="31">
        <v>2500</v>
      </c>
      <c r="E10" s="31">
        <v>0</v>
      </c>
      <c r="F10" s="3" t="s">
        <v>15</v>
      </c>
      <c r="G10" s="7">
        <f>(SUM(D10:E10))</f>
        <v>2500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1:255" ht="15" customHeight="1" x14ac:dyDescent="0.3">
      <c r="B11" s="32" t="s">
        <v>16</v>
      </c>
      <c r="C11" s="30" t="s">
        <v>12</v>
      </c>
      <c r="D11" s="31">
        <v>2000</v>
      </c>
      <c r="E11" s="31">
        <v>0</v>
      </c>
      <c r="F11" s="3" t="s">
        <v>17</v>
      </c>
      <c r="G11" s="7">
        <f>(SUM(D11:E11))</f>
        <v>2000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1:255" x14ac:dyDescent="0.3">
      <c r="B12" s="30"/>
      <c r="C12" s="30"/>
      <c r="D12" s="30"/>
      <c r="E12" s="30"/>
      <c r="F12" s="4"/>
      <c r="I12" s="18"/>
      <c r="J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255" x14ac:dyDescent="0.3">
      <c r="B13" s="29" t="s">
        <v>18</v>
      </c>
      <c r="C13" s="29"/>
      <c r="D13" s="29"/>
      <c r="E13" s="29"/>
      <c r="F13" s="2"/>
      <c r="G13" s="8"/>
      <c r="I13" s="18"/>
      <c r="J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255" x14ac:dyDescent="0.3">
      <c r="B14" s="30" t="s">
        <v>19</v>
      </c>
      <c r="C14" s="30" t="s">
        <v>20</v>
      </c>
      <c r="D14" s="37">
        <v>500</v>
      </c>
      <c r="E14" s="31">
        <v>1200</v>
      </c>
      <c r="F14" s="3" t="s">
        <v>21</v>
      </c>
      <c r="G14" s="7">
        <f t="shared" ref="G14:G19" si="0">(SUM(D14:E14))</f>
        <v>1700</v>
      </c>
      <c r="H14" s="18"/>
      <c r="I14" s="18"/>
      <c r="J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255" x14ac:dyDescent="0.3">
      <c r="B15" s="30" t="s">
        <v>22</v>
      </c>
      <c r="C15" s="30" t="s">
        <v>23</v>
      </c>
      <c r="D15" s="37">
        <v>500</v>
      </c>
      <c r="E15" s="31">
        <v>350</v>
      </c>
      <c r="F15" s="6" t="s">
        <v>24</v>
      </c>
      <c r="G15" s="7">
        <f t="shared" si="0"/>
        <v>850</v>
      </c>
      <c r="H15" s="18"/>
      <c r="I15" s="18"/>
      <c r="J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255" x14ac:dyDescent="0.3">
      <c r="B16" s="30" t="s">
        <v>25</v>
      </c>
      <c r="C16" s="30" t="s">
        <v>26</v>
      </c>
      <c r="D16" s="37">
        <v>350</v>
      </c>
      <c r="E16" s="31">
        <v>100</v>
      </c>
      <c r="F16" s="6" t="s">
        <v>24</v>
      </c>
      <c r="G16" s="7">
        <f t="shared" si="0"/>
        <v>450</v>
      </c>
      <c r="H16" s="18"/>
      <c r="I16" s="18"/>
      <c r="J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spans="2:46" x14ac:dyDescent="0.3">
      <c r="B17" s="30" t="s">
        <v>27</v>
      </c>
      <c r="C17" s="30" t="s">
        <v>28</v>
      </c>
      <c r="D17" s="37">
        <v>500</v>
      </c>
      <c r="E17" s="31">
        <v>600</v>
      </c>
      <c r="F17" s="6" t="s">
        <v>24</v>
      </c>
      <c r="G17" s="7">
        <f t="shared" si="0"/>
        <v>1100</v>
      </c>
      <c r="H17" s="18"/>
      <c r="I17" s="18"/>
      <c r="J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2:46" x14ac:dyDescent="0.3">
      <c r="B18" s="30" t="s">
        <v>29</v>
      </c>
      <c r="C18" s="30" t="s">
        <v>30</v>
      </c>
      <c r="D18" s="37">
        <v>1500</v>
      </c>
      <c r="E18" s="31">
        <v>150</v>
      </c>
      <c r="F18" s="6" t="s">
        <v>31</v>
      </c>
      <c r="G18" s="7">
        <f t="shared" si="0"/>
        <v>1650</v>
      </c>
      <c r="H18" s="18"/>
      <c r="I18" s="18"/>
      <c r="J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2:46" x14ac:dyDescent="0.3">
      <c r="B19" s="30" t="s">
        <v>32</v>
      </c>
      <c r="C19" s="30"/>
      <c r="D19" s="37">
        <v>0</v>
      </c>
      <c r="E19" s="31">
        <v>0</v>
      </c>
      <c r="F19" s="6"/>
      <c r="G19" s="7">
        <f t="shared" si="0"/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2:46" x14ac:dyDescent="0.3">
      <c r="B20" s="33" t="s">
        <v>33</v>
      </c>
      <c r="C20" s="33"/>
      <c r="D20" s="33">
        <f>(SUM(D14:D18))</f>
        <v>3350</v>
      </c>
      <c r="E20" s="33">
        <f>(SUM(E9:E11,E14:E18))</f>
        <v>2400</v>
      </c>
      <c r="F20" s="5"/>
      <c r="G20" s="3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2:46" x14ac:dyDescent="0.3">
      <c r="B21" s="33" t="s">
        <v>34</v>
      </c>
      <c r="C21" s="33"/>
      <c r="D21" s="33">
        <f>D20*1.2</f>
        <v>4020</v>
      </c>
      <c r="E21" s="33">
        <f>E20*1.2</f>
        <v>2880</v>
      </c>
      <c r="F21" s="5"/>
      <c r="G21" s="3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:46" x14ac:dyDescent="0.3">
      <c r="D22" s="14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6" x14ac:dyDescent="0.3">
      <c r="D23" s="14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6" x14ac:dyDescent="0.3">
      <c r="B24" s="14" t="s">
        <v>36</v>
      </c>
      <c r="D24" s="14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6" x14ac:dyDescent="0.3">
      <c r="D25" s="14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2:46" x14ac:dyDescent="0.3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2:46" x14ac:dyDescent="0.3"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2:46" x14ac:dyDescent="0.3"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2:46" x14ac:dyDescent="0.3"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2:46" x14ac:dyDescent="0.3"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2:46" x14ac:dyDescent="0.3"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2:46" x14ac:dyDescent="0.3"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x14ac:dyDescent="0.3"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x14ac:dyDescent="0.3"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s="19" customFormat="1" ht="34.950000000000003" customHeight="1" x14ac:dyDescent="0.3"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x14ac:dyDescent="0.3">
      <c r="A36" s="18"/>
      <c r="B36" s="18"/>
      <c r="C36" s="18"/>
      <c r="D36" s="35"/>
      <c r="E36" s="18"/>
      <c r="F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22.95" customHeight="1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46" ht="22.95" customHeight="1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46" ht="22.95" customHeigh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46" x14ac:dyDescent="0.3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46" x14ac:dyDescent="0.3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46" x14ac:dyDescent="0.3">
      <c r="D42" s="14"/>
      <c r="F42" s="14"/>
    </row>
    <row r="43" spans="1:46" x14ac:dyDescent="0.3">
      <c r="D43" s="14"/>
      <c r="F43" s="14"/>
    </row>
  </sheetData>
  <pageMargins left="0.4" right="0.4" top="0.4" bottom="0.4" header="0" footer="0"/>
  <pageSetup scale="71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CYBERSÉCURITÉ</vt:lpstr>
      <vt:lpstr>CYBERSÉCURITÉ!Zone_d_impression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Louis TRILLES</cp:lastModifiedBy>
  <cp:revision/>
  <dcterms:created xsi:type="dcterms:W3CDTF">2015-10-13T21:42:08Z</dcterms:created>
  <dcterms:modified xsi:type="dcterms:W3CDTF">2023-07-10T13:19:17Z</dcterms:modified>
  <cp:category/>
  <cp:contentStatus/>
</cp:coreProperties>
</file>