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3" i="1" l="1"/>
  <c r="V34" i="1"/>
  <c r="V35" i="1"/>
  <c r="V36" i="1"/>
  <c r="V37" i="1"/>
  <c r="V38" i="1"/>
  <c r="V39" i="1"/>
  <c r="V40" i="1"/>
  <c r="V41" i="1"/>
  <c r="V32" i="1"/>
  <c r="U41" i="1"/>
  <c r="T41" i="1"/>
  <c r="U33" i="1"/>
  <c r="U34" i="1"/>
  <c r="U35" i="1"/>
  <c r="U36" i="1"/>
  <c r="U37" i="1"/>
  <c r="U38" i="1"/>
  <c r="U39" i="1"/>
  <c r="U40" i="1"/>
  <c r="U32" i="1"/>
  <c r="T33" i="1"/>
  <c r="T34" i="1"/>
  <c r="T35" i="1" s="1"/>
  <c r="T36" i="1" s="1"/>
  <c r="T37" i="1" s="1"/>
  <c r="T38" i="1" s="1"/>
  <c r="T39" i="1" s="1"/>
  <c r="T40" i="1" s="1"/>
  <c r="T32" i="1"/>
  <c r="U20" i="1"/>
  <c r="U21" i="1"/>
  <c r="U22" i="1"/>
  <c r="U23" i="1"/>
  <c r="U24" i="1"/>
  <c r="U25" i="1"/>
  <c r="U26" i="1"/>
  <c r="U27" i="1"/>
  <c r="U28" i="1"/>
  <c r="U19" i="1"/>
  <c r="V20" i="1"/>
  <c r="V21" i="1"/>
  <c r="V22" i="1"/>
  <c r="V23" i="1"/>
  <c r="V24" i="1"/>
  <c r="V25" i="1"/>
  <c r="V26" i="1"/>
  <c r="V27" i="1"/>
  <c r="V28" i="1"/>
  <c r="V19" i="1"/>
  <c r="T20" i="1"/>
  <c r="T21" i="1"/>
  <c r="T22" i="1" s="1"/>
  <c r="T23" i="1" s="1"/>
  <c r="T24" i="1" s="1"/>
  <c r="T25" i="1" s="1"/>
  <c r="T26" i="1" s="1"/>
  <c r="T27" i="1" s="1"/>
  <c r="T28" i="1" s="1"/>
  <c r="T19" i="1"/>
  <c r="Q14" i="1"/>
  <c r="Q5" i="1"/>
  <c r="Q6" i="1"/>
  <c r="Q7" i="1"/>
  <c r="Q8" i="1"/>
  <c r="Q9" i="1"/>
  <c r="Q10" i="1"/>
  <c r="Q11" i="1"/>
  <c r="Q12" i="1"/>
  <c r="Q13" i="1"/>
  <c r="R7" i="1"/>
  <c r="R9" i="1"/>
  <c r="R11" i="1"/>
  <c r="R13" i="1"/>
  <c r="V6" i="1"/>
  <c r="V7" i="1"/>
  <c r="V8" i="1"/>
  <c r="V9" i="1"/>
  <c r="V10" i="1"/>
  <c r="V11" i="1"/>
  <c r="V12" i="1"/>
  <c r="V13" i="1"/>
  <c r="V14" i="1"/>
  <c r="V5" i="1"/>
  <c r="U6" i="1"/>
  <c r="U7" i="1"/>
  <c r="U8" i="1"/>
  <c r="U9" i="1"/>
  <c r="U10" i="1"/>
  <c r="U11" i="1"/>
  <c r="U12" i="1"/>
  <c r="U13" i="1"/>
  <c r="U14" i="1"/>
  <c r="U5" i="1"/>
  <c r="T6" i="1"/>
  <c r="T7" i="1"/>
  <c r="T8" i="1" s="1"/>
  <c r="T9" i="1" s="1"/>
  <c r="T10" i="1" s="1"/>
  <c r="T11" i="1" s="1"/>
  <c r="T12" i="1" s="1"/>
  <c r="T13" i="1" s="1"/>
  <c r="T14" i="1" s="1"/>
  <c r="T5" i="1"/>
  <c r="R32" i="1"/>
  <c r="R33" i="1"/>
  <c r="R34" i="1"/>
  <c r="R35" i="1"/>
  <c r="R36" i="1"/>
  <c r="R37" i="1"/>
  <c r="R38" i="1"/>
  <c r="R39" i="1"/>
  <c r="R40" i="1"/>
  <c r="R31" i="1"/>
  <c r="Q40" i="1"/>
  <c r="Q32" i="1"/>
  <c r="Q33" i="1"/>
  <c r="Q34" i="1"/>
  <c r="Q35" i="1"/>
  <c r="Q36" i="1"/>
  <c r="Q37" i="1"/>
  <c r="Q38" i="1"/>
  <c r="Q39" i="1"/>
  <c r="Q31" i="1"/>
  <c r="P32" i="1"/>
  <c r="P33" i="1"/>
  <c r="P34" i="1" s="1"/>
  <c r="P35" i="1" s="1"/>
  <c r="P36" i="1" s="1"/>
  <c r="P37" i="1" s="1"/>
  <c r="P38" i="1" s="1"/>
  <c r="P39" i="1" s="1"/>
  <c r="P40" i="1" s="1"/>
  <c r="P31" i="1"/>
  <c r="N32" i="1"/>
  <c r="N33" i="1"/>
  <c r="N34" i="1"/>
  <c r="N35" i="1"/>
  <c r="N36" i="1"/>
  <c r="N37" i="1"/>
  <c r="N38" i="1"/>
  <c r="N39" i="1"/>
  <c r="N40" i="1"/>
  <c r="N31" i="1"/>
  <c r="M32" i="1"/>
  <c r="M33" i="1"/>
  <c r="M34" i="1"/>
  <c r="M35" i="1"/>
  <c r="M36" i="1"/>
  <c r="M37" i="1"/>
  <c r="M38" i="1"/>
  <c r="M39" i="1"/>
  <c r="M40" i="1"/>
  <c r="M31" i="1"/>
  <c r="L32" i="1"/>
  <c r="L33" i="1"/>
  <c r="L34" i="1" s="1"/>
  <c r="L35" i="1" s="1"/>
  <c r="L36" i="1" s="1"/>
  <c r="L37" i="1" s="1"/>
  <c r="L38" i="1" s="1"/>
  <c r="L39" i="1" s="1"/>
  <c r="L40" i="1" s="1"/>
  <c r="L31" i="1"/>
  <c r="R20" i="1"/>
  <c r="R21" i="1"/>
  <c r="R22" i="1"/>
  <c r="R23" i="1"/>
  <c r="R24" i="1"/>
  <c r="R25" i="1"/>
  <c r="R26" i="1"/>
  <c r="R27" i="1"/>
  <c r="R28" i="1"/>
  <c r="R19" i="1"/>
  <c r="Q20" i="1"/>
  <c r="Q21" i="1"/>
  <c r="Q22" i="1"/>
  <c r="Q23" i="1"/>
  <c r="Q24" i="1"/>
  <c r="Q25" i="1"/>
  <c r="Q26" i="1"/>
  <c r="Q27" i="1"/>
  <c r="Q28" i="1"/>
  <c r="Q19" i="1"/>
  <c r="P20" i="1"/>
  <c r="P21" i="1"/>
  <c r="P22" i="1" s="1"/>
  <c r="P23" i="1" s="1"/>
  <c r="P24" i="1" s="1"/>
  <c r="P25" i="1" s="1"/>
  <c r="P26" i="1" s="1"/>
  <c r="P27" i="1" s="1"/>
  <c r="P28" i="1" s="1"/>
  <c r="P19" i="1"/>
  <c r="N20" i="1"/>
  <c r="N21" i="1"/>
  <c r="N22" i="1"/>
  <c r="N23" i="1"/>
  <c r="N24" i="1"/>
  <c r="N25" i="1"/>
  <c r="N26" i="1"/>
  <c r="N27" i="1"/>
  <c r="N28" i="1"/>
  <c r="N19" i="1"/>
  <c r="M20" i="1"/>
  <c r="M21" i="1"/>
  <c r="M22" i="1"/>
  <c r="M23" i="1"/>
  <c r="M24" i="1"/>
  <c r="M25" i="1"/>
  <c r="M26" i="1"/>
  <c r="M27" i="1"/>
  <c r="M28" i="1"/>
  <c r="M19" i="1"/>
  <c r="L20" i="1"/>
  <c r="L21" i="1"/>
  <c r="L22" i="1" s="1"/>
  <c r="L23" i="1" s="1"/>
  <c r="L24" i="1" s="1"/>
  <c r="L25" i="1" s="1"/>
  <c r="L26" i="1" s="1"/>
  <c r="L27" i="1" s="1"/>
  <c r="L28" i="1" s="1"/>
  <c r="L19" i="1"/>
  <c r="M6" i="1"/>
  <c r="R6" i="1"/>
  <c r="R8" i="1"/>
  <c r="R10" i="1"/>
  <c r="R12" i="1"/>
  <c r="R14" i="1"/>
  <c r="R5" i="1"/>
  <c r="P6" i="1"/>
  <c r="P7" i="1"/>
  <c r="P8" i="1" s="1"/>
  <c r="P9" i="1" s="1"/>
  <c r="P10" i="1" s="1"/>
  <c r="P11" i="1" s="1"/>
  <c r="P12" i="1" s="1"/>
  <c r="P13" i="1" s="1"/>
  <c r="P14" i="1" s="1"/>
  <c r="P5" i="1"/>
  <c r="N6" i="1"/>
  <c r="N7" i="1"/>
  <c r="N8" i="1"/>
  <c r="N9" i="1"/>
  <c r="N10" i="1"/>
  <c r="N11" i="1"/>
  <c r="N12" i="1"/>
  <c r="N13" i="1"/>
  <c r="N14" i="1"/>
  <c r="N5" i="1"/>
  <c r="M7" i="1"/>
  <c r="M8" i="1"/>
  <c r="M9" i="1"/>
  <c r="M10" i="1"/>
  <c r="M11" i="1"/>
  <c r="M12" i="1"/>
  <c r="M13" i="1"/>
  <c r="M14" i="1"/>
  <c r="M5" i="1"/>
  <c r="L5" i="1"/>
  <c r="L6" i="1"/>
  <c r="L7" i="1" s="1"/>
  <c r="L8" i="1" s="1"/>
  <c r="L9" i="1" s="1"/>
  <c r="L10" i="1" s="1"/>
  <c r="L11" i="1" s="1"/>
  <c r="L12" i="1" s="1"/>
  <c r="L13" i="1" s="1"/>
  <c r="L14" i="1" s="1"/>
  <c r="J32" i="1"/>
  <c r="J33" i="1"/>
  <c r="J34" i="1"/>
  <c r="J35" i="1"/>
  <c r="J36" i="1"/>
  <c r="J37" i="1"/>
  <c r="J38" i="1"/>
  <c r="J39" i="1"/>
  <c r="J40" i="1"/>
  <c r="J31" i="1"/>
  <c r="I32" i="1"/>
  <c r="I33" i="1"/>
  <c r="I34" i="1"/>
  <c r="I35" i="1"/>
  <c r="I36" i="1"/>
  <c r="I37" i="1"/>
  <c r="I38" i="1"/>
  <c r="I39" i="1"/>
  <c r="I40" i="1"/>
  <c r="I31" i="1"/>
  <c r="H32" i="1"/>
  <c r="H33" i="1"/>
  <c r="H34" i="1" s="1"/>
  <c r="H35" i="1" s="1"/>
  <c r="H36" i="1" s="1"/>
  <c r="H37" i="1" s="1"/>
  <c r="H38" i="1" s="1"/>
  <c r="H39" i="1" s="1"/>
  <c r="H40" i="1" s="1"/>
  <c r="H31" i="1"/>
  <c r="F32" i="1"/>
  <c r="F33" i="1"/>
  <c r="F34" i="1"/>
  <c r="F35" i="1"/>
  <c r="F36" i="1"/>
  <c r="F37" i="1"/>
  <c r="F38" i="1"/>
  <c r="F39" i="1"/>
  <c r="F40" i="1"/>
  <c r="F31" i="1"/>
  <c r="E32" i="1"/>
  <c r="E33" i="1"/>
  <c r="E34" i="1"/>
  <c r="E35" i="1"/>
  <c r="E36" i="1"/>
  <c r="E37" i="1"/>
  <c r="E38" i="1"/>
  <c r="E39" i="1"/>
  <c r="E40" i="1"/>
  <c r="E31" i="1"/>
  <c r="D32" i="1"/>
  <c r="D33" i="1"/>
  <c r="D34" i="1" s="1"/>
  <c r="D35" i="1" s="1"/>
  <c r="D36" i="1" s="1"/>
  <c r="D37" i="1" s="1"/>
  <c r="D38" i="1" s="1"/>
  <c r="D39" i="1" s="1"/>
  <c r="D40" i="1" s="1"/>
  <c r="D31" i="1"/>
  <c r="J20" i="1"/>
  <c r="J21" i="1"/>
  <c r="J22" i="1"/>
  <c r="J23" i="1"/>
  <c r="J24" i="1"/>
  <c r="J25" i="1"/>
  <c r="J26" i="1"/>
  <c r="J27" i="1"/>
  <c r="J28" i="1"/>
  <c r="J19" i="1"/>
  <c r="I19" i="1"/>
  <c r="I20" i="1"/>
  <c r="I21" i="1"/>
  <c r="I22" i="1"/>
  <c r="I23" i="1"/>
  <c r="I24" i="1"/>
  <c r="I25" i="1"/>
  <c r="I26" i="1"/>
  <c r="I27" i="1"/>
  <c r="I28" i="1"/>
  <c r="I18" i="1"/>
  <c r="H20" i="1"/>
  <c r="H21" i="1"/>
  <c r="H22" i="1" s="1"/>
  <c r="H23" i="1" s="1"/>
  <c r="H24" i="1" s="1"/>
  <c r="H25" i="1" s="1"/>
  <c r="H26" i="1" s="1"/>
  <c r="H27" i="1" s="1"/>
  <c r="H28" i="1" s="1"/>
  <c r="H19" i="1"/>
  <c r="F20" i="1"/>
  <c r="F21" i="1"/>
  <c r="F22" i="1"/>
  <c r="F23" i="1"/>
  <c r="F24" i="1"/>
  <c r="F25" i="1"/>
  <c r="F26" i="1"/>
  <c r="F27" i="1"/>
  <c r="F28" i="1"/>
  <c r="F19" i="1"/>
  <c r="E19" i="1"/>
  <c r="E20" i="1"/>
  <c r="E21" i="1"/>
  <c r="E22" i="1"/>
  <c r="E23" i="1"/>
  <c r="E24" i="1"/>
  <c r="E25" i="1"/>
  <c r="E26" i="1"/>
  <c r="E27" i="1"/>
  <c r="E28" i="1"/>
  <c r="E18" i="1"/>
  <c r="D20" i="1"/>
  <c r="D21" i="1"/>
  <c r="D22" i="1" s="1"/>
  <c r="D23" i="1" s="1"/>
  <c r="D24" i="1" s="1"/>
  <c r="D25" i="1" s="1"/>
  <c r="D26" i="1" s="1"/>
  <c r="D27" i="1" s="1"/>
  <c r="D28" i="1" s="1"/>
  <c r="D19" i="1"/>
  <c r="J6" i="1"/>
  <c r="J7" i="1"/>
  <c r="J8" i="1"/>
  <c r="J9" i="1"/>
  <c r="J10" i="1"/>
  <c r="J11" i="1"/>
  <c r="J12" i="1"/>
  <c r="J13" i="1"/>
  <c r="J14" i="1"/>
  <c r="J5" i="1"/>
  <c r="I14" i="1"/>
  <c r="E14" i="1"/>
  <c r="I6" i="1"/>
  <c r="I7" i="1"/>
  <c r="I8" i="1"/>
  <c r="I9" i="1"/>
  <c r="I10" i="1"/>
  <c r="I11" i="1"/>
  <c r="I12" i="1"/>
  <c r="I13" i="1"/>
  <c r="I5" i="1"/>
  <c r="H6" i="1"/>
  <c r="H7" i="1"/>
  <c r="H8" i="1" s="1"/>
  <c r="H9" i="1" s="1"/>
  <c r="H10" i="1" s="1"/>
  <c r="H11" i="1" s="1"/>
  <c r="H12" i="1" s="1"/>
  <c r="H13" i="1" s="1"/>
  <c r="H14" i="1" s="1"/>
  <c r="H5" i="1"/>
  <c r="F5" i="1" l="1"/>
  <c r="F6" i="1"/>
  <c r="F7" i="1"/>
  <c r="F8" i="1"/>
  <c r="F9" i="1"/>
  <c r="F10" i="1"/>
  <c r="F11" i="1"/>
  <c r="F12" i="1"/>
  <c r="F13" i="1"/>
  <c r="F14" i="1"/>
  <c r="F4" i="1"/>
  <c r="E5" i="1"/>
  <c r="E6" i="1"/>
  <c r="E7" i="1"/>
  <c r="E8" i="1"/>
  <c r="E9" i="1"/>
  <c r="E10" i="1"/>
  <c r="E11" i="1"/>
  <c r="E12" i="1"/>
  <c r="E13" i="1"/>
  <c r="E4" i="1"/>
  <c r="D14" i="1"/>
  <c r="D6" i="1"/>
  <c r="D7" i="1"/>
  <c r="D8" i="1" s="1"/>
  <c r="D9" i="1" s="1"/>
  <c r="D10" i="1" s="1"/>
  <c r="D11" i="1" s="1"/>
  <c r="D12" i="1" s="1"/>
  <c r="D13" i="1" s="1"/>
  <c r="D5" i="1"/>
</calcChain>
</file>

<file path=xl/sharedStrings.xml><?xml version="1.0" encoding="utf-8"?>
<sst xmlns="http://schemas.openxmlformats.org/spreadsheetml/2006/main" count="30" uniqueCount="8">
  <si>
    <t>t</t>
  </si>
  <si>
    <t>pc(t)</t>
  </si>
  <si>
    <t>qc(t)</t>
  </si>
  <si>
    <t>n=5</t>
  </si>
  <si>
    <t>n=8</t>
  </si>
  <si>
    <t>n=10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</si>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</sst>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5" formatCode="0.000"/>
    <numFmt numFmtId="167" formatCode="0.00000"/>
    <numFmt numFmtId="168" formatCode="0.000000"/>
    <numFmt numFmtId="176" formatCode="0.0000000"/>
    <numFmt numFmtId="177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1"/>
  <sheetViews>
    <sheetView tabSelected="1" topLeftCell="E20" workbookViewId="0">
      <selection activeCell="V44" sqref="V44"/>
    </sheetView>
  </sheetViews>
  <sheetFormatPr defaultRowHeight="15" x14ac:dyDescent="0.25"/>
  <cols>
    <col min="17" max="17" width="13.42578125" bestFit="1" customWidth="1"/>
    <col min="20" max="20" width="14.7109375" bestFit="1" customWidth="1"/>
    <col min="21" max="21" width="12.5703125" bestFit="1" customWidth="1"/>
  </cols>
  <sheetData>
    <row r="2" spans="2:22" x14ac:dyDescent="0.25">
      <c r="U2">
        <v>500</v>
      </c>
      <c r="V2">
        <v>250</v>
      </c>
    </row>
    <row r="3" spans="2:22" x14ac:dyDescent="0.25">
      <c r="B3" t="s">
        <v>3</v>
      </c>
      <c r="D3" t="s">
        <v>0</v>
      </c>
      <c r="E3" t="s">
        <v>1</v>
      </c>
      <c r="F3" t="s">
        <v>2</v>
      </c>
      <c r="H3" t="s">
        <v>0</v>
      </c>
      <c r="I3" t="s">
        <v>1</v>
      </c>
      <c r="J3" t="s">
        <v>2</v>
      </c>
      <c r="L3" t="s">
        <v>0</v>
      </c>
      <c r="M3" t="s">
        <v>1</v>
      </c>
      <c r="N3" t="s">
        <v>2</v>
      </c>
      <c r="P3" t="s">
        <v>0</v>
      </c>
      <c r="Q3" t="s">
        <v>6</v>
      </c>
      <c r="R3" t="s">
        <v>7</v>
      </c>
      <c r="T3" t="s">
        <v>0</v>
      </c>
      <c r="U3" t="s">
        <v>6</v>
      </c>
      <c r="V3" t="s">
        <v>6</v>
      </c>
    </row>
    <row r="4" spans="2:22" x14ac:dyDescent="0.25">
      <c r="D4">
        <v>0</v>
      </c>
      <c r="E4">
        <f>EXP(-0.013*D4)</f>
        <v>1</v>
      </c>
      <c r="F4">
        <f>1-E4</f>
        <v>0</v>
      </c>
      <c r="H4">
        <v>0</v>
      </c>
      <c r="I4">
        <v>1</v>
      </c>
      <c r="J4">
        <v>0</v>
      </c>
      <c r="L4">
        <v>0</v>
      </c>
      <c r="M4">
        <v>1</v>
      </c>
      <c r="N4">
        <v>0</v>
      </c>
      <c r="P4">
        <v>0</v>
      </c>
      <c r="Q4">
        <v>1</v>
      </c>
      <c r="R4">
        <v>0</v>
      </c>
      <c r="T4">
        <v>0</v>
      </c>
      <c r="U4">
        <v>1</v>
      </c>
      <c r="V4">
        <v>1</v>
      </c>
    </row>
    <row r="5" spans="2:22" x14ac:dyDescent="0.25">
      <c r="D5">
        <f>D4+30</f>
        <v>30</v>
      </c>
      <c r="E5">
        <f t="shared" ref="E5:E14" si="0">EXP(-0.013*D5)</f>
        <v>0.67705687449816476</v>
      </c>
      <c r="F5">
        <f t="shared" ref="F5:F14" si="1">1-E5</f>
        <v>0.32294312550183524</v>
      </c>
      <c r="H5">
        <f>H4+30</f>
        <v>30</v>
      </c>
      <c r="I5">
        <f>EXP(-0.02*H5)</f>
        <v>0.54881163609402639</v>
      </c>
      <c r="J5">
        <f>1-I5</f>
        <v>0.45118836390597361</v>
      </c>
      <c r="L5">
        <f>L4+342.348</f>
        <v>342.34800000000001</v>
      </c>
      <c r="M5">
        <f>1-((1-EXP(-L5/500))^5)</f>
        <v>0.97005377374276758</v>
      </c>
      <c r="N5">
        <f>1-M5</f>
        <v>2.9946226257232422E-2</v>
      </c>
      <c r="P5">
        <f>P4+342.348</f>
        <v>342.34800000000001</v>
      </c>
      <c r="Q5">
        <f>1-((1-EXP(-P5/250))^5)</f>
        <v>0.76936096415169386</v>
      </c>
      <c r="R5">
        <f>1-Q5</f>
        <v>0.23063903584830614</v>
      </c>
      <c r="T5">
        <f>T4+117.174</f>
        <v>117.17400000000001</v>
      </c>
      <c r="U5">
        <f>1-((1-EXP(-T5/500))^5)</f>
        <v>0.9996020460333106</v>
      </c>
      <c r="V5">
        <f>1-((1-EXP(-T5/250))^5)</f>
        <v>0.9926647384500501</v>
      </c>
    </row>
    <row r="6" spans="2:22" x14ac:dyDescent="0.25">
      <c r="D6">
        <f t="shared" ref="D6:D13" si="2">D5+30</f>
        <v>60</v>
      </c>
      <c r="E6">
        <f t="shared" si="0"/>
        <v>0.45840601130522357</v>
      </c>
      <c r="F6">
        <f t="shared" si="1"/>
        <v>0.54159398869477648</v>
      </c>
      <c r="H6">
        <f t="shared" ref="H6:H14" si="3">H5+30</f>
        <v>60</v>
      </c>
      <c r="I6">
        <f t="shared" ref="I6:I14" si="4">EXP(-0.02*H6)</f>
        <v>0.30119421191220214</v>
      </c>
      <c r="J6">
        <f t="shared" ref="J6:J14" si="5">1-I6</f>
        <v>0.69880578808779781</v>
      </c>
      <c r="L6">
        <f t="shared" ref="L6:L14" si="6">L5+342.35</f>
        <v>684.69800000000009</v>
      </c>
      <c r="M6">
        <f>1-((1-EXP(-L6/500))^5)</f>
        <v>0.76935939141082044</v>
      </c>
      <c r="N6">
        <f t="shared" ref="N6:N14" si="7">1-M6</f>
        <v>0.23064060858917956</v>
      </c>
      <c r="P6">
        <f t="shared" ref="P6:P14" si="8">P5+342.348</f>
        <v>684.69600000000003</v>
      </c>
      <c r="Q6">
        <f>1-((1-EXP(-P6/250))^5)</f>
        <v>0.28406552098657989</v>
      </c>
      <c r="R6">
        <f t="shared" ref="R6:R14" si="9">1-Q6</f>
        <v>0.71593447901342011</v>
      </c>
      <c r="T6">
        <f t="shared" ref="T6:T14" si="10">T5+117.174</f>
        <v>234.34800000000001</v>
      </c>
      <c r="U6">
        <f t="shared" ref="U6:U14" si="11">1-((1-EXP(-T6/500))^5)</f>
        <v>0.9926647384500501</v>
      </c>
      <c r="V6">
        <f t="shared" ref="V6:V14" si="12">1-((1-EXP(-T6/250))^5)</f>
        <v>0.91667506607903171</v>
      </c>
    </row>
    <row r="7" spans="2:22" x14ac:dyDescent="0.25">
      <c r="D7">
        <f t="shared" si="2"/>
        <v>90</v>
      </c>
      <c r="E7">
        <f t="shared" si="0"/>
        <v>0.31036694126548503</v>
      </c>
      <c r="F7">
        <f t="shared" si="1"/>
        <v>0.68963305873451497</v>
      </c>
      <c r="H7">
        <f t="shared" si="3"/>
        <v>90</v>
      </c>
      <c r="I7">
        <f t="shared" si="4"/>
        <v>0.16529888822158653</v>
      </c>
      <c r="J7">
        <f t="shared" si="5"/>
        <v>0.83470111177841344</v>
      </c>
      <c r="L7">
        <f t="shared" si="6"/>
        <v>1027.0480000000002</v>
      </c>
      <c r="M7">
        <f t="shared" ref="M6:M14" si="13">1-((1-EXP(-L7/500))^5)</f>
        <v>0.49642670192821148</v>
      </c>
      <c r="N7">
        <f t="shared" si="7"/>
        <v>0.50357329807178852</v>
      </c>
      <c r="P7">
        <f t="shared" si="8"/>
        <v>1027.0440000000001</v>
      </c>
      <c r="Q7">
        <f t="shared" ref="Q6:Q14" si="14">1-((1-EXP(-P7/250))^5)</f>
        <v>7.9530709275318467E-2</v>
      </c>
      <c r="R7">
        <f t="shared" si="9"/>
        <v>0.92046929072468153</v>
      </c>
      <c r="T7">
        <f t="shared" si="10"/>
        <v>351.52200000000005</v>
      </c>
      <c r="U7">
        <f t="shared" si="11"/>
        <v>0.96718064169078732</v>
      </c>
      <c r="V7">
        <f t="shared" si="12"/>
        <v>0.75484179663860373</v>
      </c>
    </row>
    <row r="8" spans="2:22" x14ac:dyDescent="0.25">
      <c r="D8">
        <f t="shared" si="2"/>
        <v>120</v>
      </c>
      <c r="E8">
        <f t="shared" si="0"/>
        <v>0.21013607120076477</v>
      </c>
      <c r="F8">
        <f t="shared" si="1"/>
        <v>0.78986392879923528</v>
      </c>
      <c r="H8">
        <f t="shared" si="3"/>
        <v>120</v>
      </c>
      <c r="I8">
        <f t="shared" si="4"/>
        <v>9.0717953289412512E-2</v>
      </c>
      <c r="J8">
        <f t="shared" si="5"/>
        <v>0.90928204671058754</v>
      </c>
      <c r="L8">
        <f t="shared" si="6"/>
        <v>1369.3980000000001</v>
      </c>
      <c r="M8">
        <f t="shared" si="13"/>
        <v>0.28406255199333585</v>
      </c>
      <c r="N8">
        <f t="shared" si="7"/>
        <v>0.71593744800666415</v>
      </c>
      <c r="P8">
        <f t="shared" si="8"/>
        <v>1369.3920000000001</v>
      </c>
      <c r="Q8">
        <f t="shared" si="14"/>
        <v>2.0723457103903997E-2</v>
      </c>
      <c r="R8">
        <f t="shared" si="9"/>
        <v>0.979276542896096</v>
      </c>
      <c r="T8">
        <f t="shared" si="10"/>
        <v>468.69600000000003</v>
      </c>
      <c r="U8">
        <f t="shared" si="11"/>
        <v>0.91667506607903171</v>
      </c>
      <c r="V8">
        <f t="shared" si="12"/>
        <v>0.56506750545090423</v>
      </c>
    </row>
    <row r="9" spans="2:22" x14ac:dyDescent="0.25">
      <c r="D9">
        <f t="shared" si="2"/>
        <v>150</v>
      </c>
      <c r="E9">
        <f t="shared" si="0"/>
        <v>0.14227407158651359</v>
      </c>
      <c r="F9">
        <f t="shared" si="1"/>
        <v>0.85772592841348638</v>
      </c>
      <c r="H9">
        <f t="shared" si="3"/>
        <v>150</v>
      </c>
      <c r="I9">
        <f t="shared" si="4"/>
        <v>4.9787068367863944E-2</v>
      </c>
      <c r="J9">
        <f t="shared" si="5"/>
        <v>0.95021293163213605</v>
      </c>
      <c r="L9">
        <f t="shared" si="6"/>
        <v>1711.748</v>
      </c>
      <c r="M9">
        <f t="shared" si="13"/>
        <v>0.15270568174516941</v>
      </c>
      <c r="N9">
        <f t="shared" si="7"/>
        <v>0.84729431825483059</v>
      </c>
      <c r="P9">
        <f t="shared" si="8"/>
        <v>1711.74</v>
      </c>
      <c r="Q9">
        <f t="shared" si="14"/>
        <v>5.302125771676991E-3</v>
      </c>
      <c r="R9">
        <f t="shared" si="9"/>
        <v>0.99469787422832301</v>
      </c>
      <c r="T9">
        <f t="shared" si="10"/>
        <v>585.87</v>
      </c>
      <c r="U9">
        <f t="shared" si="11"/>
        <v>0.84340111858590316</v>
      </c>
      <c r="V9">
        <f t="shared" si="12"/>
        <v>0.39624746780771813</v>
      </c>
    </row>
    <row r="10" spans="2:22" x14ac:dyDescent="0.25">
      <c r="D10">
        <f t="shared" si="2"/>
        <v>180</v>
      </c>
      <c r="E10">
        <f t="shared" si="0"/>
        <v>9.6327638230493035E-2</v>
      </c>
      <c r="F10">
        <f t="shared" si="1"/>
        <v>0.90367236176950694</v>
      </c>
      <c r="H10">
        <f t="shared" si="3"/>
        <v>180</v>
      </c>
      <c r="I10">
        <f t="shared" si="4"/>
        <v>2.7323722447292559E-2</v>
      </c>
      <c r="J10">
        <f t="shared" si="5"/>
        <v>0.97267627755270747</v>
      </c>
      <c r="L10">
        <f t="shared" si="6"/>
        <v>2054.098</v>
      </c>
      <c r="M10">
        <f t="shared" si="13"/>
        <v>7.9529170960501938E-2</v>
      </c>
      <c r="N10">
        <f t="shared" si="7"/>
        <v>0.92047082903949806</v>
      </c>
      <c r="P10">
        <f t="shared" si="8"/>
        <v>2054.0880000000002</v>
      </c>
      <c r="Q10">
        <f t="shared" si="14"/>
        <v>1.3502648974200726E-3</v>
      </c>
      <c r="R10">
        <f t="shared" si="9"/>
        <v>0.99864973510257993</v>
      </c>
      <c r="T10">
        <f t="shared" si="10"/>
        <v>703.04399999999998</v>
      </c>
      <c r="U10">
        <f t="shared" si="11"/>
        <v>0.75484179663860385</v>
      </c>
      <c r="V10">
        <f t="shared" si="12"/>
        <v>0.26638531172454649</v>
      </c>
    </row>
    <row r="11" spans="2:22" x14ac:dyDescent="0.25">
      <c r="D11">
        <f t="shared" si="2"/>
        <v>210</v>
      </c>
      <c r="E11">
        <f t="shared" si="0"/>
        <v>6.5219289668127525E-2</v>
      </c>
      <c r="F11">
        <f t="shared" si="1"/>
        <v>0.93478071033187249</v>
      </c>
      <c r="H11">
        <f t="shared" si="3"/>
        <v>210</v>
      </c>
      <c r="I11">
        <f t="shared" si="4"/>
        <v>1.4995576820477703E-2</v>
      </c>
      <c r="J11">
        <f t="shared" si="5"/>
        <v>0.9850044231795223</v>
      </c>
      <c r="L11">
        <f t="shared" si="6"/>
        <v>2396.4479999999999</v>
      </c>
      <c r="M11">
        <f t="shared" si="13"/>
        <v>4.076078810817263E-2</v>
      </c>
      <c r="N11">
        <f t="shared" si="7"/>
        <v>0.95923921189182737</v>
      </c>
      <c r="P11">
        <f t="shared" si="8"/>
        <v>2396.4360000000001</v>
      </c>
      <c r="Q11">
        <f t="shared" si="14"/>
        <v>3.4345876748165249E-4</v>
      </c>
      <c r="R11">
        <f t="shared" si="9"/>
        <v>0.99965654123251835</v>
      </c>
      <c r="T11">
        <f t="shared" si="10"/>
        <v>820.21799999999996</v>
      </c>
      <c r="U11">
        <f t="shared" si="11"/>
        <v>0.65962569538288363</v>
      </c>
      <c r="V11">
        <f t="shared" si="12"/>
        <v>0.1743645783131732</v>
      </c>
    </row>
    <row r="12" spans="2:22" x14ac:dyDescent="0.25">
      <c r="D12">
        <f t="shared" si="2"/>
        <v>240</v>
      </c>
      <c r="E12">
        <f t="shared" si="0"/>
        <v>4.4157168419692881E-2</v>
      </c>
      <c r="F12">
        <f t="shared" si="1"/>
        <v>0.95584283158030714</v>
      </c>
      <c r="H12">
        <f t="shared" si="3"/>
        <v>240</v>
      </c>
      <c r="I12">
        <f t="shared" si="4"/>
        <v>8.2297470490200302E-3</v>
      </c>
      <c r="J12">
        <f t="shared" si="5"/>
        <v>0.99177025295097998</v>
      </c>
      <c r="L12">
        <f t="shared" si="6"/>
        <v>2738.7979999999998</v>
      </c>
      <c r="M12">
        <f t="shared" si="13"/>
        <v>2.0722881705328322E-2</v>
      </c>
      <c r="N12">
        <f t="shared" si="7"/>
        <v>0.97927711829467168</v>
      </c>
      <c r="P12">
        <f t="shared" si="8"/>
        <v>2738.7840000000001</v>
      </c>
      <c r="Q12" s="3">
        <f t="shared" si="14"/>
        <v>8.7337291296951669E-5</v>
      </c>
      <c r="R12">
        <f t="shared" si="9"/>
        <v>0.99991266270870305</v>
      </c>
      <c r="T12">
        <f t="shared" si="10"/>
        <v>937.39199999999994</v>
      </c>
      <c r="U12">
        <f t="shared" si="11"/>
        <v>0.56506750545090423</v>
      </c>
      <c r="V12">
        <f t="shared" si="12"/>
        <v>0.11223263088291446</v>
      </c>
    </row>
    <row r="13" spans="2:22" x14ac:dyDescent="0.25">
      <c r="D13">
        <f t="shared" si="2"/>
        <v>270</v>
      </c>
      <c r="E13">
        <f t="shared" si="0"/>
        <v>2.9896914436926322E-2</v>
      </c>
      <c r="F13">
        <f t="shared" si="1"/>
        <v>0.97010308556307367</v>
      </c>
      <c r="H13">
        <f t="shared" si="3"/>
        <v>270</v>
      </c>
      <c r="I13">
        <f t="shared" si="4"/>
        <v>4.5165809426126659E-3</v>
      </c>
      <c r="J13">
        <f t="shared" si="5"/>
        <v>0.99548341905738735</v>
      </c>
      <c r="L13">
        <f t="shared" si="6"/>
        <v>3081.1479999999997</v>
      </c>
      <c r="M13">
        <f t="shared" si="13"/>
        <v>1.0492727271180669E-2</v>
      </c>
      <c r="N13">
        <f t="shared" si="7"/>
        <v>0.98950727272881933</v>
      </c>
      <c r="P13">
        <f t="shared" si="8"/>
        <v>3081.1320000000001</v>
      </c>
      <c r="Q13" s="3">
        <f t="shared" si="14"/>
        <v>2.2207089561021576E-5</v>
      </c>
      <c r="R13">
        <f t="shared" si="9"/>
        <v>0.99997779291043898</v>
      </c>
      <c r="T13">
        <f t="shared" si="10"/>
        <v>1054.566</v>
      </c>
      <c r="U13">
        <f t="shared" si="11"/>
        <v>0.4762835000622424</v>
      </c>
      <c r="V13">
        <f t="shared" si="12"/>
        <v>7.1484589704703838E-2</v>
      </c>
    </row>
    <row r="14" spans="2:22" x14ac:dyDescent="0.25">
      <c r="D14">
        <f>D13+30</f>
        <v>300</v>
      </c>
      <c r="E14">
        <f>EXP(-0.013*D14)</f>
        <v>2.0241911445804391E-2</v>
      </c>
      <c r="F14">
        <f t="shared" si="1"/>
        <v>0.97975808855419566</v>
      </c>
      <c r="H14">
        <f t="shared" si="3"/>
        <v>300</v>
      </c>
      <c r="I14">
        <f>EXP(-0.02*H14)</f>
        <v>2.4787521766663585E-3</v>
      </c>
      <c r="J14">
        <f t="shared" si="5"/>
        <v>0.99752124782333362</v>
      </c>
      <c r="L14">
        <f t="shared" si="6"/>
        <v>3423.4979999999996</v>
      </c>
      <c r="M14">
        <f t="shared" si="13"/>
        <v>5.3019353042451645E-3</v>
      </c>
      <c r="N14">
        <f t="shared" si="7"/>
        <v>0.99469806469575484</v>
      </c>
      <c r="P14">
        <f t="shared" si="8"/>
        <v>3423.48</v>
      </c>
      <c r="Q14" s="3">
        <f t="shared" si="14"/>
        <v>5.6464453853655172E-6</v>
      </c>
      <c r="R14">
        <f t="shared" si="9"/>
        <v>0.99999435355461463</v>
      </c>
      <c r="T14">
        <f t="shared" si="10"/>
        <v>1171.74</v>
      </c>
      <c r="U14">
        <f t="shared" si="11"/>
        <v>0.39624746780771813</v>
      </c>
      <c r="V14">
        <f t="shared" si="12"/>
        <v>4.5231970163260415E-2</v>
      </c>
    </row>
    <row r="17" spans="2:22" x14ac:dyDescent="0.25">
      <c r="B17" t="s">
        <v>4</v>
      </c>
      <c r="D17" t="s">
        <v>0</v>
      </c>
      <c r="E17" t="s">
        <v>1</v>
      </c>
      <c r="F17" t="s">
        <v>2</v>
      </c>
      <c r="H17" t="s">
        <v>0</v>
      </c>
      <c r="I17" t="s">
        <v>1</v>
      </c>
      <c r="J17" t="s">
        <v>2</v>
      </c>
      <c r="L17" t="s">
        <v>0</v>
      </c>
      <c r="M17" t="s">
        <v>6</v>
      </c>
      <c r="N17" t="s">
        <v>7</v>
      </c>
      <c r="P17" t="s">
        <v>0</v>
      </c>
      <c r="Q17" t="s">
        <v>6</v>
      </c>
      <c r="R17" t="s">
        <v>7</v>
      </c>
    </row>
    <row r="18" spans="2:22" x14ac:dyDescent="0.25">
      <c r="D18">
        <v>0</v>
      </c>
      <c r="E18">
        <f>EXP(-0.016*D18)</f>
        <v>1</v>
      </c>
      <c r="F18">
        <v>0</v>
      </c>
      <c r="H18">
        <v>0</v>
      </c>
      <c r="I18">
        <f>EXP(-0.032*H18)</f>
        <v>1</v>
      </c>
      <c r="J18">
        <v>0</v>
      </c>
      <c r="L18">
        <v>0</v>
      </c>
      <c r="M18">
        <v>1</v>
      </c>
      <c r="N18">
        <v>0</v>
      </c>
      <c r="P18">
        <v>0</v>
      </c>
      <c r="Q18">
        <v>1</v>
      </c>
      <c r="R18">
        <v>0</v>
      </c>
      <c r="T18">
        <v>0</v>
      </c>
      <c r="U18">
        <v>1</v>
      </c>
      <c r="V18">
        <v>1</v>
      </c>
    </row>
    <row r="19" spans="2:22" x14ac:dyDescent="0.25">
      <c r="D19">
        <f>D18+18.75</f>
        <v>18.75</v>
      </c>
      <c r="E19">
        <f t="shared" ref="E19:E28" si="15">EXP(-0.016*D19)</f>
        <v>0.74081822068171788</v>
      </c>
      <c r="F19">
        <f>1-E19</f>
        <v>0.25918177931828212</v>
      </c>
      <c r="H19">
        <f>H18+18.75</f>
        <v>18.75</v>
      </c>
      <c r="I19">
        <f t="shared" ref="I19:I28" si="16">EXP(-0.032*H19)</f>
        <v>0.54881163609402639</v>
      </c>
      <c r="J19">
        <f>1-I19</f>
        <v>0.45118836390597361</v>
      </c>
      <c r="L19">
        <f>L18+407.53</f>
        <v>407.53</v>
      </c>
      <c r="M19">
        <f>1-((1-EXP(-L19/500))^8)</f>
        <v>0.99068342856915326</v>
      </c>
      <c r="N19">
        <f>1-M19</f>
        <v>9.3165714308467429E-3</v>
      </c>
      <c r="P19">
        <f>P18+407.53</f>
        <v>407.53</v>
      </c>
      <c r="Q19">
        <f>1-((1-EXP(-P19/250))^8)</f>
        <v>0.82523506670802316</v>
      </c>
      <c r="R19">
        <f>1-Q19</f>
        <v>0.17476493329197684</v>
      </c>
      <c r="T19">
        <f>T18+203.77</f>
        <v>203.77</v>
      </c>
      <c r="U19" s="2">
        <f>1-((1-EXP(-T19/500))^8)</f>
        <v>0.99984245556418994</v>
      </c>
      <c r="V19">
        <f>1-((1-EXP(-T19/250))^8)</f>
        <v>0.99068224481143641</v>
      </c>
    </row>
    <row r="20" spans="2:22" x14ac:dyDescent="0.25">
      <c r="D20">
        <f t="shared" ref="D20:D32" si="17">D19+18.75</f>
        <v>37.5</v>
      </c>
      <c r="E20">
        <f t="shared" si="15"/>
        <v>0.54881163609402639</v>
      </c>
      <c r="F20">
        <f t="shared" ref="F20:F28" si="18">1-E20</f>
        <v>0.45118836390597361</v>
      </c>
      <c r="H20">
        <f t="shared" ref="H20:H28" si="19">H19+18.75</f>
        <v>37.5</v>
      </c>
      <c r="I20">
        <f t="shared" si="16"/>
        <v>0.30119421191220214</v>
      </c>
      <c r="J20">
        <f t="shared" ref="J20:J28" si="20">1-I20</f>
        <v>0.69880578808779781</v>
      </c>
      <c r="L20">
        <f t="shared" ref="L20:L28" si="21">L19+407.53</f>
        <v>815.06</v>
      </c>
      <c r="M20">
        <f t="shared" ref="M20:M28" si="22">1-((1-EXP(-L20/500))^8)</f>
        <v>0.82523506670802316</v>
      </c>
      <c r="N20">
        <f t="shared" ref="N20:N28" si="23">1-M20</f>
        <v>0.17476493329197684</v>
      </c>
      <c r="P20">
        <f t="shared" ref="P20:P28" si="24">P19+407.53</f>
        <v>815.06</v>
      </c>
      <c r="Q20">
        <f t="shared" ref="Q20:Q28" si="25">1-((1-EXP(-P20/250))^8)</f>
        <v>0.26880899551393878</v>
      </c>
      <c r="R20">
        <f t="shared" ref="R20:R28" si="26">1-Q20</f>
        <v>0.73119100448606122</v>
      </c>
      <c r="T20">
        <f t="shared" ref="T20:T28" si="27">T19+203.77</f>
        <v>407.54</v>
      </c>
      <c r="U20" s="2">
        <f t="shared" ref="U20:U28" si="28">1-((1-EXP(-T20/500))^8)</f>
        <v>0.99068224481143641</v>
      </c>
      <c r="V20">
        <f t="shared" ref="V20:V28" si="29">1-((1-EXP(-T20/250))^8)</f>
        <v>0.82522144123797725</v>
      </c>
    </row>
    <row r="21" spans="2:22" x14ac:dyDescent="0.25">
      <c r="D21">
        <f t="shared" si="17"/>
        <v>56.25</v>
      </c>
      <c r="E21">
        <f t="shared" si="15"/>
        <v>0.40656965974059911</v>
      </c>
      <c r="F21">
        <f t="shared" si="18"/>
        <v>0.59343034025940089</v>
      </c>
      <c r="H21">
        <f t="shared" si="19"/>
        <v>56.25</v>
      </c>
      <c r="I21">
        <f t="shared" si="16"/>
        <v>0.16529888822158653</v>
      </c>
      <c r="J21">
        <f t="shared" si="20"/>
        <v>0.83470111177841344</v>
      </c>
      <c r="L21">
        <f t="shared" si="21"/>
        <v>1222.5899999999999</v>
      </c>
      <c r="M21">
        <f t="shared" si="22"/>
        <v>0.51597519386272084</v>
      </c>
      <c r="N21">
        <f t="shared" si="23"/>
        <v>0.48402480613727916</v>
      </c>
      <c r="P21">
        <f t="shared" si="24"/>
        <v>1222.5899999999999</v>
      </c>
      <c r="Q21">
        <f t="shared" si="25"/>
        <v>5.8590431727391312E-2</v>
      </c>
      <c r="R21">
        <f t="shared" si="26"/>
        <v>0.94140956827260869</v>
      </c>
      <c r="T21">
        <f t="shared" si="27"/>
        <v>611.31000000000006</v>
      </c>
      <c r="U21" s="2">
        <f t="shared" si="28"/>
        <v>0.93859770994729552</v>
      </c>
      <c r="V21">
        <f t="shared" si="29"/>
        <v>0.51595313577531432</v>
      </c>
    </row>
    <row r="22" spans="2:22" x14ac:dyDescent="0.25">
      <c r="D22">
        <f t="shared" si="17"/>
        <v>75</v>
      </c>
      <c r="E22">
        <f t="shared" si="15"/>
        <v>0.30119421191220214</v>
      </c>
      <c r="F22">
        <f t="shared" si="18"/>
        <v>0.69880578808779781</v>
      </c>
      <c r="H22">
        <f t="shared" si="19"/>
        <v>75</v>
      </c>
      <c r="I22">
        <f t="shared" si="16"/>
        <v>9.0717953289412512E-2</v>
      </c>
      <c r="J22">
        <f t="shared" si="20"/>
        <v>0.90928204671058754</v>
      </c>
      <c r="L22">
        <f t="shared" si="21"/>
        <v>1630.12</v>
      </c>
      <c r="M22">
        <f t="shared" si="22"/>
        <v>0.26880899551393878</v>
      </c>
      <c r="N22">
        <f t="shared" si="23"/>
        <v>0.73119100448606122</v>
      </c>
      <c r="P22">
        <f t="shared" si="24"/>
        <v>1630.12</v>
      </c>
      <c r="Q22">
        <f t="shared" si="25"/>
        <v>1.1723124650849903E-2</v>
      </c>
      <c r="R22">
        <f t="shared" si="26"/>
        <v>0.9882768753491501</v>
      </c>
      <c r="T22">
        <f t="shared" si="27"/>
        <v>815.08</v>
      </c>
      <c r="U22" s="2">
        <f t="shared" si="28"/>
        <v>0.82522144123797725</v>
      </c>
      <c r="V22">
        <f t="shared" si="29"/>
        <v>0.26879031924158425</v>
      </c>
    </row>
    <row r="23" spans="2:22" x14ac:dyDescent="0.25">
      <c r="D23">
        <f t="shared" si="17"/>
        <v>93.75</v>
      </c>
      <c r="E23">
        <f t="shared" si="15"/>
        <v>0.22313016014842982</v>
      </c>
      <c r="F23">
        <f t="shared" si="18"/>
        <v>0.77686983985157021</v>
      </c>
      <c r="H23">
        <f t="shared" si="19"/>
        <v>93.75</v>
      </c>
      <c r="I23">
        <f t="shared" si="16"/>
        <v>4.9787068367863944E-2</v>
      </c>
      <c r="J23">
        <f t="shared" si="20"/>
        <v>0.95021293163213605</v>
      </c>
      <c r="L23">
        <f t="shared" si="21"/>
        <v>2037.6499999999999</v>
      </c>
      <c r="M23">
        <f t="shared" si="22"/>
        <v>0.1280859542356122</v>
      </c>
      <c r="N23">
        <f t="shared" si="23"/>
        <v>0.8719140457643878</v>
      </c>
      <c r="P23">
        <f t="shared" si="24"/>
        <v>2037.6499999999999</v>
      </c>
      <c r="Q23">
        <f t="shared" si="25"/>
        <v>2.3061672005472156E-3</v>
      </c>
      <c r="R23">
        <f t="shared" si="26"/>
        <v>0.99769383279945278</v>
      </c>
      <c r="T23">
        <f t="shared" si="27"/>
        <v>1018.85</v>
      </c>
      <c r="U23" s="2">
        <f t="shared" si="28"/>
        <v>0.67277730431825233</v>
      </c>
      <c r="V23">
        <f t="shared" si="29"/>
        <v>0.12807390096071603</v>
      </c>
    </row>
    <row r="24" spans="2:22" x14ac:dyDescent="0.25">
      <c r="D24">
        <f t="shared" si="17"/>
        <v>112.5</v>
      </c>
      <c r="E24">
        <f t="shared" si="15"/>
        <v>0.16529888822158653</v>
      </c>
      <c r="F24">
        <f t="shared" si="18"/>
        <v>0.83470111177841344</v>
      </c>
      <c r="H24">
        <f t="shared" si="19"/>
        <v>112.5</v>
      </c>
      <c r="I24">
        <f t="shared" si="16"/>
        <v>2.7323722447292559E-2</v>
      </c>
      <c r="J24">
        <f t="shared" si="20"/>
        <v>0.97267627755270747</v>
      </c>
      <c r="L24">
        <f t="shared" si="21"/>
        <v>2445.1799999999998</v>
      </c>
      <c r="M24">
        <f t="shared" si="22"/>
        <v>5.8590431727391312E-2</v>
      </c>
      <c r="N24">
        <f t="shared" si="23"/>
        <v>0.94140956827260869</v>
      </c>
      <c r="P24">
        <f t="shared" si="24"/>
        <v>2445.1799999999998</v>
      </c>
      <c r="Q24">
        <f t="shared" si="25"/>
        <v>4.5215916086760455E-4</v>
      </c>
      <c r="R24">
        <f t="shared" si="26"/>
        <v>0.9995478408391324</v>
      </c>
      <c r="T24">
        <f t="shared" si="27"/>
        <v>1222.6200000000001</v>
      </c>
      <c r="U24" s="2">
        <f t="shared" si="28"/>
        <v>0.51595313577531432</v>
      </c>
      <c r="V24">
        <f t="shared" si="29"/>
        <v>5.8583585576342134E-2</v>
      </c>
    </row>
    <row r="25" spans="2:22" x14ac:dyDescent="0.25">
      <c r="D25">
        <f t="shared" si="17"/>
        <v>131.25</v>
      </c>
      <c r="E25">
        <f t="shared" si="15"/>
        <v>0.12245642825298191</v>
      </c>
      <c r="F25">
        <f t="shared" si="18"/>
        <v>0.87754357174701814</v>
      </c>
      <c r="H25">
        <f t="shared" si="19"/>
        <v>131.25</v>
      </c>
      <c r="I25">
        <f t="shared" si="16"/>
        <v>1.4995576820477703E-2</v>
      </c>
      <c r="J25">
        <f t="shared" si="20"/>
        <v>0.9850044231795223</v>
      </c>
      <c r="L25">
        <f t="shared" si="21"/>
        <v>2852.71</v>
      </c>
      <c r="M25">
        <f t="shared" si="22"/>
        <v>2.6314996532011747E-2</v>
      </c>
      <c r="N25">
        <f t="shared" si="23"/>
        <v>0.97368500346798825</v>
      </c>
      <c r="P25">
        <f t="shared" si="24"/>
        <v>2852.71</v>
      </c>
      <c r="Q25">
        <f t="shared" si="25"/>
        <v>8.8594815315645725E-5</v>
      </c>
      <c r="R25">
        <f t="shared" si="26"/>
        <v>0.99991140518468435</v>
      </c>
      <c r="T25">
        <f t="shared" si="27"/>
        <v>1426.39</v>
      </c>
      <c r="U25" s="2">
        <f t="shared" si="28"/>
        <v>0.37831055810081904</v>
      </c>
      <c r="V25">
        <f t="shared" si="29"/>
        <v>2.6311355520257207E-2</v>
      </c>
    </row>
    <row r="26" spans="2:22" x14ac:dyDescent="0.25">
      <c r="D26">
        <f t="shared" si="17"/>
        <v>150</v>
      </c>
      <c r="E26">
        <f t="shared" si="15"/>
        <v>9.0717953289412512E-2</v>
      </c>
      <c r="F26">
        <f t="shared" si="18"/>
        <v>0.90928204671058754</v>
      </c>
      <c r="H26">
        <f t="shared" si="19"/>
        <v>150</v>
      </c>
      <c r="I26">
        <f t="shared" si="16"/>
        <v>8.2297470490200302E-3</v>
      </c>
      <c r="J26">
        <f t="shared" si="20"/>
        <v>0.99177025295097998</v>
      </c>
      <c r="L26">
        <f t="shared" si="21"/>
        <v>3260.24</v>
      </c>
      <c r="M26">
        <f t="shared" si="22"/>
        <v>1.1723124650849903E-2</v>
      </c>
      <c r="N26">
        <f t="shared" si="23"/>
        <v>0.9882768753491501</v>
      </c>
      <c r="P26">
        <f t="shared" si="24"/>
        <v>3260.24</v>
      </c>
      <c r="Q26">
        <f t="shared" si="25"/>
        <v>1.7356802525902992E-5</v>
      </c>
      <c r="R26">
        <f t="shared" si="26"/>
        <v>0.9999826431974741</v>
      </c>
      <c r="T26">
        <f t="shared" si="27"/>
        <v>1630.16</v>
      </c>
      <c r="U26" s="2">
        <f t="shared" si="28"/>
        <v>0.26879031924158425</v>
      </c>
      <c r="V26">
        <f t="shared" si="29"/>
        <v>1.1721258761412723E-2</v>
      </c>
    </row>
    <row r="27" spans="2:22" x14ac:dyDescent="0.25">
      <c r="D27">
        <f t="shared" si="17"/>
        <v>168.75</v>
      </c>
      <c r="E27">
        <f t="shared" si="15"/>
        <v>6.7205512739749756E-2</v>
      </c>
      <c r="F27">
        <f t="shared" si="18"/>
        <v>0.93279448726025027</v>
      </c>
      <c r="H27">
        <f t="shared" si="19"/>
        <v>168.75</v>
      </c>
      <c r="I27">
        <f t="shared" si="16"/>
        <v>4.5165809426126659E-3</v>
      </c>
      <c r="J27">
        <f t="shared" si="20"/>
        <v>0.99548341905738735</v>
      </c>
      <c r="L27">
        <f t="shared" si="21"/>
        <v>3667.7699999999995</v>
      </c>
      <c r="M27">
        <f t="shared" si="22"/>
        <v>5.2037283645214316E-3</v>
      </c>
      <c r="N27">
        <f t="shared" si="23"/>
        <v>0.99479627163547857</v>
      </c>
      <c r="P27">
        <f t="shared" si="24"/>
        <v>3667.7699999999995</v>
      </c>
      <c r="Q27">
        <f t="shared" si="25"/>
        <v>3.4003236286661576E-6</v>
      </c>
      <c r="R27">
        <f t="shared" si="26"/>
        <v>0.99999659967637133</v>
      </c>
      <c r="T27">
        <f t="shared" si="27"/>
        <v>1833.93</v>
      </c>
      <c r="U27" s="2">
        <f t="shared" si="28"/>
        <v>0.18689983075499139</v>
      </c>
      <c r="V27">
        <f t="shared" si="29"/>
        <v>5.202793913762549E-3</v>
      </c>
    </row>
    <row r="28" spans="2:22" x14ac:dyDescent="0.25">
      <c r="D28">
        <f t="shared" si="17"/>
        <v>187.5</v>
      </c>
      <c r="E28">
        <f t="shared" si="15"/>
        <v>4.9787068367863944E-2</v>
      </c>
      <c r="F28">
        <f t="shared" si="18"/>
        <v>0.95021293163213605</v>
      </c>
      <c r="H28">
        <f t="shared" si="19"/>
        <v>187.5</v>
      </c>
      <c r="I28">
        <f t="shared" si="16"/>
        <v>2.4787521766663585E-3</v>
      </c>
      <c r="J28">
        <f t="shared" si="20"/>
        <v>0.99752124782333362</v>
      </c>
      <c r="L28">
        <f t="shared" si="21"/>
        <v>4075.2999999999993</v>
      </c>
      <c r="M28">
        <f t="shared" si="22"/>
        <v>2.3061672005472156E-3</v>
      </c>
      <c r="N28">
        <f t="shared" si="23"/>
        <v>0.99769383279945278</v>
      </c>
      <c r="P28">
        <f t="shared" si="24"/>
        <v>4075.2999999999993</v>
      </c>
      <c r="Q28">
        <f t="shared" si="25"/>
        <v>6.6614481541993342E-7</v>
      </c>
      <c r="R28">
        <f t="shared" si="26"/>
        <v>0.99999933385518458</v>
      </c>
      <c r="T28">
        <f t="shared" si="27"/>
        <v>2037.7</v>
      </c>
      <c r="U28" s="2">
        <f t="shared" si="28"/>
        <v>0.12807390096071603</v>
      </c>
      <c r="V28">
        <f t="shared" si="29"/>
        <v>2.3057064788511994E-3</v>
      </c>
    </row>
    <row r="30" spans="2:22" x14ac:dyDescent="0.25">
      <c r="B30" t="s">
        <v>5</v>
      </c>
      <c r="D30">
        <v>0</v>
      </c>
      <c r="E30">
        <v>1</v>
      </c>
      <c r="F30">
        <v>0</v>
      </c>
      <c r="H30">
        <v>0</v>
      </c>
      <c r="I30">
        <v>1</v>
      </c>
      <c r="J30">
        <v>0</v>
      </c>
      <c r="L30">
        <v>0</v>
      </c>
      <c r="M30">
        <v>1</v>
      </c>
      <c r="N30">
        <v>0</v>
      </c>
      <c r="P30">
        <v>0</v>
      </c>
      <c r="Q30">
        <v>1</v>
      </c>
      <c r="R30">
        <v>0</v>
      </c>
    </row>
    <row r="31" spans="2:22" x14ac:dyDescent="0.25">
      <c r="D31">
        <f>D30+15</f>
        <v>15</v>
      </c>
      <c r="E31">
        <f>EXP(-0.02*D31)</f>
        <v>0.74081822068171788</v>
      </c>
      <c r="F31">
        <f>1-E31</f>
        <v>0.25918177931828212</v>
      </c>
      <c r="H31">
        <f>H30+15</f>
        <v>15</v>
      </c>
      <c r="I31">
        <f>EXP(-0.04*H31)</f>
        <v>0.54881163609402639</v>
      </c>
      <c r="J31">
        <f>1-I31</f>
        <v>0.45118836390597361</v>
      </c>
      <c r="L31">
        <f>L30+439.194</f>
        <v>439.19400000000002</v>
      </c>
      <c r="M31">
        <f>1-((1-EXP(-L31/500))^10)</f>
        <v>0.99534198172596278</v>
      </c>
      <c r="N31">
        <f>1-M31</f>
        <v>4.6580182740372233E-3</v>
      </c>
      <c r="P31">
        <f>P30+439.194</f>
        <v>439.19400000000002</v>
      </c>
      <c r="Q31">
        <f>1-((1-EXP(-P31/250))^10)</f>
        <v>0.84963287353335315</v>
      </c>
      <c r="R31">
        <f>1-Q31</f>
        <v>0.15036712646664685</v>
      </c>
      <c r="T31" s="5">
        <v>0</v>
      </c>
      <c r="U31">
        <v>1</v>
      </c>
      <c r="V31">
        <v>1</v>
      </c>
    </row>
    <row r="32" spans="2:22" x14ac:dyDescent="0.25">
      <c r="D32">
        <f t="shared" ref="D32:D41" si="30">D31+15</f>
        <v>30</v>
      </c>
      <c r="E32">
        <f t="shared" ref="E32:E40" si="31">EXP(-0.02*D32)</f>
        <v>0.54881163609402639</v>
      </c>
      <c r="F32">
        <f t="shared" ref="F32:F40" si="32">1-E32</f>
        <v>0.45118836390597361</v>
      </c>
      <c r="H32">
        <f t="shared" ref="H32:H40" si="33">H31+15</f>
        <v>30</v>
      </c>
      <c r="I32">
        <f t="shared" ref="I32:I40" si="34">EXP(-0.04*H32)</f>
        <v>0.30119421191220214</v>
      </c>
      <c r="J32">
        <f t="shared" ref="J32:J40" si="35">1-I32</f>
        <v>0.69880578808779781</v>
      </c>
      <c r="L32">
        <f t="shared" ref="L32:L40" si="36">L31+439.194</f>
        <v>878.38800000000003</v>
      </c>
      <c r="M32">
        <f t="shared" ref="M32:M40" si="37">1-((1-EXP(-L32/500))^10)</f>
        <v>0.84963287353335315</v>
      </c>
      <c r="N32">
        <f t="shared" ref="N32:N40" si="38">1-M32</f>
        <v>0.15036712646664685</v>
      </c>
      <c r="P32">
        <f t="shared" ref="P32:P40" si="39">P31+439.194</f>
        <v>878.38800000000003</v>
      </c>
      <c r="Q32">
        <f t="shared" ref="Q32:Q39" si="40">1-((1-EXP(-P32/250))^10)</f>
        <v>0.26098475539448929</v>
      </c>
      <c r="R32">
        <f t="shared" ref="R32:R40" si="41">1-Q32</f>
        <v>0.73901524460551071</v>
      </c>
      <c r="T32" s="1">
        <f>T31+219.597</f>
        <v>219.59700000000001</v>
      </c>
      <c r="U32">
        <f>1-((1-EXP(-T32/500))^10)</f>
        <v>0.99996781042430249</v>
      </c>
      <c r="V32">
        <f>1-((1-EXP(-T32/250))^10)</f>
        <v>0.99534198172596278</v>
      </c>
    </row>
    <row r="33" spans="4:22" x14ac:dyDescent="0.25">
      <c r="D33">
        <f t="shared" si="30"/>
        <v>45</v>
      </c>
      <c r="E33">
        <f t="shared" si="31"/>
        <v>0.40656965974059911</v>
      </c>
      <c r="F33">
        <f t="shared" si="32"/>
        <v>0.59343034025940089</v>
      </c>
      <c r="H33">
        <f t="shared" si="33"/>
        <v>45</v>
      </c>
      <c r="I33">
        <f t="shared" si="34"/>
        <v>0.16529888822158653</v>
      </c>
      <c r="J33">
        <f t="shared" si="35"/>
        <v>0.83470111177841344</v>
      </c>
      <c r="L33">
        <f t="shared" si="36"/>
        <v>1317.5820000000001</v>
      </c>
      <c r="M33">
        <f t="shared" si="37"/>
        <v>0.52482916090309994</v>
      </c>
      <c r="N33">
        <f t="shared" si="38"/>
        <v>0.47517083909690006</v>
      </c>
      <c r="P33">
        <f t="shared" si="39"/>
        <v>1317.5820000000001</v>
      </c>
      <c r="Q33">
        <f t="shared" si="40"/>
        <v>5.0245633379339849E-2</v>
      </c>
      <c r="R33">
        <f t="shared" si="41"/>
        <v>0.94975436662066015</v>
      </c>
      <c r="T33" s="1">
        <f t="shared" ref="T33:T41" si="42">T32+219.597</f>
        <v>439.19400000000002</v>
      </c>
      <c r="U33">
        <f t="shared" ref="U33:U41" si="43">1-((1-EXP(-T33/500))^10)</f>
        <v>0.99534198172596278</v>
      </c>
      <c r="V33">
        <f t="shared" ref="V33:V41" si="44">1-((1-EXP(-T33/250))^10)</f>
        <v>0.84963287353335315</v>
      </c>
    </row>
    <row r="34" spans="4:22" x14ac:dyDescent="0.25">
      <c r="D34">
        <f t="shared" si="30"/>
        <v>60</v>
      </c>
      <c r="E34">
        <f t="shared" si="31"/>
        <v>0.30119421191220214</v>
      </c>
      <c r="F34">
        <f t="shared" si="32"/>
        <v>0.69880578808779781</v>
      </c>
      <c r="H34">
        <f t="shared" si="33"/>
        <v>60</v>
      </c>
      <c r="I34">
        <f t="shared" si="34"/>
        <v>9.0717953289412512E-2</v>
      </c>
      <c r="J34">
        <f t="shared" si="35"/>
        <v>0.90928204671058754</v>
      </c>
      <c r="L34">
        <f t="shared" si="36"/>
        <v>1756.7760000000001</v>
      </c>
      <c r="M34">
        <f t="shared" si="37"/>
        <v>0.26098475539448929</v>
      </c>
      <c r="N34">
        <f t="shared" si="38"/>
        <v>0.73901524460551071</v>
      </c>
      <c r="P34">
        <f t="shared" si="39"/>
        <v>1756.7760000000001</v>
      </c>
      <c r="Q34">
        <f t="shared" si="40"/>
        <v>8.8396219376564167E-3</v>
      </c>
      <c r="R34">
        <f t="shared" si="41"/>
        <v>0.99116037806234358</v>
      </c>
      <c r="T34" s="1">
        <f t="shared" si="42"/>
        <v>658.79100000000005</v>
      </c>
      <c r="U34">
        <f t="shared" si="43"/>
        <v>0.95569998128338851</v>
      </c>
      <c r="V34">
        <f t="shared" si="44"/>
        <v>0.52482916090309994</v>
      </c>
    </row>
    <row r="35" spans="4:22" x14ac:dyDescent="0.25">
      <c r="D35">
        <f t="shared" si="30"/>
        <v>75</v>
      </c>
      <c r="E35">
        <f t="shared" si="31"/>
        <v>0.22313016014842982</v>
      </c>
      <c r="F35">
        <f t="shared" si="32"/>
        <v>0.77686983985157021</v>
      </c>
      <c r="H35">
        <f t="shared" si="33"/>
        <v>75</v>
      </c>
      <c r="I35">
        <f t="shared" si="34"/>
        <v>4.9787068367863944E-2</v>
      </c>
      <c r="J35">
        <f t="shared" si="35"/>
        <v>0.95021293163213605</v>
      </c>
      <c r="L35">
        <f t="shared" si="36"/>
        <v>2195.9700000000003</v>
      </c>
      <c r="M35">
        <f t="shared" si="37"/>
        <v>0.11709638716273307</v>
      </c>
      <c r="N35">
        <f t="shared" si="38"/>
        <v>0.88290361283726693</v>
      </c>
      <c r="P35">
        <f t="shared" si="39"/>
        <v>2195.9700000000003</v>
      </c>
      <c r="Q35">
        <f t="shared" si="40"/>
        <v>1.5307703330660338E-3</v>
      </c>
      <c r="R35">
        <f t="shared" si="41"/>
        <v>0.99846922966693397</v>
      </c>
      <c r="T35" s="1">
        <f t="shared" si="42"/>
        <v>878.38800000000003</v>
      </c>
      <c r="U35">
        <f t="shared" si="43"/>
        <v>0.84963287353335315</v>
      </c>
      <c r="V35">
        <f t="shared" si="44"/>
        <v>0.26098475539448929</v>
      </c>
    </row>
    <row r="36" spans="4:22" x14ac:dyDescent="0.25">
      <c r="D36">
        <f t="shared" si="30"/>
        <v>90</v>
      </c>
      <c r="E36">
        <f t="shared" si="31"/>
        <v>0.16529888822158653</v>
      </c>
      <c r="F36">
        <f t="shared" si="32"/>
        <v>0.83470111177841344</v>
      </c>
      <c r="H36">
        <f t="shared" si="33"/>
        <v>90</v>
      </c>
      <c r="I36">
        <f t="shared" si="34"/>
        <v>2.7323722447292559E-2</v>
      </c>
      <c r="J36">
        <f t="shared" si="35"/>
        <v>0.97267627755270747</v>
      </c>
      <c r="L36">
        <f t="shared" si="36"/>
        <v>2635.1640000000002</v>
      </c>
      <c r="M36">
        <f t="shared" si="37"/>
        <v>5.0245633379339849E-2</v>
      </c>
      <c r="N36">
        <f t="shared" si="38"/>
        <v>0.94975436662066015</v>
      </c>
      <c r="P36">
        <f t="shared" si="39"/>
        <v>2635.1640000000002</v>
      </c>
      <c r="Q36" s="2">
        <f t="shared" si="40"/>
        <v>2.6436234341886689E-4</v>
      </c>
      <c r="R36">
        <f t="shared" si="41"/>
        <v>0.99973563765658113</v>
      </c>
      <c r="T36" s="1">
        <f t="shared" si="42"/>
        <v>1097.9850000000001</v>
      </c>
      <c r="U36">
        <f t="shared" si="43"/>
        <v>0.69253674213930094</v>
      </c>
      <c r="V36">
        <f t="shared" si="44"/>
        <v>0.11709638716273307</v>
      </c>
    </row>
    <row r="37" spans="4:22" x14ac:dyDescent="0.25">
      <c r="D37">
        <f t="shared" si="30"/>
        <v>105</v>
      </c>
      <c r="E37">
        <f t="shared" si="31"/>
        <v>0.12245642825298191</v>
      </c>
      <c r="F37">
        <f t="shared" si="32"/>
        <v>0.87754357174701814</v>
      </c>
      <c r="H37">
        <f t="shared" si="33"/>
        <v>105</v>
      </c>
      <c r="I37">
        <f t="shared" si="34"/>
        <v>1.4995576820477703E-2</v>
      </c>
      <c r="J37">
        <f t="shared" si="35"/>
        <v>0.9850044231795223</v>
      </c>
      <c r="L37">
        <f t="shared" si="36"/>
        <v>3074.3580000000002</v>
      </c>
      <c r="M37">
        <f t="shared" si="37"/>
        <v>2.1158039487418234E-2</v>
      </c>
      <c r="N37">
        <f t="shared" si="38"/>
        <v>0.97884196051258177</v>
      </c>
      <c r="P37">
        <f t="shared" si="39"/>
        <v>3074.3580000000002</v>
      </c>
      <c r="Q37" s="2">
        <f t="shared" si="40"/>
        <v>4.5633546525980506E-5</v>
      </c>
      <c r="R37">
        <f t="shared" si="41"/>
        <v>0.99995436645347402</v>
      </c>
      <c r="T37" s="1">
        <f t="shared" si="42"/>
        <v>1317.5820000000001</v>
      </c>
      <c r="U37">
        <f t="shared" si="43"/>
        <v>0.52482916090309994</v>
      </c>
      <c r="V37">
        <f t="shared" si="44"/>
        <v>5.0245633379339849E-2</v>
      </c>
    </row>
    <row r="38" spans="4:22" x14ac:dyDescent="0.25">
      <c r="D38">
        <f t="shared" si="30"/>
        <v>120</v>
      </c>
      <c r="E38">
        <f t="shared" si="31"/>
        <v>9.0717953289412512E-2</v>
      </c>
      <c r="F38">
        <f t="shared" si="32"/>
        <v>0.90928204671058754</v>
      </c>
      <c r="H38">
        <f t="shared" si="33"/>
        <v>120</v>
      </c>
      <c r="I38">
        <f t="shared" si="34"/>
        <v>8.2297470490200302E-3</v>
      </c>
      <c r="J38">
        <f t="shared" si="35"/>
        <v>0.99177025295097998</v>
      </c>
      <c r="L38">
        <f t="shared" si="36"/>
        <v>3513.5520000000001</v>
      </c>
      <c r="M38">
        <f t="shared" si="37"/>
        <v>8.8396219376564167E-3</v>
      </c>
      <c r="N38">
        <f t="shared" si="38"/>
        <v>0.99116037806234358</v>
      </c>
      <c r="P38">
        <f t="shared" si="39"/>
        <v>3513.5520000000001</v>
      </c>
      <c r="Q38" s="3">
        <f t="shared" si="40"/>
        <v>7.8765036526373677E-6</v>
      </c>
      <c r="R38">
        <f t="shared" si="41"/>
        <v>0.99999212349634736</v>
      </c>
      <c r="T38" s="1">
        <f t="shared" si="42"/>
        <v>1537.1790000000001</v>
      </c>
      <c r="U38">
        <f t="shared" si="43"/>
        <v>0.37700388372261318</v>
      </c>
      <c r="V38">
        <f t="shared" si="44"/>
        <v>2.1158039487418234E-2</v>
      </c>
    </row>
    <row r="39" spans="4:22" x14ac:dyDescent="0.25">
      <c r="D39">
        <f t="shared" si="30"/>
        <v>135</v>
      </c>
      <c r="E39">
        <f t="shared" si="31"/>
        <v>6.7205512739749756E-2</v>
      </c>
      <c r="F39">
        <f t="shared" si="32"/>
        <v>0.93279448726025027</v>
      </c>
      <c r="H39">
        <f t="shared" si="33"/>
        <v>135</v>
      </c>
      <c r="I39">
        <f t="shared" si="34"/>
        <v>4.5165809426126659E-3</v>
      </c>
      <c r="J39">
        <f t="shared" si="35"/>
        <v>0.99548341905738735</v>
      </c>
      <c r="L39">
        <f t="shared" si="36"/>
        <v>3952.7460000000001</v>
      </c>
      <c r="M39">
        <f t="shared" si="37"/>
        <v>3.6810182729902774E-3</v>
      </c>
      <c r="N39">
        <f t="shared" si="38"/>
        <v>0.99631898172700972</v>
      </c>
      <c r="P39">
        <f t="shared" si="39"/>
        <v>3952.7460000000001</v>
      </c>
      <c r="Q39" s="3">
        <f t="shared" si="40"/>
        <v>1.3594919168191666E-6</v>
      </c>
      <c r="R39">
        <f t="shared" si="41"/>
        <v>0.99999864050808318</v>
      </c>
      <c r="T39" s="1">
        <f t="shared" si="42"/>
        <v>1756.7760000000001</v>
      </c>
      <c r="U39">
        <f t="shared" si="43"/>
        <v>0.26098475539448929</v>
      </c>
      <c r="V39">
        <f t="shared" si="44"/>
        <v>8.8396219376564167E-3</v>
      </c>
    </row>
    <row r="40" spans="4:22" x14ac:dyDescent="0.25">
      <c r="D40">
        <f t="shared" si="30"/>
        <v>150</v>
      </c>
      <c r="E40">
        <f t="shared" si="31"/>
        <v>4.9787068367863944E-2</v>
      </c>
      <c r="F40">
        <f t="shared" si="32"/>
        <v>0.95021293163213605</v>
      </c>
      <c r="H40">
        <f t="shared" si="33"/>
        <v>150</v>
      </c>
      <c r="I40">
        <f t="shared" si="34"/>
        <v>2.4787521766663585E-3</v>
      </c>
      <c r="J40">
        <f t="shared" si="35"/>
        <v>0.99752124782333362</v>
      </c>
      <c r="L40">
        <f t="shared" si="36"/>
        <v>4391.9400000000005</v>
      </c>
      <c r="M40">
        <f t="shared" si="37"/>
        <v>1.5307703330660338E-3</v>
      </c>
      <c r="N40">
        <f t="shared" si="38"/>
        <v>0.99846922966693397</v>
      </c>
      <c r="P40">
        <f t="shared" si="39"/>
        <v>4391.9400000000005</v>
      </c>
      <c r="Q40" s="4">
        <f>1-((1-EXP(-P40/250))^10)</f>
        <v>2.3464900988923176E-7</v>
      </c>
      <c r="R40">
        <f t="shared" si="41"/>
        <v>0.99999976535099011</v>
      </c>
      <c r="T40" s="1">
        <f t="shared" si="42"/>
        <v>1976.373</v>
      </c>
      <c r="U40">
        <f t="shared" si="43"/>
        <v>0.17624862096093619</v>
      </c>
      <c r="V40">
        <f t="shared" si="44"/>
        <v>3.6810182729902774E-3</v>
      </c>
    </row>
    <row r="41" spans="4:22" x14ac:dyDescent="0.25">
      <c r="T41" s="1">
        <f t="shared" si="42"/>
        <v>2195.9700000000003</v>
      </c>
      <c r="U41">
        <f t="shared" si="43"/>
        <v>0.11709638716273307</v>
      </c>
      <c r="V41">
        <f t="shared" si="44"/>
        <v>1.5307703330660338E-3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2023-10-18T22:47:25Z</dcterms:modified>
</cp:coreProperties>
</file>