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rive\Downloads\AGH\Winter Semester 2024\"/>
    </mc:Choice>
  </mc:AlternateContent>
  <xr:revisionPtr revIDLastSave="0" documentId="8_{DCBD4029-21F1-4518-9DAB-3CB075C8C315}" xr6:coauthVersionLast="47" xr6:coauthVersionMax="47" xr10:uidLastSave="{00000000-0000-0000-0000-000000000000}"/>
  <bookViews>
    <workbookView xWindow="-120" yWindow="-120" windowWidth="20730" windowHeight="11040" activeTab="1" xr2:uid="{9F9EBB07-DFC8-4733-81BE-4BC402E9CB4E}"/>
  </bookViews>
  <sheets>
    <sheet name="READ ME" sheetId="9" r:id="rId1"/>
    <sheet name="PROMPT 1 BICYCLE" sheetId="8" r:id="rId2"/>
    <sheet name="PROMPT 2 COMPUTER" sheetId="10" r:id="rId3"/>
    <sheet name="1.1 Bicycle" sheetId="1" r:id="rId4"/>
    <sheet name="1.2 Comput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0" l="1"/>
  <c r="AA18" i="10"/>
  <c r="Z18" i="10"/>
  <c r="Y18" i="10"/>
  <c r="X18" i="10"/>
  <c r="AB20" i="10"/>
  <c r="AA20" i="10"/>
  <c r="Z20" i="10"/>
  <c r="Y20" i="10"/>
  <c r="X20" i="10"/>
  <c r="AB19" i="10"/>
  <c r="AA19" i="10"/>
  <c r="Z19" i="10"/>
  <c r="Y19" i="10"/>
  <c r="X19" i="10"/>
  <c r="AB24" i="8"/>
  <c r="AA24" i="8"/>
  <c r="Z24" i="8"/>
  <c r="Y24" i="8"/>
  <c r="X24" i="8"/>
  <c r="AB23" i="8"/>
  <c r="AA23" i="8"/>
  <c r="Z23" i="8"/>
  <c r="Y23" i="8"/>
  <c r="X23" i="8"/>
  <c r="AB22" i="8"/>
  <c r="AA22" i="8"/>
  <c r="Z22" i="8"/>
  <c r="Y22" i="8"/>
  <c r="X22" i="8"/>
  <c r="J29" i="8"/>
  <c r="G37" i="8"/>
  <c r="P25" i="10"/>
  <c r="S25" i="10"/>
  <c r="S33" i="10"/>
  <c r="P34" i="10"/>
  <c r="P36" i="10" s="1"/>
  <c r="P33" i="10"/>
  <c r="M34" i="10"/>
  <c r="M36" i="10" s="1"/>
  <c r="M33" i="10"/>
  <c r="J34" i="10"/>
  <c r="J36" i="10" s="1"/>
  <c r="J33" i="10"/>
  <c r="G34" i="10"/>
  <c r="G36" i="10" s="1"/>
  <c r="G33" i="10"/>
  <c r="M25" i="10"/>
  <c r="J25" i="10"/>
  <c r="G25" i="10"/>
  <c r="S38" i="8"/>
  <c r="S37" i="8"/>
  <c r="P38" i="8"/>
  <c r="P37" i="8"/>
  <c r="M38" i="8"/>
  <c r="M37" i="8"/>
  <c r="J38" i="8"/>
  <c r="J37" i="8"/>
  <c r="A27" i="10"/>
  <c r="A28" i="10" s="1"/>
  <c r="A29" i="10" s="1"/>
  <c r="A30" i="10" s="1"/>
  <c r="A31" i="10" s="1"/>
  <c r="A32" i="10" s="1"/>
  <c r="A4" i="10"/>
  <c r="A5" i="10" s="1"/>
  <c r="A6" i="10" s="1"/>
  <c r="S29" i="8"/>
  <c r="P29" i="8"/>
  <c r="M29" i="8"/>
  <c r="G29" i="8"/>
  <c r="G38" i="8"/>
  <c r="A31" i="8"/>
  <c r="A32" i="8" s="1"/>
  <c r="A33" i="8" s="1"/>
  <c r="A34" i="8" s="1"/>
  <c r="A35" i="8" s="1"/>
  <c r="A3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J31" i="1"/>
  <c r="G31" i="1"/>
  <c r="V24" i="2"/>
  <c r="V23" i="2"/>
  <c r="S24" i="2"/>
  <c r="S23" i="2"/>
  <c r="P24" i="2"/>
  <c r="P23" i="2"/>
  <c r="M24" i="2"/>
  <c r="M23" i="2"/>
  <c r="J24" i="2"/>
  <c r="J26" i="2" s="1"/>
  <c r="J23" i="2"/>
  <c r="V18" i="2"/>
  <c r="S18" i="2"/>
  <c r="P18" i="2"/>
  <c r="M18" i="2"/>
  <c r="J18" i="2"/>
  <c r="G24" i="2"/>
  <c r="G23" i="2"/>
  <c r="G18" i="2"/>
  <c r="V29" i="1"/>
  <c r="V28" i="1"/>
  <c r="V22" i="1"/>
  <c r="S29" i="1"/>
  <c r="S28" i="1"/>
  <c r="S22" i="1"/>
  <c r="P29" i="1"/>
  <c r="P28" i="1"/>
  <c r="P22" i="1"/>
  <c r="M29" i="1"/>
  <c r="M28" i="1"/>
  <c r="M22" i="1"/>
  <c r="J29" i="1"/>
  <c r="J28" i="1"/>
  <c r="J22" i="1"/>
  <c r="G29" i="1"/>
  <c r="G28" i="1"/>
  <c r="G22" i="1"/>
  <c r="A7" i="10" l="1"/>
  <c r="A14" i="8"/>
  <c r="A15" i="8" s="1"/>
  <c r="A16" i="8" s="1"/>
  <c r="A17" i="8" s="1"/>
  <c r="A18" i="8" s="1"/>
  <c r="G26" i="2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19" i="8"/>
  <c r="A20" i="8" s="1"/>
  <c r="A21" i="8" s="1"/>
  <c r="A22" i="8" s="1"/>
  <c r="A23" i="8" l="1"/>
  <c r="A24" i="8" s="1"/>
  <c r="A25" i="8" s="1"/>
  <c r="A26" i="8" s="1"/>
  <c r="A27" i="8" s="1"/>
  <c r="A28" i="8" s="1"/>
  <c r="S34" i="10"/>
  <c r="S36" i="10" s="1"/>
</calcChain>
</file>

<file path=xl/sharedStrings.xml><?xml version="1.0" encoding="utf-8"?>
<sst xmlns="http://schemas.openxmlformats.org/spreadsheetml/2006/main" count="1207" uniqueCount="228">
  <si>
    <t>Relation type</t>
  </si>
  <si>
    <t>Index</t>
  </si>
  <si>
    <t>flow</t>
  </si>
  <si>
    <t>receives an order</t>
  </si>
  <si>
    <t>Found</t>
  </si>
  <si>
    <t>Source name</t>
  </si>
  <si>
    <t>Target name</t>
  </si>
  <si>
    <t>Friedrich et al.</t>
  </si>
  <si>
    <t>Ground truth</t>
  </si>
  <si>
    <t>accept the order</t>
  </si>
  <si>
    <t>Target in textual description</t>
  </si>
  <si>
    <t>XOR</t>
  </si>
  <si>
    <t>[reject] or [accept the order]</t>
  </si>
  <si>
    <t>Source in textual description</t>
  </si>
  <si>
    <t>reject […] the order</t>
  </si>
  <si>
    <t>Source category</t>
  </si>
  <si>
    <t>Target category</t>
  </si>
  <si>
    <t>Task</t>
  </si>
  <si>
    <t>[the storehouse and the engineering department are] informed</t>
  </si>
  <si>
    <t>AND</t>
  </si>
  <si>
    <t>In the meantime,</t>
  </si>
  <si>
    <t>processes the part list</t>
  </si>
  <si>
    <t>checks the required quantity</t>
  </si>
  <si>
    <t>if [the part is available]</t>
  </si>
  <si>
    <t>the part is available</t>
  </si>
  <si>
    <t>Condition Specification</t>
  </si>
  <si>
    <t>[the part is] reserved</t>
  </si>
  <si>
    <t>If [the storehouse has successfully reserved or back-ordered every item of the part list]</t>
  </si>
  <si>
    <t>if [the part is not available]</t>
  </si>
  <si>
    <t>the part is not available</t>
  </si>
  <si>
    <t>[the part is] back-ordered</t>
  </si>
  <si>
    <t>prepares everything for the assembling</t>
  </si>
  <si>
    <t>the storehouse has successfully reserved or back-ordered every item of the part list</t>
  </si>
  <si>
    <t>assembles the bicycle</t>
  </si>
  <si>
    <t>ships the bicycle</t>
  </si>
  <si>
    <t>actor performer</t>
  </si>
  <si>
    <t>The storehouse</t>
  </si>
  <si>
    <t>The engineering department</t>
  </si>
  <si>
    <t>the sales department</t>
  </si>
  <si>
    <t>reject the order</t>
  </si>
  <si>
    <t>process the part list of the order</t>
  </si>
  <si>
    <t>check the required quantity of part</t>
  </si>
  <si>
    <t>reserve part</t>
  </si>
  <si>
    <t>part is not available</t>
  </si>
  <si>
    <t>part is back-ordered</t>
  </si>
  <si>
    <t>engineering department</t>
  </si>
  <si>
    <t>prepare everything in the meantime</t>
  </si>
  <si>
    <t>storehouse</t>
  </si>
  <si>
    <t>assemble the bicycle</t>
  </si>
  <si>
    <t>Total</t>
  </si>
  <si>
    <t>Receive Order</t>
  </si>
  <si>
    <t>XOR1</t>
  </si>
  <si>
    <t>(order accepted)</t>
  </si>
  <si>
    <t>Inform Storehouse and Engineering</t>
  </si>
  <si>
    <t>AND1</t>
  </si>
  <si>
    <t>Prepare for Assembling</t>
  </si>
  <si>
    <t>Ship Bicycle</t>
  </si>
  <si>
    <t>Assemble Bicycle</t>
  </si>
  <si>
    <t>Sales Department</t>
  </si>
  <si>
    <t>Engineering Department</t>
  </si>
  <si>
    <t>LLM1</t>
  </si>
  <si>
    <t>LLM2</t>
  </si>
  <si>
    <t>Accept Order</t>
  </si>
  <si>
    <t>Inform Storehouse / Inform Engineering Department</t>
  </si>
  <si>
    <t>XOR2</t>
  </si>
  <si>
    <t>(Part Available)</t>
  </si>
  <si>
    <t>(Reject Order)</t>
  </si>
  <si>
    <t>(Accept Order)</t>
  </si>
  <si>
    <t>Reserve Part</t>
  </si>
  <si>
    <t>(Part Not Available)</t>
  </si>
  <si>
    <t>Back-Order Part</t>
  </si>
  <si>
    <t>(order rejected)</t>
  </si>
  <si>
    <t>Process Part List</t>
  </si>
  <si>
    <t>Storehouse</t>
  </si>
  <si>
    <t>LLM3</t>
  </si>
  <si>
    <t>(Order Accepted)</t>
  </si>
  <si>
    <t>(Order Rejected)</t>
  </si>
  <si>
    <t>Prepare for Assembly</t>
  </si>
  <si>
    <t>LLM4</t>
  </si>
  <si>
    <t>Recall</t>
  </si>
  <si>
    <t>LLM5</t>
  </si>
  <si>
    <t>Inform Storehouse and Engineering Department</t>
  </si>
  <si>
    <t>Backorder Part</t>
  </si>
  <si>
    <t>(All parts reserved or back-ordered and preparation done)</t>
  </si>
  <si>
    <t>(If Order is Rejected)</t>
  </si>
  <si>
    <t>(If Order is Accepted)</t>
  </si>
  <si>
    <t>(If Part is Available)</t>
  </si>
  <si>
    <t>(If Part is Not Available)</t>
  </si>
  <si>
    <t>Prepare Assembly</t>
  </si>
  <si>
    <t>checks the defect</t>
  </si>
  <si>
    <t>hands out a repair cost calculation back</t>
  </si>
  <si>
    <t>brings in a defective computer</t>
  </si>
  <si>
    <t>if [the customer decides that the costs are acceptable]</t>
  </si>
  <si>
    <t>the customer decides that the costs are acceptable</t>
  </si>
  <si>
    <t>whereas [the second activity]</t>
  </si>
  <si>
    <t>otherwise</t>
  </si>
  <si>
    <t>she takes her computer home unrepaired</t>
  </si>
  <si>
    <t>check […] the hardware</t>
  </si>
  <si>
    <t>repair the hardware</t>
  </si>
  <si>
    <t>[system functionality is] tested</t>
  </si>
  <si>
    <t>checks […] the software</t>
  </si>
  <si>
    <t>configures the software</t>
  </si>
  <si>
    <t>If [an error is detected]</t>
  </si>
  <si>
    <t>an error is detected</t>
  </si>
  <si>
    <t>[another arbitrary repair is] executed</t>
  </si>
  <si>
    <t>A customer</t>
  </si>
  <si>
    <t>the CRS</t>
  </si>
  <si>
    <t>she [the customer]</t>
  </si>
  <si>
    <t>takes her computer home unrepaired</t>
  </si>
  <si>
    <t>bring in a defective computer</t>
  </si>
  <si>
    <t>check the defect back</t>
  </si>
  <si>
    <t>the customer decides that the costs are acceptable, the process continues</t>
  </si>
  <si>
    <t>take computer home unrepaired</t>
  </si>
  <si>
    <t>repair the hardware whereas the second activity checks</t>
  </si>
  <si>
    <t>test the proper system functionality</t>
  </si>
  <si>
    <t xml:space="preserve">detects </t>
  </si>
  <si>
    <t>detects an error</t>
  </si>
  <si>
    <t>execute arbitrary repair activity</t>
  </si>
  <si>
    <t>customer</t>
  </si>
  <si>
    <t>crs</t>
  </si>
  <si>
    <t>(costs acceptable)</t>
  </si>
  <si>
    <t>Check and Repair Hardware</t>
  </si>
  <si>
    <t>Check and Configure Software</t>
  </si>
  <si>
    <t>Test System Functionality 1</t>
  </si>
  <si>
    <t>Test System Functionality 2</t>
  </si>
  <si>
    <t>(error detected)</t>
  </si>
  <si>
    <t>Check Defect and Calculate Repair Cost</t>
  </si>
  <si>
    <t>CRS</t>
  </si>
  <si>
    <t>(Costs Acceptable)</t>
  </si>
  <si>
    <t>(Error Detected)</t>
  </si>
  <si>
    <t>CRS (Customer Service Representative)</t>
  </si>
  <si>
    <t>(Costs Accepted)</t>
  </si>
  <si>
    <t>Test System Functionality</t>
  </si>
  <si>
    <t>XOR3</t>
  </si>
  <si>
    <t>CRS (Customer Repair Service)</t>
  </si>
  <si>
    <t>(Costs Not Acceptable)</t>
  </si>
  <si>
    <t>Customer Takes Computer Home</t>
  </si>
  <si>
    <t>(If Costs are Acceptable)</t>
  </si>
  <si>
    <t>(If Costs are Unacceptable)</t>
  </si>
  <si>
    <t>Take Computer Home</t>
  </si>
  <si>
    <t>(If Error Detected)</t>
  </si>
  <si>
    <t>Customer</t>
  </si>
  <si>
    <t>Hand Out Repair Cost Calculation</t>
  </si>
  <si>
    <t>Receive Defective Computer and Check Defect</t>
  </si>
  <si>
    <t>Mean</t>
  </si>
  <si>
    <t>Event</t>
  </si>
  <si>
    <t>Start</t>
  </si>
  <si>
    <t>Receives an Order</t>
  </si>
  <si>
    <t>End</t>
  </si>
  <si>
    <t>all parts checked</t>
  </si>
  <si>
    <t>part is back-ordered or reserved</t>
  </si>
  <si>
    <t>If [the storehouse has checked every item of the part list]</t>
  </si>
  <si>
    <t>Parts left unchecked</t>
  </si>
  <si>
    <t>Select Unchecked part</t>
  </si>
  <si>
    <t>receive an order</t>
  </si>
  <si>
    <t>back order part</t>
  </si>
  <si>
    <t>Prompt 1 BICYCLE</t>
  </si>
  <si>
    <t>Prompt 2 COMPUTER</t>
  </si>
  <si>
    <t>Name</t>
  </si>
  <si>
    <t>Author</t>
  </si>
  <si>
    <t>1.1 Bicycle</t>
  </si>
  <si>
    <t>1.2 Computer</t>
  </si>
  <si>
    <t>Source</t>
  </si>
  <si>
    <t>https://gitlab.uni-mannheim.de/jpmac/llms-in-bpm/-/blob/main/evaluation/text_to_bpmn.xlsx?ref_type=heads</t>
  </si>
  <si>
    <t xml:space="preserve"> Grohs et al</t>
  </si>
  <si>
    <t>arXiv:2307.09923v1</t>
  </si>
  <si>
    <t>Study</t>
  </si>
  <si>
    <t>https://frapu.de/pdf/friedrich2010.pdf</t>
  </si>
  <si>
    <t>Ground Truth Model Base</t>
  </si>
  <si>
    <t xml:space="preserve">Apoorva Singh Thesis 2024 AGH </t>
  </si>
  <si>
    <t>BING EXPERIMENT 1</t>
  </si>
  <si>
    <t>GEMINI EXPERIMENT 1</t>
  </si>
  <si>
    <t>CHATGTP EXPERIMENT 1</t>
  </si>
  <si>
    <t>Order Received</t>
  </si>
  <si>
    <t>XOR 1</t>
  </si>
  <si>
    <t>Order Rejected</t>
  </si>
  <si>
    <t>Order Accepted</t>
  </si>
  <si>
    <t>End Event</t>
  </si>
  <si>
    <t>AND 1</t>
  </si>
  <si>
    <t>XOR 2</t>
  </si>
  <si>
    <t>XOR 3</t>
  </si>
  <si>
    <t>XOR 4</t>
  </si>
  <si>
    <t>More Parts to process</t>
  </si>
  <si>
    <t>all parts processed</t>
  </si>
  <si>
    <t>AND 3</t>
  </si>
  <si>
    <t>Order accepted: NO</t>
  </si>
  <si>
    <t>Order accepted: YES</t>
  </si>
  <si>
    <t>prepare assembly</t>
  </si>
  <si>
    <t>all parts reserved or backordered? NO</t>
  </si>
  <si>
    <t>all parts reserved or backordered? YES</t>
  </si>
  <si>
    <t xml:space="preserve">prepares a repair cost calculation </t>
  </si>
  <si>
    <t xml:space="preserve">repair cost calculation </t>
  </si>
  <si>
    <t>checks and repairs the hardware</t>
  </si>
  <si>
    <t>checks and configures the software</t>
  </si>
  <si>
    <t>Receive Repair cost calculation</t>
  </si>
  <si>
    <t>the customer decides that the costs are NOT acceptable</t>
  </si>
  <si>
    <t>decides if repair costs are acceptable</t>
  </si>
  <si>
    <t>takes her computer home</t>
  </si>
  <si>
    <t>merge</t>
  </si>
  <si>
    <t>If [an error is not detected]</t>
  </si>
  <si>
    <t>Tasl</t>
  </si>
  <si>
    <t>Notify customer send back computer</t>
  </si>
  <si>
    <t>continue process</t>
  </si>
  <si>
    <t>infrom of continuation</t>
  </si>
  <si>
    <t>inform of continuation</t>
  </si>
  <si>
    <t>E3 Bing Baselevel</t>
  </si>
  <si>
    <t>E3 Gemini Baselevel</t>
  </si>
  <si>
    <t>E3 GTP Baselevel</t>
  </si>
  <si>
    <t>Friedrich et al. page 149</t>
  </si>
  <si>
    <t>she takes her computer home (unrepaired/repaired)</t>
  </si>
  <si>
    <t>Grohs et al. Prompt 1 Try 1</t>
  </si>
  <si>
    <t>end</t>
  </si>
  <si>
    <t>AND 2</t>
  </si>
  <si>
    <t>AND2</t>
  </si>
  <si>
    <t>Grohs et al. Prompt 1 Try 2</t>
  </si>
  <si>
    <t>repair staff</t>
  </si>
  <si>
    <t>costs not acceptable</t>
  </si>
  <si>
    <t>costs acceptable</t>
  </si>
  <si>
    <t>no error</t>
  </si>
  <si>
    <t>error detected</t>
  </si>
  <si>
    <t>technician</t>
  </si>
  <si>
    <t>check the defect</t>
  </si>
  <si>
    <t>repair finished</t>
  </si>
  <si>
    <t>Task Recall</t>
  </si>
  <si>
    <t>P1 Bing Baseline</t>
  </si>
  <si>
    <t>P1 ChatGPT Baseline</t>
  </si>
  <si>
    <t>P1 Gemini Baseline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</si>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</sst>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4" xfId="0" applyBorder="1"/>
    <xf numFmtId="0" fontId="0" fillId="5" borderId="4" xfId="0" applyFill="1" applyBorder="1"/>
    <xf numFmtId="0" fontId="0" fillId="5" borderId="2" xfId="0" applyFill="1" applyBorder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5" borderId="4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3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4" fillId="6" borderId="0" xfId="0" applyFont="1" applyFill="1"/>
    <xf numFmtId="0" fontId="0" fillId="0" borderId="8" xfId="0" applyBorder="1" applyAlignment="1">
      <alignment wrapText="1"/>
    </xf>
    <xf numFmtId="0" fontId="0" fillId="7" borderId="2" xfId="0" applyFill="1" applyBorder="1" applyAlignment="1">
      <alignment wrapText="1"/>
    </xf>
    <xf numFmtId="0" fontId="6" fillId="0" borderId="0" xfId="0" applyFont="1" applyAlignment="1">
      <alignment vertical="center" wrapText="1"/>
    </xf>
    <xf numFmtId="0" fontId="0" fillId="8" borderId="2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11D23-EDCD-4A40-A29A-FBE2CB2B0FB3}" name="Table2" displayName="Table2" ref="A1:B5" totalsRowShown="0" headerRowDxfId="1">
  <autoFilter ref="A1:B5" xr:uid="{20211D23-EDCD-4A40-A29A-FBE2CB2B0FB3}"/>
  <tableColumns count="2">
    <tableColumn id="1" xr3:uid="{2ABD0733-9E97-4241-AF18-0FC0D7CB9CC1}" name="Name"/>
    <tableColumn id="2" xr3:uid="{B1256B09-292A-4BF2-A3CF-D7B8423530CF}" name="Author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6180D3-A9F0-4194-AFEF-B4D541433565}" name="Table3" displayName="Table3" ref="A7:B13" totalsRowShown="0" headerRowDxfId="0">
  <autoFilter ref="A7:B13" xr:uid="{916180D3-A9F0-4194-AFEF-B4D541433565}"/>
  <tableColumns count="2">
    <tableColumn id="1" xr3:uid="{EFA65987-C178-40FB-B4C1-D88F93AAAD0C}" name="Name"/>
    <tableColumn id="2" xr3:uid="{6FB5C93D-AB7F-47EA-BF95-0813B529C8BF}" name="Author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04868-D1C0-4B33-9006-D3BE7EEBC42F}" name="Table1" displayName="Table1" ref="W21:AB24" totalsRowShown="0">
  <autoFilter ref="W21:AB24" xr:uid="{CDA04868-D1C0-4B33-9006-D3BE7EEBC42F}"/>
  <tableColumns count="6">
    <tableColumn id="1" xr3:uid="{5708538F-FBEF-4D28-B696-F8D1DF000C50}" name="Column1"/>
    <tableColumn id="2" xr3:uid="{59062B9D-FB80-4F07-AF1D-53197273558E}" name="Friedrich et al.">
      <calculatedColumnFormula>G36</calculatedColumnFormula>
    </tableColumn>
    <tableColumn id="3" xr3:uid="{B333EA11-FBD8-406E-BE75-94FFAD47E46D}" name="Grohs et al. Prompt 1 Try 1">
      <calculatedColumnFormula>J36</calculatedColumnFormula>
    </tableColumn>
    <tableColumn id="4" xr3:uid="{B47F4DB2-7706-4C45-868B-353D291AC917}" name="P1 Bing Baseline">
      <calculatedColumnFormula>M36</calculatedColumnFormula>
    </tableColumn>
    <tableColumn id="5" xr3:uid="{85F332F1-4F85-49D1-B721-D9CD4F700186}" name="P1 Gemini Baseline">
      <calculatedColumnFormula>P36</calculatedColumnFormula>
    </tableColumn>
    <tableColumn id="6" xr3:uid="{D5CA4F27-6992-413B-8B27-66DFFA135BFE}" name="P1 ChatGPT Baseline">
      <calculatedColumnFormula>S36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088DB-6031-4B12-9E1E-9029F0394702}" name="Table16" displayName="Table16" ref="W17:AB20" totalsRowShown="0">
  <autoFilter ref="W17:AB20" xr:uid="{A95088DB-6031-4B12-9E1E-9029F0394702}"/>
  <tableColumns count="6">
    <tableColumn id="1" xr3:uid="{8141B549-D698-4C83-AB14-8C595738C497}" name="Column1"/>
    <tableColumn id="2" xr3:uid="{82BC0141-6C41-4D8F-BC6A-7F63912E3B0E}" name="Friedrich et al.">
      <calculatedColumnFormula>G19</calculatedColumnFormula>
    </tableColumn>
    <tableColumn id="3" xr3:uid="{E1A9F119-4FDE-40E1-9AEC-E4A9D6ECFFD2}" name="Grohs et al. Prompt 1 Try 1">
      <calculatedColumnFormula>J19</calculatedColumnFormula>
    </tableColumn>
    <tableColumn id="4" xr3:uid="{55793D1A-00F4-441B-9410-013770E588B5}" name="P1 Bing Baseline">
      <calculatedColumnFormula>M19</calculatedColumnFormula>
    </tableColumn>
    <tableColumn id="5" xr3:uid="{E77C5C78-C051-4821-8185-4504D6247D2B}" name="P1 Gemini Baseline">
      <calculatedColumnFormula>P19</calculatedColumnFormula>
    </tableColumn>
    <tableColumn id="6" xr3:uid="{0070A681-B05E-4AE2-9E88-DDB6AD125A3D}" name="P1 ChatGPT Baseline">
      <calculatedColumnFormula>S19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rapu.de/pdf/friedrich2010.pdf" TargetMode="External"/><Relationship Id="rId1" Type="http://schemas.openxmlformats.org/officeDocument/2006/relationships/hyperlink" Target="https://gitlab.uni-mannheim.de/jpmac/llms-in-bpm/-/blob/main/evaluation/text_to_bpmn.xlsx?ref_type=heads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3A1E-3070-4619-943C-5FABDF76A6A4}">
  <dimension ref="A1:B13"/>
  <sheetViews>
    <sheetView workbookViewId="0">
      <selection activeCell="A2" sqref="A2:A3"/>
    </sheetView>
  </sheetViews>
  <sheetFormatPr defaultRowHeight="15" x14ac:dyDescent="0.25"/>
  <cols>
    <col min="1" max="1" width="32" customWidth="1"/>
    <col min="2" max="2" width="105.140625" customWidth="1"/>
  </cols>
  <sheetData>
    <row r="1" spans="1:2" x14ac:dyDescent="0.25">
      <c r="A1" s="24" t="s">
        <v>158</v>
      </c>
      <c r="B1" s="24" t="s">
        <v>159</v>
      </c>
    </row>
    <row r="2" spans="1:2" x14ac:dyDescent="0.25">
      <c r="A2" t="s">
        <v>156</v>
      </c>
      <c r="B2" t="s">
        <v>169</v>
      </c>
    </row>
    <row r="3" spans="1:2" x14ac:dyDescent="0.25">
      <c r="A3" t="s">
        <v>157</v>
      </c>
      <c r="B3" t="s">
        <v>169</v>
      </c>
    </row>
    <row r="7" spans="1:2" x14ac:dyDescent="0.25">
      <c r="A7" s="24" t="s">
        <v>158</v>
      </c>
      <c r="B7" s="24" t="s">
        <v>159</v>
      </c>
    </row>
    <row r="8" spans="1:2" x14ac:dyDescent="0.25">
      <c r="A8" t="s">
        <v>160</v>
      </c>
      <c r="B8" t="s">
        <v>164</v>
      </c>
    </row>
    <row r="9" spans="1:2" x14ac:dyDescent="0.25">
      <c r="A9" t="s">
        <v>161</v>
      </c>
      <c r="B9" t="s">
        <v>164</v>
      </c>
    </row>
    <row r="11" spans="1:2" x14ac:dyDescent="0.25">
      <c r="A11" t="s">
        <v>162</v>
      </c>
      <c r="B11" t="s">
        <v>163</v>
      </c>
    </row>
    <row r="12" spans="1:2" x14ac:dyDescent="0.25">
      <c r="A12" t="s">
        <v>166</v>
      </c>
      <c r="B12" t="s">
        <v>165</v>
      </c>
    </row>
    <row r="13" spans="1:2" x14ac:dyDescent="0.25">
      <c r="A13" t="s">
        <v>168</v>
      </c>
      <c r="B13" t="s">
        <v>167</v>
      </c>
    </row>
  </sheetData>
  <hyperlinks>
    <hyperlink ref="B11" r:id="rId1" xr:uid="{80141DE4-9616-4546-9058-B89C37FA2192}"/>
    <hyperlink ref="B13" r:id="rId2" xr:uid="{18A16823-C7DA-4AE6-9C8C-D5B185ADC070}"/>
  </hyperlinks>
  <pageMargins left="0.7" right="0.7" top="0.75" bottom="0.75" header="0.3" footer="0.3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2BA-7687-4430-A294-7BF072631175}">
  <dimension ref="A1:AB54"/>
  <sheetViews>
    <sheetView tabSelected="1" zoomScale="53" zoomScaleNormal="53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1" sqref="C11:E11"/>
    </sheetView>
  </sheetViews>
  <sheetFormatPr defaultRowHeight="15" x14ac:dyDescent="0.25"/>
  <cols>
    <col min="1" max="1" width="6.28515625" bestFit="1" customWidth="1"/>
    <col min="2" max="2" width="10.28515625" bestFit="1" customWidth="1"/>
    <col min="3" max="3" width="11.42578125" bestFit="1" customWidth="1"/>
    <col min="4" max="4" width="12" bestFit="1" customWidth="1"/>
    <col min="5" max="6" width="10.140625" bestFit="1" customWidth="1"/>
    <col min="7" max="7" width="14.28515625" customWidth="1"/>
    <col min="8" max="8" width="10" customWidth="1"/>
    <col min="9" max="12" width="12" customWidth="1"/>
    <col min="13" max="13" width="11.85546875" customWidth="1"/>
    <col min="15" max="15" width="12.28515625" bestFit="1" customWidth="1"/>
    <col min="16" max="16" width="7" bestFit="1" customWidth="1"/>
    <col min="18" max="18" width="12.28515625" bestFit="1" customWidth="1"/>
    <col min="19" max="19" width="7" bestFit="1" customWidth="1"/>
    <col min="21" max="21" width="12.28515625" bestFit="1" customWidth="1"/>
    <col min="22" max="22" width="15.42578125" customWidth="1"/>
    <col min="23" max="23" width="11" customWidth="1"/>
    <col min="24" max="24" width="16.140625" customWidth="1"/>
    <col min="25" max="25" width="26.42578125" customWidth="1"/>
    <col min="26" max="26" width="18.5703125" customWidth="1"/>
    <col min="27" max="27" width="20.7109375" customWidth="1"/>
    <col min="28" max="28" width="23" customWidth="1"/>
  </cols>
  <sheetData>
    <row r="1" spans="1:21" x14ac:dyDescent="0.25">
      <c r="A1" s="5"/>
      <c r="B1" s="30" t="s">
        <v>8</v>
      </c>
      <c r="C1" s="31"/>
      <c r="D1" s="31"/>
      <c r="E1" s="31"/>
      <c r="F1" s="32"/>
      <c r="G1" s="30" t="s">
        <v>7</v>
      </c>
      <c r="H1" s="31"/>
      <c r="I1" s="32"/>
      <c r="J1" s="30" t="s">
        <v>210</v>
      </c>
      <c r="K1" s="31"/>
      <c r="L1" s="32"/>
      <c r="M1" s="30" t="s">
        <v>170</v>
      </c>
      <c r="N1" s="31"/>
      <c r="O1" s="32"/>
      <c r="P1" s="30" t="s">
        <v>171</v>
      </c>
      <c r="Q1" s="31"/>
      <c r="R1" s="32"/>
      <c r="S1" s="30" t="s">
        <v>172</v>
      </c>
      <c r="T1" s="31"/>
      <c r="U1" s="33"/>
    </row>
    <row r="2" spans="1:21" ht="45.75" thickBot="1" x14ac:dyDescent="0.3">
      <c r="A2" s="6" t="s">
        <v>1</v>
      </c>
      <c r="B2" s="7" t="s">
        <v>0</v>
      </c>
      <c r="C2" s="6" t="s">
        <v>13</v>
      </c>
      <c r="D2" s="6" t="s">
        <v>10</v>
      </c>
      <c r="E2" s="6" t="s">
        <v>15</v>
      </c>
      <c r="F2" s="8" t="s">
        <v>16</v>
      </c>
      <c r="G2" s="7" t="s">
        <v>4</v>
      </c>
      <c r="H2" s="6" t="s">
        <v>5</v>
      </c>
      <c r="I2" s="6" t="s">
        <v>6</v>
      </c>
      <c r="J2" s="7" t="s">
        <v>4</v>
      </c>
      <c r="K2" s="6" t="s">
        <v>5</v>
      </c>
      <c r="L2" s="6" t="s">
        <v>6</v>
      </c>
      <c r="M2" s="7" t="s">
        <v>4</v>
      </c>
      <c r="N2" s="6" t="s">
        <v>5</v>
      </c>
      <c r="O2" s="6" t="s">
        <v>6</v>
      </c>
      <c r="P2" s="7" t="s">
        <v>4</v>
      </c>
      <c r="Q2" s="6" t="s">
        <v>5</v>
      </c>
      <c r="R2" s="8" t="s">
        <v>6</v>
      </c>
      <c r="S2" s="6" t="s">
        <v>4</v>
      </c>
      <c r="T2" s="6" t="s">
        <v>5</v>
      </c>
      <c r="U2" s="19" t="s">
        <v>6</v>
      </c>
    </row>
    <row r="3" spans="1:21" ht="30" x14ac:dyDescent="0.25">
      <c r="A3" s="22">
        <v>1</v>
      </c>
      <c r="B3" s="10" t="s">
        <v>2</v>
      </c>
      <c r="C3" s="9" t="s">
        <v>146</v>
      </c>
      <c r="D3" s="9" t="s">
        <v>147</v>
      </c>
      <c r="E3" s="9" t="s">
        <v>145</v>
      </c>
      <c r="F3" s="11" t="s">
        <v>17</v>
      </c>
      <c r="G3" s="10">
        <v>0</v>
      </c>
      <c r="H3" s="9"/>
      <c r="I3" s="9"/>
      <c r="J3" s="10">
        <v>1</v>
      </c>
      <c r="K3" s="9" t="s">
        <v>146</v>
      </c>
      <c r="L3" s="9" t="s">
        <v>147</v>
      </c>
      <c r="M3" s="10">
        <v>0</v>
      </c>
      <c r="N3" s="9"/>
      <c r="O3" s="9"/>
      <c r="P3" s="10">
        <v>1</v>
      </c>
      <c r="Q3" s="9" t="s">
        <v>146</v>
      </c>
      <c r="R3" s="25" t="s">
        <v>173</v>
      </c>
      <c r="S3" s="9">
        <v>1</v>
      </c>
      <c r="T3" s="9" t="s">
        <v>50</v>
      </c>
      <c r="U3" s="20" t="s">
        <v>51</v>
      </c>
    </row>
    <row r="4" spans="1:21" ht="45" x14ac:dyDescent="0.25">
      <c r="A4" s="9">
        <f>A3+1</f>
        <v>2</v>
      </c>
      <c r="B4" s="10" t="s">
        <v>2</v>
      </c>
      <c r="C4" s="9" t="s">
        <v>147</v>
      </c>
      <c r="D4" s="9" t="s">
        <v>12</v>
      </c>
      <c r="E4" s="9" t="s">
        <v>17</v>
      </c>
      <c r="F4" s="11" t="s">
        <v>11</v>
      </c>
      <c r="G4" s="10">
        <v>0</v>
      </c>
      <c r="H4" s="9"/>
      <c r="I4" s="9"/>
      <c r="J4" s="10">
        <v>1</v>
      </c>
      <c r="K4" s="9" t="s">
        <v>147</v>
      </c>
      <c r="L4" s="9" t="s">
        <v>51</v>
      </c>
      <c r="M4" s="10">
        <v>1</v>
      </c>
      <c r="N4" s="9" t="s">
        <v>173</v>
      </c>
      <c r="O4" s="9" t="s">
        <v>174</v>
      </c>
      <c r="P4" s="10">
        <v>1</v>
      </c>
      <c r="Q4" s="9" t="s">
        <v>173</v>
      </c>
      <c r="R4" s="11" t="s">
        <v>174</v>
      </c>
      <c r="S4" s="9">
        <v>1</v>
      </c>
      <c r="T4" s="9" t="s">
        <v>51</v>
      </c>
      <c r="U4" s="20" t="s">
        <v>76</v>
      </c>
    </row>
    <row r="5" spans="1:21" ht="45" x14ac:dyDescent="0.25">
      <c r="A5" s="9">
        <f t="shared" ref="A5:A28" si="0">A4+1</f>
        <v>3</v>
      </c>
      <c r="B5" s="10" t="s">
        <v>2</v>
      </c>
      <c r="C5" s="9" t="s">
        <v>12</v>
      </c>
      <c r="D5" s="9" t="s">
        <v>39</v>
      </c>
      <c r="E5" s="9" t="s">
        <v>11</v>
      </c>
      <c r="F5" s="11" t="s">
        <v>25</v>
      </c>
      <c r="G5" s="10">
        <v>1</v>
      </c>
      <c r="H5" s="9" t="s">
        <v>11</v>
      </c>
      <c r="I5" s="9" t="s">
        <v>39</v>
      </c>
      <c r="J5" s="10">
        <v>1</v>
      </c>
      <c r="K5" s="9" t="s">
        <v>51</v>
      </c>
      <c r="L5" s="9" t="s">
        <v>71</v>
      </c>
      <c r="M5" s="10">
        <v>1</v>
      </c>
      <c r="N5" s="9" t="s">
        <v>174</v>
      </c>
      <c r="O5" s="9" t="s">
        <v>175</v>
      </c>
      <c r="P5" s="10">
        <v>1</v>
      </c>
      <c r="Q5" s="9" t="s">
        <v>174</v>
      </c>
      <c r="R5" s="11" t="s">
        <v>185</v>
      </c>
      <c r="S5" s="9">
        <v>1</v>
      </c>
      <c r="T5" s="9" t="s">
        <v>51</v>
      </c>
      <c r="U5" s="20" t="s">
        <v>75</v>
      </c>
    </row>
    <row r="6" spans="1:21" ht="45" x14ac:dyDescent="0.25">
      <c r="A6" s="9">
        <f t="shared" si="0"/>
        <v>4</v>
      </c>
      <c r="B6" s="10" t="s">
        <v>2</v>
      </c>
      <c r="C6" s="9" t="s">
        <v>12</v>
      </c>
      <c r="D6" s="9" t="s">
        <v>9</v>
      </c>
      <c r="E6" s="9" t="s">
        <v>11</v>
      </c>
      <c r="F6" s="11" t="s">
        <v>25</v>
      </c>
      <c r="G6" s="10">
        <v>1</v>
      </c>
      <c r="H6" s="9" t="s">
        <v>11</v>
      </c>
      <c r="I6" s="9" t="s">
        <v>9</v>
      </c>
      <c r="J6" s="10">
        <v>1</v>
      </c>
      <c r="K6" s="9" t="s">
        <v>51</v>
      </c>
      <c r="L6" s="9" t="s">
        <v>52</v>
      </c>
      <c r="M6" s="10">
        <v>1</v>
      </c>
      <c r="N6" s="9" t="s">
        <v>174</v>
      </c>
      <c r="O6" s="9" t="s">
        <v>176</v>
      </c>
      <c r="P6" s="10">
        <v>1</v>
      </c>
      <c r="Q6" s="9" t="s">
        <v>174</v>
      </c>
      <c r="R6" s="11" t="s">
        <v>186</v>
      </c>
      <c r="S6" s="9">
        <v>1</v>
      </c>
      <c r="T6" s="9" t="s">
        <v>51</v>
      </c>
      <c r="U6" s="20" t="s">
        <v>75</v>
      </c>
    </row>
    <row r="7" spans="1:21" ht="45" x14ac:dyDescent="0.25">
      <c r="A7" s="9">
        <f t="shared" si="0"/>
        <v>5</v>
      </c>
      <c r="B7" s="10" t="s">
        <v>2</v>
      </c>
      <c r="C7" s="9" t="s">
        <v>39</v>
      </c>
      <c r="D7" s="9" t="s">
        <v>148</v>
      </c>
      <c r="E7" s="9" t="s">
        <v>25</v>
      </c>
      <c r="F7" s="11" t="s">
        <v>145</v>
      </c>
      <c r="G7" s="10">
        <v>0</v>
      </c>
      <c r="H7" s="9"/>
      <c r="I7" s="9"/>
      <c r="J7" s="10">
        <v>1</v>
      </c>
      <c r="K7" s="9" t="s">
        <v>71</v>
      </c>
      <c r="L7" s="9" t="s">
        <v>211</v>
      </c>
      <c r="M7" s="10">
        <v>1</v>
      </c>
      <c r="N7" s="9" t="s">
        <v>175</v>
      </c>
      <c r="O7" s="9" t="s">
        <v>177</v>
      </c>
      <c r="P7" s="10">
        <v>1</v>
      </c>
      <c r="Q7" s="9" t="s">
        <v>185</v>
      </c>
      <c r="R7" s="11" t="s">
        <v>148</v>
      </c>
      <c r="S7" s="9">
        <v>0</v>
      </c>
      <c r="T7" s="9"/>
      <c r="U7" s="20"/>
    </row>
    <row r="8" spans="1:21" ht="105" x14ac:dyDescent="0.25">
      <c r="A8" s="9">
        <f t="shared" si="0"/>
        <v>6</v>
      </c>
      <c r="B8" s="10" t="s">
        <v>2</v>
      </c>
      <c r="C8" s="9" t="s">
        <v>9</v>
      </c>
      <c r="D8" s="9" t="s">
        <v>18</v>
      </c>
      <c r="E8" s="9" t="s">
        <v>25</v>
      </c>
      <c r="F8" s="11" t="s">
        <v>17</v>
      </c>
      <c r="G8" s="10">
        <v>0</v>
      </c>
      <c r="H8" s="9"/>
      <c r="I8" s="9"/>
      <c r="J8" s="10">
        <v>1</v>
      </c>
      <c r="K8" s="9" t="s">
        <v>52</v>
      </c>
      <c r="L8" s="9" t="s">
        <v>53</v>
      </c>
      <c r="M8" s="10">
        <v>0</v>
      </c>
      <c r="N8" s="9"/>
      <c r="O8" s="9"/>
      <c r="P8" s="10">
        <v>0</v>
      </c>
      <c r="Q8" s="9"/>
      <c r="R8" s="11"/>
      <c r="S8" s="9">
        <v>0</v>
      </c>
      <c r="T8" s="9"/>
      <c r="U8" s="20"/>
    </row>
    <row r="9" spans="1:21" ht="120" x14ac:dyDescent="0.25">
      <c r="A9" s="9">
        <f t="shared" si="0"/>
        <v>7</v>
      </c>
      <c r="B9" s="10" t="s">
        <v>2</v>
      </c>
      <c r="C9" s="9" t="s">
        <v>18</v>
      </c>
      <c r="D9" s="9" t="s">
        <v>20</v>
      </c>
      <c r="E9" s="9" t="s">
        <v>17</v>
      </c>
      <c r="F9" s="11" t="s">
        <v>19</v>
      </c>
      <c r="G9" s="10">
        <v>0</v>
      </c>
      <c r="J9" s="10">
        <v>1</v>
      </c>
      <c r="K9" s="9" t="s">
        <v>53</v>
      </c>
      <c r="L9" s="9" t="s">
        <v>178</v>
      </c>
      <c r="M9" s="10">
        <v>0</v>
      </c>
      <c r="N9" s="9"/>
      <c r="O9" s="9"/>
      <c r="P9" s="10">
        <v>0</v>
      </c>
      <c r="Q9" s="9"/>
      <c r="R9" s="11"/>
      <c r="S9" s="9">
        <v>0</v>
      </c>
      <c r="T9" s="9"/>
      <c r="U9" s="20"/>
    </row>
    <row r="10" spans="1:21" ht="45" x14ac:dyDescent="0.25">
      <c r="A10" s="9">
        <f t="shared" si="0"/>
        <v>8</v>
      </c>
      <c r="B10" s="10" t="s">
        <v>2</v>
      </c>
      <c r="C10" s="9" t="s">
        <v>20</v>
      </c>
      <c r="D10" s="9" t="s">
        <v>22</v>
      </c>
      <c r="E10" s="9" t="s">
        <v>19</v>
      </c>
      <c r="F10" s="11" t="s">
        <v>17</v>
      </c>
      <c r="G10" s="10">
        <v>0</v>
      </c>
      <c r="J10" s="10">
        <v>0</v>
      </c>
      <c r="K10" s="9"/>
      <c r="L10" s="9"/>
      <c r="M10" s="10">
        <v>0</v>
      </c>
      <c r="P10" s="10">
        <v>1</v>
      </c>
      <c r="Q10" s="9" t="s">
        <v>178</v>
      </c>
      <c r="R10" s="11" t="s">
        <v>72</v>
      </c>
      <c r="S10" s="9">
        <v>0</v>
      </c>
      <c r="T10" s="9"/>
      <c r="U10" s="20"/>
    </row>
    <row r="11" spans="1:21" ht="60" x14ac:dyDescent="0.25">
      <c r="A11" s="9">
        <f t="shared" si="0"/>
        <v>9</v>
      </c>
      <c r="B11" s="10" t="s">
        <v>2</v>
      </c>
      <c r="C11" s="9" t="s">
        <v>22</v>
      </c>
      <c r="D11" s="9" t="s">
        <v>23</v>
      </c>
      <c r="E11" s="9" t="s">
        <v>17</v>
      </c>
      <c r="F11" s="11" t="s">
        <v>11</v>
      </c>
      <c r="G11" s="10">
        <v>1</v>
      </c>
      <c r="H11" s="9" t="s">
        <v>41</v>
      </c>
      <c r="I11" s="9" t="s">
        <v>11</v>
      </c>
      <c r="J11" s="10">
        <v>0</v>
      </c>
      <c r="K11" s="9"/>
      <c r="L11" s="9"/>
      <c r="M11" s="10">
        <v>0</v>
      </c>
      <c r="N11" s="9"/>
      <c r="O11" s="9"/>
      <c r="P11" s="10">
        <v>1</v>
      </c>
      <c r="Q11" s="9"/>
      <c r="R11" s="11"/>
      <c r="S11" s="9">
        <v>0</v>
      </c>
      <c r="T11" s="9"/>
      <c r="U11" s="20"/>
    </row>
    <row r="12" spans="1:21" ht="45" x14ac:dyDescent="0.25">
      <c r="A12" s="9">
        <f t="shared" ref="A12:A13" si="1">A11+1</f>
        <v>10</v>
      </c>
      <c r="B12" s="10" t="s">
        <v>2</v>
      </c>
      <c r="C12" s="9" t="s">
        <v>23</v>
      </c>
      <c r="D12" s="9" t="s">
        <v>24</v>
      </c>
      <c r="E12" s="9" t="s">
        <v>11</v>
      </c>
      <c r="F12" s="11" t="s">
        <v>25</v>
      </c>
      <c r="G12" s="10">
        <v>1</v>
      </c>
      <c r="H12" s="9" t="s">
        <v>11</v>
      </c>
      <c r="I12" s="9" t="s">
        <v>24</v>
      </c>
      <c r="J12" s="10">
        <v>0</v>
      </c>
      <c r="K12" s="9"/>
      <c r="L12" s="9"/>
      <c r="M12" s="10">
        <v>1</v>
      </c>
      <c r="N12" s="9" t="s">
        <v>179</v>
      </c>
      <c r="O12" s="9" t="s">
        <v>24</v>
      </c>
      <c r="P12" s="10">
        <v>1</v>
      </c>
      <c r="Q12" s="9" t="s">
        <v>179</v>
      </c>
      <c r="R12" s="11" t="s">
        <v>24</v>
      </c>
      <c r="S12" s="9">
        <v>1</v>
      </c>
      <c r="T12" s="9" t="s">
        <v>64</v>
      </c>
      <c r="U12" s="20" t="s">
        <v>65</v>
      </c>
    </row>
    <row r="13" spans="1:21" ht="45" x14ac:dyDescent="0.25">
      <c r="A13" s="9">
        <f t="shared" si="1"/>
        <v>11</v>
      </c>
      <c r="B13" s="10" t="s">
        <v>2</v>
      </c>
      <c r="C13" s="9" t="s">
        <v>23</v>
      </c>
      <c r="D13" s="9" t="s">
        <v>29</v>
      </c>
      <c r="E13" s="9" t="s">
        <v>11</v>
      </c>
      <c r="F13" s="11" t="s">
        <v>25</v>
      </c>
      <c r="G13" s="10">
        <v>1</v>
      </c>
      <c r="H13" s="9" t="s">
        <v>11</v>
      </c>
      <c r="I13" s="9" t="s">
        <v>43</v>
      </c>
      <c r="J13" s="10">
        <v>0</v>
      </c>
      <c r="K13" s="9"/>
      <c r="L13" s="9"/>
      <c r="M13" s="10">
        <v>1</v>
      </c>
      <c r="N13" s="9" t="s">
        <v>179</v>
      </c>
      <c r="O13" s="9" t="s">
        <v>43</v>
      </c>
      <c r="P13" s="10">
        <v>1</v>
      </c>
      <c r="Q13" s="9" t="s">
        <v>179</v>
      </c>
      <c r="R13" s="11" t="s">
        <v>43</v>
      </c>
      <c r="S13" s="9">
        <v>1</v>
      </c>
      <c r="T13" s="9" t="s">
        <v>64</v>
      </c>
      <c r="U13" s="20" t="s">
        <v>69</v>
      </c>
    </row>
    <row r="14" spans="1:21" ht="45" x14ac:dyDescent="0.25">
      <c r="A14" s="9">
        <f t="shared" si="0"/>
        <v>12</v>
      </c>
      <c r="B14" s="10" t="s">
        <v>2</v>
      </c>
      <c r="C14" s="9" t="s">
        <v>24</v>
      </c>
      <c r="D14" s="23" t="s">
        <v>26</v>
      </c>
      <c r="E14" s="9" t="s">
        <v>25</v>
      </c>
      <c r="F14" s="11" t="s">
        <v>17</v>
      </c>
      <c r="G14" s="10">
        <v>1</v>
      </c>
      <c r="H14" s="9" t="s">
        <v>24</v>
      </c>
      <c r="I14" s="9" t="s">
        <v>42</v>
      </c>
      <c r="J14" s="10">
        <v>0</v>
      </c>
      <c r="K14" s="9"/>
      <c r="L14" s="9"/>
      <c r="M14" s="10">
        <v>1</v>
      </c>
      <c r="N14" s="9" t="s">
        <v>24</v>
      </c>
      <c r="O14" s="9" t="s">
        <v>42</v>
      </c>
      <c r="P14" s="10">
        <v>1</v>
      </c>
      <c r="Q14" s="9" t="s">
        <v>24</v>
      </c>
      <c r="R14" s="11" t="s">
        <v>42</v>
      </c>
      <c r="S14" s="9">
        <v>1</v>
      </c>
      <c r="T14" s="9" t="s">
        <v>65</v>
      </c>
      <c r="U14" s="20" t="s">
        <v>68</v>
      </c>
    </row>
    <row r="15" spans="1:21" ht="45" x14ac:dyDescent="0.25">
      <c r="A15" s="9">
        <f t="shared" si="0"/>
        <v>13</v>
      </c>
      <c r="B15" s="10" t="s">
        <v>2</v>
      </c>
      <c r="C15" s="9" t="s">
        <v>29</v>
      </c>
      <c r="D15" s="23" t="s">
        <v>30</v>
      </c>
      <c r="E15" s="9" t="s">
        <v>25</v>
      </c>
      <c r="F15" s="11" t="s">
        <v>17</v>
      </c>
      <c r="G15" s="10">
        <v>1</v>
      </c>
      <c r="H15" s="9" t="s">
        <v>43</v>
      </c>
      <c r="I15" s="9" t="s">
        <v>44</v>
      </c>
      <c r="J15" s="10">
        <v>0</v>
      </c>
      <c r="K15" s="9"/>
      <c r="L15" s="9"/>
      <c r="M15" s="10">
        <v>1</v>
      </c>
      <c r="N15" s="9" t="s">
        <v>43</v>
      </c>
      <c r="O15" s="9" t="s">
        <v>44</v>
      </c>
      <c r="P15" s="10">
        <v>1</v>
      </c>
      <c r="Q15" s="9" t="s">
        <v>43</v>
      </c>
      <c r="R15" s="11" t="s">
        <v>44</v>
      </c>
      <c r="S15" s="9">
        <v>1</v>
      </c>
      <c r="T15" s="9" t="s">
        <v>69</v>
      </c>
      <c r="U15" s="20" t="s">
        <v>70</v>
      </c>
    </row>
    <row r="16" spans="1:21" ht="150" x14ac:dyDescent="0.25">
      <c r="A16" s="9">
        <f t="shared" si="0"/>
        <v>14</v>
      </c>
      <c r="B16" s="10" t="s">
        <v>2</v>
      </c>
      <c r="C16" s="23" t="s">
        <v>26</v>
      </c>
      <c r="D16" s="23" t="s">
        <v>27</v>
      </c>
      <c r="E16" s="9" t="s">
        <v>17</v>
      </c>
      <c r="F16" s="11" t="s">
        <v>11</v>
      </c>
      <c r="G16" s="10">
        <v>1</v>
      </c>
      <c r="H16" s="9" t="s">
        <v>42</v>
      </c>
      <c r="I16" s="11" t="s">
        <v>11</v>
      </c>
      <c r="J16" s="10">
        <v>0</v>
      </c>
      <c r="K16" s="9"/>
      <c r="L16" s="9"/>
      <c r="M16" s="10">
        <v>0</v>
      </c>
      <c r="N16" s="9"/>
      <c r="O16" s="9"/>
      <c r="P16" s="10">
        <v>0</v>
      </c>
      <c r="Q16" s="9"/>
      <c r="R16" s="11"/>
      <c r="S16" s="9">
        <v>0</v>
      </c>
      <c r="T16" s="9"/>
      <c r="U16" s="20"/>
    </row>
    <row r="17" spans="1:28" ht="150" x14ac:dyDescent="0.25">
      <c r="A17" s="9">
        <f t="shared" si="0"/>
        <v>15</v>
      </c>
      <c r="B17" s="10" t="s">
        <v>2</v>
      </c>
      <c r="C17" s="23" t="s">
        <v>30</v>
      </c>
      <c r="D17" s="23" t="s">
        <v>27</v>
      </c>
      <c r="E17" s="9" t="s">
        <v>17</v>
      </c>
      <c r="F17" s="11" t="s">
        <v>11</v>
      </c>
      <c r="G17" s="10">
        <v>1</v>
      </c>
      <c r="H17" s="9" t="s">
        <v>44</v>
      </c>
      <c r="I17" s="11" t="s">
        <v>11</v>
      </c>
      <c r="J17" s="10">
        <v>0</v>
      </c>
      <c r="K17" s="9"/>
      <c r="L17" s="9"/>
      <c r="M17" s="10">
        <v>0</v>
      </c>
      <c r="N17" s="9"/>
      <c r="O17" s="9"/>
      <c r="P17" s="10">
        <v>0</v>
      </c>
      <c r="Q17" s="9"/>
      <c r="R17" s="11"/>
      <c r="S17" s="9">
        <v>0</v>
      </c>
      <c r="T17" s="9"/>
      <c r="U17" s="20"/>
    </row>
    <row r="18" spans="1:28" ht="60" x14ac:dyDescent="0.25">
      <c r="A18" s="9">
        <f t="shared" si="0"/>
        <v>16</v>
      </c>
      <c r="B18" s="10" t="s">
        <v>2</v>
      </c>
      <c r="C18" s="9" t="s">
        <v>20</v>
      </c>
      <c r="D18" s="9" t="s">
        <v>31</v>
      </c>
      <c r="E18" s="9" t="s">
        <v>19</v>
      </c>
      <c r="F18" s="11" t="s">
        <v>17</v>
      </c>
      <c r="G18" s="10">
        <v>1</v>
      </c>
      <c r="H18" s="9" t="s">
        <v>19</v>
      </c>
      <c r="I18" s="9" t="s">
        <v>46</v>
      </c>
      <c r="J18" s="10">
        <v>1</v>
      </c>
      <c r="K18" s="9" t="s">
        <v>54</v>
      </c>
      <c r="L18" s="9" t="s">
        <v>55</v>
      </c>
      <c r="M18" s="10">
        <v>1</v>
      </c>
      <c r="N18" s="9" t="s">
        <v>178</v>
      </c>
      <c r="O18" s="9" t="s">
        <v>187</v>
      </c>
      <c r="P18" s="10">
        <v>1</v>
      </c>
      <c r="Q18" s="9" t="s">
        <v>19</v>
      </c>
      <c r="R18" s="9" t="s">
        <v>187</v>
      </c>
      <c r="S18" s="10">
        <v>1</v>
      </c>
      <c r="T18" s="9" t="s">
        <v>54</v>
      </c>
      <c r="U18" s="20" t="s">
        <v>77</v>
      </c>
    </row>
    <row r="19" spans="1:28" ht="60" x14ac:dyDescent="0.25">
      <c r="A19" s="9">
        <f t="shared" si="0"/>
        <v>17</v>
      </c>
      <c r="B19" s="10" t="s">
        <v>2</v>
      </c>
      <c r="C19" s="9" t="s">
        <v>31</v>
      </c>
      <c r="D19" s="9" t="s">
        <v>149</v>
      </c>
      <c r="E19" s="9" t="s">
        <v>17</v>
      </c>
      <c r="F19" s="9" t="s">
        <v>19</v>
      </c>
      <c r="G19" s="10">
        <v>0</v>
      </c>
      <c r="H19" s="9"/>
      <c r="I19" s="9"/>
      <c r="J19" s="10">
        <v>1</v>
      </c>
      <c r="K19" s="9" t="s">
        <v>55</v>
      </c>
      <c r="L19" s="9" t="s">
        <v>213</v>
      </c>
      <c r="M19" s="10">
        <v>0</v>
      </c>
      <c r="N19" s="9"/>
      <c r="O19" s="9"/>
      <c r="P19" s="10">
        <v>0</v>
      </c>
      <c r="Q19" s="9"/>
      <c r="R19" s="11"/>
      <c r="S19" s="9">
        <v>0</v>
      </c>
      <c r="T19" s="9"/>
      <c r="U19" s="20"/>
    </row>
    <row r="20" spans="1:28" ht="90" x14ac:dyDescent="0.25">
      <c r="A20" s="9">
        <f t="shared" si="0"/>
        <v>18</v>
      </c>
      <c r="B20" s="10" t="s">
        <v>2</v>
      </c>
      <c r="C20" s="9" t="s">
        <v>150</v>
      </c>
      <c r="D20" s="9" t="s">
        <v>151</v>
      </c>
      <c r="E20" s="9" t="s">
        <v>11</v>
      </c>
      <c r="F20" s="11" t="s">
        <v>11</v>
      </c>
      <c r="G20" s="10">
        <v>0</v>
      </c>
      <c r="H20" s="9"/>
      <c r="I20" s="9"/>
      <c r="J20" s="10">
        <v>0</v>
      </c>
      <c r="K20" s="9"/>
      <c r="L20" s="9"/>
      <c r="M20" s="10">
        <v>0</v>
      </c>
      <c r="N20" s="9"/>
      <c r="O20" s="9"/>
      <c r="P20" s="10">
        <v>0</v>
      </c>
      <c r="Q20" s="9"/>
      <c r="R20" s="11"/>
      <c r="S20" s="9">
        <v>0</v>
      </c>
      <c r="T20" s="9"/>
      <c r="U20" s="20"/>
    </row>
    <row r="21" spans="1:28" ht="105" x14ac:dyDescent="0.25">
      <c r="A21" s="9">
        <f t="shared" si="0"/>
        <v>19</v>
      </c>
      <c r="B21" s="10" t="s">
        <v>2</v>
      </c>
      <c r="C21" s="9" t="s">
        <v>151</v>
      </c>
      <c r="D21" s="9" t="s">
        <v>152</v>
      </c>
      <c r="E21" s="9" t="s">
        <v>11</v>
      </c>
      <c r="F21" s="11" t="s">
        <v>25</v>
      </c>
      <c r="G21" s="10">
        <v>0</v>
      </c>
      <c r="H21" s="9"/>
      <c r="I21" s="9"/>
      <c r="J21" s="10">
        <v>0</v>
      </c>
      <c r="K21" s="9"/>
      <c r="L21" s="9"/>
      <c r="M21" s="10">
        <v>1</v>
      </c>
      <c r="N21" s="9" t="s">
        <v>180</v>
      </c>
      <c r="O21" s="9" t="s">
        <v>182</v>
      </c>
      <c r="P21" s="10">
        <v>1</v>
      </c>
      <c r="Q21" s="9" t="s">
        <v>180</v>
      </c>
      <c r="R21" s="11" t="s">
        <v>188</v>
      </c>
      <c r="S21" s="9">
        <v>0</v>
      </c>
      <c r="T21" s="9"/>
      <c r="U21" s="20"/>
      <c r="W21" t="s">
        <v>227</v>
      </c>
      <c r="X21" t="s">
        <v>7</v>
      </c>
      <c r="Y21" t="s">
        <v>210</v>
      </c>
      <c r="Z21" t="s">
        <v>224</v>
      </c>
      <c r="AA21" t="s">
        <v>226</v>
      </c>
      <c r="AB21" t="s">
        <v>225</v>
      </c>
    </row>
    <row r="22" spans="1:28" ht="105" x14ac:dyDescent="0.25">
      <c r="A22" s="9">
        <f t="shared" si="0"/>
        <v>20</v>
      </c>
      <c r="B22" s="10" t="s">
        <v>2</v>
      </c>
      <c r="C22" s="9" t="s">
        <v>151</v>
      </c>
      <c r="D22" s="9" t="s">
        <v>149</v>
      </c>
      <c r="E22" s="9" t="s">
        <v>11</v>
      </c>
      <c r="F22" s="11" t="s">
        <v>25</v>
      </c>
      <c r="G22" s="10">
        <v>0</v>
      </c>
      <c r="H22" s="9"/>
      <c r="I22" s="9"/>
      <c r="J22" s="10">
        <v>0</v>
      </c>
      <c r="K22" s="9"/>
      <c r="L22" s="9"/>
      <c r="M22" s="10">
        <v>1</v>
      </c>
      <c r="N22" s="9" t="s">
        <v>181</v>
      </c>
      <c r="O22" s="9" t="s">
        <v>183</v>
      </c>
      <c r="P22" s="10">
        <v>1</v>
      </c>
      <c r="Q22" s="9" t="s">
        <v>181</v>
      </c>
      <c r="R22" s="11" t="s">
        <v>189</v>
      </c>
      <c r="S22" s="9">
        <v>0</v>
      </c>
      <c r="T22" s="9"/>
      <c r="U22" s="20"/>
      <c r="W22" t="s">
        <v>223</v>
      </c>
      <c r="X22">
        <f>G29</f>
        <v>0.38461538461538464</v>
      </c>
      <c r="Y22">
        <f>J29</f>
        <v>0.46153846153846156</v>
      </c>
      <c r="Z22">
        <f>M29</f>
        <v>0.57692307692307687</v>
      </c>
      <c r="AA22">
        <f>P29</f>
        <v>0.65384615384615385</v>
      </c>
      <c r="AB22">
        <f>S29</f>
        <v>0.45454545454545453</v>
      </c>
    </row>
    <row r="23" spans="1:28" ht="45" x14ac:dyDescent="0.25">
      <c r="A23" s="9">
        <f t="shared" si="0"/>
        <v>21</v>
      </c>
      <c r="B23" s="10" t="s">
        <v>2</v>
      </c>
      <c r="C23" s="9" t="s">
        <v>152</v>
      </c>
      <c r="D23" s="9" t="s">
        <v>153</v>
      </c>
      <c r="E23" s="9" t="s">
        <v>25</v>
      </c>
      <c r="F23" s="11" t="s">
        <v>17</v>
      </c>
      <c r="G23" s="10">
        <v>0</v>
      </c>
      <c r="H23" s="9"/>
      <c r="I23" s="9"/>
      <c r="J23" s="10">
        <v>0</v>
      </c>
      <c r="K23" s="9"/>
      <c r="L23" s="9"/>
      <c r="M23" s="10">
        <v>0</v>
      </c>
      <c r="N23" s="9"/>
      <c r="O23" s="9"/>
      <c r="P23" s="10">
        <v>0</v>
      </c>
      <c r="Q23" s="9"/>
      <c r="R23" s="11"/>
      <c r="S23" s="9"/>
      <c r="T23" s="9"/>
      <c r="U23" s="20"/>
      <c r="W23" s="34" t="s">
        <v>79</v>
      </c>
      <c r="X23">
        <f>G37</f>
        <v>0.8571428571428571</v>
      </c>
      <c r="Y23">
        <f>J37</f>
        <v>0.8571428571428571</v>
      </c>
      <c r="Z23">
        <f>M37</f>
        <v>1</v>
      </c>
      <c r="AA23">
        <f>P37</f>
        <v>1</v>
      </c>
      <c r="AB23">
        <f>S37</f>
        <v>1</v>
      </c>
    </row>
    <row r="24" spans="1:28" ht="150" x14ac:dyDescent="0.25">
      <c r="A24" s="9">
        <f t="shared" si="0"/>
        <v>22</v>
      </c>
      <c r="B24" s="10" t="s">
        <v>2</v>
      </c>
      <c r="C24" s="9" t="s">
        <v>149</v>
      </c>
      <c r="D24" s="9" t="s">
        <v>32</v>
      </c>
      <c r="E24" s="9" t="s">
        <v>25</v>
      </c>
      <c r="F24" s="11" t="s">
        <v>19</v>
      </c>
      <c r="G24" s="10">
        <v>0</v>
      </c>
      <c r="H24" s="9"/>
      <c r="I24" s="9"/>
      <c r="J24" s="10">
        <v>0</v>
      </c>
      <c r="K24" s="9"/>
      <c r="L24" s="9"/>
      <c r="M24" s="10">
        <v>1</v>
      </c>
      <c r="N24" s="9" t="s">
        <v>183</v>
      </c>
      <c r="O24" s="9" t="s">
        <v>184</v>
      </c>
      <c r="P24" s="10">
        <v>0</v>
      </c>
      <c r="Q24" s="9"/>
      <c r="R24" s="11"/>
      <c r="S24" s="9"/>
      <c r="T24" s="9"/>
      <c r="U24" s="20"/>
      <c r="W24" s="34" t="s">
        <v>49</v>
      </c>
      <c r="X24">
        <f>G38</f>
        <v>0.48484848484848486</v>
      </c>
      <c r="Y24">
        <f>J38</f>
        <v>0.54545454545454541</v>
      </c>
      <c r="Z24">
        <f>M38</f>
        <v>0.66666666666666663</v>
      </c>
      <c r="AA24">
        <f>P38</f>
        <v>0.72727272727272729</v>
      </c>
      <c r="AB24">
        <f>S38</f>
        <v>0.58620689655172409</v>
      </c>
    </row>
    <row r="25" spans="1:28" ht="45" x14ac:dyDescent="0.25">
      <c r="A25" s="9">
        <f t="shared" si="0"/>
        <v>23</v>
      </c>
      <c r="B25" s="10" t="s">
        <v>2</v>
      </c>
      <c r="C25" s="9" t="s">
        <v>153</v>
      </c>
      <c r="D25" s="9" t="s">
        <v>22</v>
      </c>
      <c r="E25" s="9" t="s">
        <v>17</v>
      </c>
      <c r="F25" s="11" t="s">
        <v>17</v>
      </c>
      <c r="G25" s="10">
        <v>0</v>
      </c>
      <c r="H25" s="9"/>
      <c r="I25" s="9"/>
      <c r="J25" s="10">
        <v>0</v>
      </c>
      <c r="K25" s="9"/>
      <c r="L25" s="9"/>
      <c r="M25" s="10">
        <v>0</v>
      </c>
      <c r="N25" s="9"/>
      <c r="O25" s="9"/>
      <c r="P25" s="10">
        <v>0</v>
      </c>
      <c r="Q25" s="9"/>
      <c r="R25" s="11"/>
      <c r="S25" s="9"/>
      <c r="T25" s="9"/>
      <c r="U25" s="20"/>
    </row>
    <row r="26" spans="1:28" ht="150" x14ac:dyDescent="0.25">
      <c r="A26" s="9">
        <f t="shared" si="0"/>
        <v>24</v>
      </c>
      <c r="B26" s="10" t="s">
        <v>2</v>
      </c>
      <c r="C26" s="9" t="s">
        <v>32</v>
      </c>
      <c r="D26" s="9" t="s">
        <v>33</v>
      </c>
      <c r="E26" s="9" t="s">
        <v>19</v>
      </c>
      <c r="F26" s="11" t="s">
        <v>17</v>
      </c>
      <c r="G26" s="10">
        <v>0</v>
      </c>
      <c r="H26" s="9"/>
      <c r="I26" s="9"/>
      <c r="J26" s="10">
        <v>1</v>
      </c>
      <c r="K26" s="9" t="s">
        <v>212</v>
      </c>
      <c r="L26" s="9" t="s">
        <v>57</v>
      </c>
      <c r="M26" s="10">
        <v>1</v>
      </c>
      <c r="N26" s="9" t="s">
        <v>184</v>
      </c>
      <c r="O26" s="9" t="s">
        <v>57</v>
      </c>
      <c r="P26" s="10">
        <v>1</v>
      </c>
      <c r="Q26" s="9" t="s">
        <v>19</v>
      </c>
      <c r="R26" s="11" t="s">
        <v>57</v>
      </c>
      <c r="S26" s="9">
        <v>0</v>
      </c>
      <c r="T26" s="9"/>
      <c r="U26" s="20"/>
    </row>
    <row r="27" spans="1:28" ht="30" x14ac:dyDescent="0.25">
      <c r="A27" s="9">
        <f t="shared" si="0"/>
        <v>25</v>
      </c>
      <c r="B27" s="10" t="s">
        <v>2</v>
      </c>
      <c r="C27" s="9" t="s">
        <v>33</v>
      </c>
      <c r="D27" s="9" t="s">
        <v>34</v>
      </c>
      <c r="E27" s="9" t="s">
        <v>17</v>
      </c>
      <c r="F27" s="11" t="s">
        <v>17</v>
      </c>
      <c r="G27" s="10">
        <v>0</v>
      </c>
      <c r="H27" s="9"/>
      <c r="I27" s="9"/>
      <c r="J27" s="10">
        <v>1</v>
      </c>
      <c r="K27" s="9" t="s">
        <v>57</v>
      </c>
      <c r="L27" s="9" t="s">
        <v>56</v>
      </c>
      <c r="M27" s="10">
        <v>1</v>
      </c>
      <c r="N27" s="9" t="s">
        <v>57</v>
      </c>
      <c r="O27" s="9" t="s">
        <v>56</v>
      </c>
      <c r="P27" s="10">
        <v>1</v>
      </c>
      <c r="Q27" s="9" t="s">
        <v>57</v>
      </c>
      <c r="R27" s="11" t="s">
        <v>56</v>
      </c>
      <c r="S27" s="9">
        <v>1</v>
      </c>
      <c r="T27" s="9" t="s">
        <v>57</v>
      </c>
      <c r="U27" s="20" t="s">
        <v>56</v>
      </c>
    </row>
    <row r="28" spans="1:28" ht="30" customHeight="1" x14ac:dyDescent="0.25">
      <c r="A28" s="9">
        <f t="shared" si="0"/>
        <v>26</v>
      </c>
      <c r="B28" s="10" t="s">
        <v>2</v>
      </c>
      <c r="C28" s="9" t="s">
        <v>34</v>
      </c>
      <c r="D28" s="9" t="s">
        <v>148</v>
      </c>
      <c r="E28" s="9" t="s">
        <v>17</v>
      </c>
      <c r="F28" s="11" t="s">
        <v>145</v>
      </c>
      <c r="G28" s="10">
        <v>0</v>
      </c>
      <c r="H28" s="9"/>
      <c r="I28" s="9"/>
      <c r="J28" s="10">
        <v>1</v>
      </c>
      <c r="K28" s="9" t="s">
        <v>56</v>
      </c>
      <c r="L28" s="9" t="s">
        <v>211</v>
      </c>
      <c r="M28" s="10">
        <v>1</v>
      </c>
      <c r="N28" s="9" t="s">
        <v>56</v>
      </c>
      <c r="O28" s="9" t="s">
        <v>177</v>
      </c>
      <c r="P28" s="10">
        <v>1</v>
      </c>
      <c r="Q28" s="9" t="s">
        <v>56</v>
      </c>
      <c r="R28" s="11" t="s">
        <v>177</v>
      </c>
      <c r="S28" s="9"/>
      <c r="T28" s="9"/>
      <c r="U28" s="20"/>
    </row>
    <row r="29" spans="1:28" x14ac:dyDescent="0.25">
      <c r="A29" s="9"/>
      <c r="B29" s="10"/>
      <c r="C29" s="9"/>
      <c r="D29" s="9"/>
      <c r="E29" s="9"/>
      <c r="F29" s="11" t="s">
        <v>79</v>
      </c>
      <c r="G29" s="28">
        <f>SUM(G3:G28)/COUNT(G3:G28)</f>
        <v>0.38461538461538464</v>
      </c>
      <c r="H29" s="9"/>
      <c r="I29" s="9"/>
      <c r="J29" s="28">
        <f>SUM(J3:J28)/COUNT(J3:J28)</f>
        <v>0.46153846153846156</v>
      </c>
      <c r="K29" s="9"/>
      <c r="L29" s="9"/>
      <c r="M29" s="28">
        <f>SUM(M3:M28)/COUNT(M3:M28)</f>
        <v>0.57692307692307687</v>
      </c>
      <c r="N29" s="9"/>
      <c r="O29" s="9"/>
      <c r="P29" s="28">
        <f>SUM(P3:P28)/COUNT(P3:P28)</f>
        <v>0.65384615384615385</v>
      </c>
      <c r="Q29" s="9"/>
      <c r="R29" s="20"/>
      <c r="S29" s="29">
        <f>SUM(S3:S28)/COUNT(S3:S28)</f>
        <v>0.45454545454545453</v>
      </c>
      <c r="T29" s="9"/>
      <c r="U29" s="20"/>
    </row>
    <row r="30" spans="1:28" ht="30" x14ac:dyDescent="0.25">
      <c r="A30" s="9">
        <v>1</v>
      </c>
      <c r="B30" s="10" t="s">
        <v>35</v>
      </c>
      <c r="C30" s="9" t="s">
        <v>147</v>
      </c>
      <c r="D30" s="9" t="s">
        <v>38</v>
      </c>
      <c r="E30" s="9"/>
      <c r="F30" s="11"/>
      <c r="G30" s="10">
        <v>1</v>
      </c>
      <c r="H30" s="9" t="s">
        <v>154</v>
      </c>
      <c r="I30" s="9" t="s">
        <v>38</v>
      </c>
      <c r="J30" s="10">
        <v>1</v>
      </c>
      <c r="K30" s="9" t="s">
        <v>147</v>
      </c>
      <c r="L30" s="9" t="s">
        <v>38</v>
      </c>
      <c r="M30" s="10">
        <v>1</v>
      </c>
      <c r="N30" s="9" t="s">
        <v>147</v>
      </c>
      <c r="O30" s="9" t="s">
        <v>38</v>
      </c>
      <c r="P30" s="10">
        <v>1</v>
      </c>
      <c r="Q30" s="9" t="s">
        <v>147</v>
      </c>
      <c r="R30" s="20" t="s">
        <v>38</v>
      </c>
      <c r="S30" s="9">
        <v>1</v>
      </c>
      <c r="T30" s="9" t="s">
        <v>147</v>
      </c>
      <c r="U30" s="20" t="s">
        <v>38</v>
      </c>
    </row>
    <row r="31" spans="1:28" ht="60" x14ac:dyDescent="0.25">
      <c r="A31">
        <f>1+A30</f>
        <v>2</v>
      </c>
      <c r="B31" s="10" t="s">
        <v>35</v>
      </c>
      <c r="C31" s="9" t="s">
        <v>21</v>
      </c>
      <c r="D31" s="9" t="s">
        <v>36</v>
      </c>
      <c r="E31" s="9"/>
      <c r="F31" s="11"/>
      <c r="G31" s="10">
        <v>1</v>
      </c>
      <c r="H31" s="9" t="s">
        <v>40</v>
      </c>
      <c r="I31" s="9" t="s">
        <v>47</v>
      </c>
      <c r="J31" s="10">
        <v>0</v>
      </c>
      <c r="K31" s="9"/>
      <c r="L31" s="9"/>
      <c r="M31" s="10">
        <v>1</v>
      </c>
      <c r="N31" s="9" t="s">
        <v>21</v>
      </c>
      <c r="O31" s="9" t="s">
        <v>36</v>
      </c>
      <c r="P31" s="10">
        <v>1</v>
      </c>
      <c r="Q31" s="9" t="s">
        <v>72</v>
      </c>
      <c r="R31" s="20" t="s">
        <v>73</v>
      </c>
      <c r="S31" s="9">
        <v>1</v>
      </c>
      <c r="T31" s="9" t="s">
        <v>21</v>
      </c>
      <c r="U31" s="20" t="s">
        <v>36</v>
      </c>
    </row>
    <row r="32" spans="1:28" ht="45" x14ac:dyDescent="0.25">
      <c r="A32">
        <f t="shared" ref="A32:A36" si="2">1+A31</f>
        <v>3</v>
      </c>
      <c r="B32" s="10" t="s">
        <v>35</v>
      </c>
      <c r="C32" s="9" t="s">
        <v>155</v>
      </c>
      <c r="D32" s="9" t="s">
        <v>36</v>
      </c>
      <c r="E32" s="9"/>
      <c r="F32" s="11"/>
      <c r="G32" s="10">
        <v>1</v>
      </c>
      <c r="H32" s="9" t="s">
        <v>155</v>
      </c>
      <c r="I32" s="9" t="s">
        <v>47</v>
      </c>
      <c r="J32" s="10">
        <v>1</v>
      </c>
      <c r="K32" s="9" t="s">
        <v>155</v>
      </c>
      <c r="L32" s="9" t="s">
        <v>36</v>
      </c>
      <c r="M32" s="10">
        <v>1</v>
      </c>
      <c r="N32" s="9" t="s">
        <v>155</v>
      </c>
      <c r="O32" s="9" t="s">
        <v>36</v>
      </c>
      <c r="P32" s="10">
        <v>1</v>
      </c>
      <c r="Q32" s="9" t="s">
        <v>147</v>
      </c>
      <c r="R32" s="20" t="s">
        <v>38</v>
      </c>
      <c r="S32" s="9">
        <v>1</v>
      </c>
      <c r="T32" s="9" t="s">
        <v>155</v>
      </c>
      <c r="U32" s="20" t="s">
        <v>36</v>
      </c>
    </row>
    <row r="33" spans="1:21" ht="30" x14ac:dyDescent="0.25">
      <c r="A33">
        <f t="shared" si="2"/>
        <v>4</v>
      </c>
      <c r="B33" s="10" t="s">
        <v>35</v>
      </c>
      <c r="C33" s="9" t="s">
        <v>42</v>
      </c>
      <c r="D33" s="9" t="s">
        <v>36</v>
      </c>
      <c r="E33" s="9"/>
      <c r="F33" s="11"/>
      <c r="G33" s="10">
        <v>1</v>
      </c>
      <c r="H33" s="9" t="s">
        <v>42</v>
      </c>
      <c r="I33" s="9" t="s">
        <v>47</v>
      </c>
      <c r="J33" s="10">
        <v>1</v>
      </c>
      <c r="K33" s="9" t="s">
        <v>42</v>
      </c>
      <c r="L33" s="9" t="s">
        <v>36</v>
      </c>
      <c r="M33" s="10">
        <v>1</v>
      </c>
      <c r="N33" s="9" t="s">
        <v>42</v>
      </c>
      <c r="O33" s="9" t="s">
        <v>36</v>
      </c>
      <c r="P33" s="10">
        <v>1</v>
      </c>
      <c r="Q33" s="9" t="s">
        <v>147</v>
      </c>
      <c r="R33" s="20" t="s">
        <v>38</v>
      </c>
      <c r="S33" s="9">
        <v>1</v>
      </c>
      <c r="T33" s="9" t="s">
        <v>42</v>
      </c>
      <c r="U33" s="20" t="s">
        <v>36</v>
      </c>
    </row>
    <row r="34" spans="1:21" ht="90" x14ac:dyDescent="0.25">
      <c r="A34">
        <f t="shared" si="2"/>
        <v>5</v>
      </c>
      <c r="B34" s="10" t="s">
        <v>35</v>
      </c>
      <c r="C34" s="9" t="s">
        <v>31</v>
      </c>
      <c r="D34" s="9" t="s">
        <v>37</v>
      </c>
      <c r="E34" s="9"/>
      <c r="F34" s="11"/>
      <c r="G34" s="10">
        <v>1</v>
      </c>
      <c r="H34" s="9" t="s">
        <v>46</v>
      </c>
      <c r="I34" s="9" t="s">
        <v>45</v>
      </c>
      <c r="J34" s="10">
        <v>1</v>
      </c>
      <c r="K34" s="9" t="s">
        <v>55</v>
      </c>
      <c r="L34" s="9" t="s">
        <v>59</v>
      </c>
      <c r="M34" s="10">
        <v>1</v>
      </c>
      <c r="N34" s="9" t="s">
        <v>31</v>
      </c>
      <c r="O34" s="9" t="s">
        <v>37</v>
      </c>
      <c r="P34" s="10">
        <v>1</v>
      </c>
      <c r="Q34" s="9" t="s">
        <v>55</v>
      </c>
      <c r="R34" s="20" t="s">
        <v>59</v>
      </c>
      <c r="S34" s="9">
        <v>1</v>
      </c>
      <c r="T34" s="9" t="s">
        <v>31</v>
      </c>
      <c r="U34" s="20" t="s">
        <v>37</v>
      </c>
    </row>
    <row r="35" spans="1:21" ht="45" x14ac:dyDescent="0.25">
      <c r="A35">
        <f t="shared" si="2"/>
        <v>6</v>
      </c>
      <c r="B35" s="10" t="s">
        <v>35</v>
      </c>
      <c r="C35" s="9" t="s">
        <v>33</v>
      </c>
      <c r="D35" s="9" t="s">
        <v>37</v>
      </c>
      <c r="E35" s="9"/>
      <c r="F35" s="11"/>
      <c r="G35" s="10">
        <v>1</v>
      </c>
      <c r="H35" s="9" t="s">
        <v>48</v>
      </c>
      <c r="I35" s="9" t="s">
        <v>45</v>
      </c>
      <c r="J35" s="10">
        <v>1</v>
      </c>
      <c r="K35" s="9" t="s">
        <v>57</v>
      </c>
      <c r="L35" s="9" t="s">
        <v>59</v>
      </c>
      <c r="M35" s="10">
        <v>1</v>
      </c>
      <c r="N35" s="9" t="s">
        <v>33</v>
      </c>
      <c r="O35" s="9" t="s">
        <v>37</v>
      </c>
      <c r="P35" s="10">
        <v>1</v>
      </c>
      <c r="Q35" s="9" t="s">
        <v>57</v>
      </c>
      <c r="R35" s="11" t="s">
        <v>59</v>
      </c>
      <c r="S35" s="9">
        <v>1</v>
      </c>
      <c r="T35" s="9" t="s">
        <v>33</v>
      </c>
      <c r="U35" s="20" t="s">
        <v>37</v>
      </c>
    </row>
    <row r="36" spans="1:21" ht="30" x14ac:dyDescent="0.25">
      <c r="A36">
        <f t="shared" si="2"/>
        <v>7</v>
      </c>
      <c r="B36" s="10" t="s">
        <v>35</v>
      </c>
      <c r="C36" s="9" t="s">
        <v>34</v>
      </c>
      <c r="D36" s="9" t="s">
        <v>38</v>
      </c>
      <c r="E36" s="9"/>
      <c r="F36" s="11"/>
      <c r="G36" s="10">
        <v>0</v>
      </c>
      <c r="H36" s="9"/>
      <c r="I36" s="9"/>
      <c r="J36" s="10">
        <v>1</v>
      </c>
      <c r="K36" s="9" t="s">
        <v>56</v>
      </c>
      <c r="L36" s="9" t="s">
        <v>58</v>
      </c>
      <c r="M36" s="10">
        <v>1</v>
      </c>
      <c r="N36" s="9" t="s">
        <v>34</v>
      </c>
      <c r="O36" s="9" t="s">
        <v>38</v>
      </c>
      <c r="P36" s="10">
        <v>1</v>
      </c>
      <c r="Q36" s="9" t="s">
        <v>56</v>
      </c>
      <c r="R36" s="11" t="s">
        <v>58</v>
      </c>
      <c r="S36" s="9">
        <v>1</v>
      </c>
      <c r="T36" s="9" t="s">
        <v>34</v>
      </c>
      <c r="U36" s="20" t="s">
        <v>38</v>
      </c>
    </row>
    <row r="37" spans="1:21" x14ac:dyDescent="0.25">
      <c r="A37" s="9"/>
      <c r="B37" s="10"/>
      <c r="C37" s="9"/>
      <c r="D37" s="9"/>
      <c r="E37" s="9"/>
      <c r="F37" s="11" t="s">
        <v>79</v>
      </c>
      <c r="G37" s="10">
        <f>SUM(G30:G36)/COUNT(G30:G36)</f>
        <v>0.8571428571428571</v>
      </c>
      <c r="H37" s="9"/>
      <c r="I37" s="9"/>
      <c r="J37" s="10">
        <f>SUM(J30:J36)/COUNT(J30:J36)</f>
        <v>0.8571428571428571</v>
      </c>
      <c r="K37" s="9"/>
      <c r="L37" s="9"/>
      <c r="M37" s="10">
        <f>SUM(M30:M36)/COUNT(M30:M36)</f>
        <v>1</v>
      </c>
      <c r="N37" s="9"/>
      <c r="O37" s="9"/>
      <c r="P37" s="10">
        <f>SUM(P30:P36)/COUNT(P30:P36)</f>
        <v>1</v>
      </c>
      <c r="Q37" s="9"/>
      <c r="R37" s="11"/>
      <c r="S37" s="10">
        <f>SUM(S30:S36)/COUNT(S30:S36)</f>
        <v>1</v>
      </c>
      <c r="T37" s="9"/>
      <c r="U37" s="20"/>
    </row>
    <row r="38" spans="1:21" x14ac:dyDescent="0.25">
      <c r="A38" s="9"/>
      <c r="B38" s="10"/>
      <c r="C38" s="9"/>
      <c r="D38" s="9"/>
      <c r="E38" s="9"/>
      <c r="F38" s="12" t="s">
        <v>49</v>
      </c>
      <c r="G38" s="13">
        <f>SUM(G3:G28,G30:G36)/COUNT(G3:G28,G30:G36)</f>
        <v>0.48484848484848486</v>
      </c>
      <c r="H38" s="9"/>
      <c r="I38" s="9"/>
      <c r="J38" s="13">
        <f>SUM(J3:J28,J30:J36)/COUNT(J3:J28,J30:J36)</f>
        <v>0.54545454545454541</v>
      </c>
      <c r="K38" s="9"/>
      <c r="L38" s="9"/>
      <c r="M38" s="13">
        <f>SUM(M3:M28,M30:M36)/COUNT(M3:M28,M30:M36)</f>
        <v>0.66666666666666663</v>
      </c>
      <c r="N38" s="9"/>
      <c r="O38" s="9"/>
      <c r="P38" s="13">
        <f>SUM(P3:P28,P30:P36)/COUNT(P3:P28,P30:P36)</f>
        <v>0.72727272727272729</v>
      </c>
      <c r="Q38" s="9"/>
      <c r="R38" s="11"/>
      <c r="S38" s="13">
        <f>SUM(S3:S28,S30:S36)/COUNT(S3:S28,S30:S36)</f>
        <v>0.58620689655172409</v>
      </c>
      <c r="T38" s="9"/>
      <c r="U38" s="21"/>
    </row>
    <row r="39" spans="1:21" x14ac:dyDescent="0.25">
      <c r="A39" s="9"/>
    </row>
    <row r="40" spans="1:21" x14ac:dyDescent="0.25">
      <c r="A40" s="9"/>
    </row>
    <row r="41" spans="1:21" x14ac:dyDescent="0.25">
      <c r="A41" s="9"/>
    </row>
    <row r="42" spans="1:21" x14ac:dyDescent="0.25">
      <c r="A42" s="9"/>
    </row>
    <row r="43" spans="1:21" x14ac:dyDescent="0.25">
      <c r="A43" s="9"/>
    </row>
    <row r="44" spans="1:21" x14ac:dyDescent="0.25">
      <c r="A44" s="9"/>
    </row>
    <row r="45" spans="1:21" x14ac:dyDescent="0.25">
      <c r="A45" s="9"/>
    </row>
    <row r="46" spans="1:21" x14ac:dyDescent="0.25">
      <c r="A46" s="9"/>
    </row>
    <row r="47" spans="1:21" x14ac:dyDescent="0.25">
      <c r="A47" s="9"/>
    </row>
    <row r="48" spans="1:2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</sheetData>
  <mergeCells count="6">
    <mergeCell ref="B1:F1"/>
    <mergeCell ref="G1:I1"/>
    <mergeCell ref="M1:O1"/>
    <mergeCell ref="P1:R1"/>
    <mergeCell ref="S1:U1"/>
    <mergeCell ref="J1:L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AD85-1843-4F01-8AF6-B4ED14701910}">
  <sheetPr>
    <pageSetUpPr fitToPage="1"/>
  </sheetPr>
  <dimension ref="A1:AB36"/>
  <sheetViews>
    <sheetView zoomScale="75" zoomScaleNormal="7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Y8" sqref="Y8"/>
    </sheetView>
  </sheetViews>
  <sheetFormatPr defaultColWidth="11.42578125" defaultRowHeight="15" x14ac:dyDescent="0.25"/>
  <cols>
    <col min="1" max="1" width="6" style="9" bestFit="1" customWidth="1"/>
    <col min="2" max="2" width="10.7109375" style="9" bestFit="1" customWidth="1"/>
    <col min="3" max="4" width="20.28515625" style="9" bestFit="1" customWidth="1"/>
    <col min="5" max="5" width="16.140625" style="9" customWidth="1"/>
    <col min="6" max="6" width="14.28515625" style="9" bestFit="1" customWidth="1"/>
    <col min="7" max="7" width="13.85546875" style="9" bestFit="1" customWidth="1"/>
    <col min="8" max="8" width="19.7109375" style="9" bestFit="1" customWidth="1"/>
    <col min="9" max="9" width="15.28515625" style="9" customWidth="1"/>
    <col min="10" max="10" width="14.5703125" style="9" bestFit="1" customWidth="1"/>
    <col min="11" max="12" width="20.140625" style="9" bestFit="1" customWidth="1"/>
    <col min="13" max="13" width="14.5703125" style="9" bestFit="1" customWidth="1"/>
    <col min="14" max="15" width="20.140625" style="9" bestFit="1" customWidth="1"/>
    <col min="16" max="16" width="14.5703125" style="9" bestFit="1" customWidth="1"/>
    <col min="17" max="18" width="20.140625" style="9" bestFit="1" customWidth="1"/>
    <col min="19" max="19" width="14.5703125" style="9" bestFit="1" customWidth="1"/>
    <col min="20" max="21" width="20.140625" style="9" bestFit="1" customWidth="1"/>
    <col min="22" max="16384" width="11.42578125" style="9"/>
  </cols>
  <sheetData>
    <row r="1" spans="1:21" x14ac:dyDescent="0.25">
      <c r="A1" s="5"/>
      <c r="B1" s="30" t="s">
        <v>8</v>
      </c>
      <c r="C1" s="31"/>
      <c r="D1" s="31"/>
      <c r="E1" s="31"/>
      <c r="F1" s="32"/>
      <c r="G1" s="30" t="s">
        <v>208</v>
      </c>
      <c r="H1" s="31"/>
      <c r="I1" s="31"/>
      <c r="J1" s="30" t="s">
        <v>214</v>
      </c>
      <c r="K1" s="31"/>
      <c r="L1" s="32"/>
      <c r="M1" s="30" t="s">
        <v>205</v>
      </c>
      <c r="N1" s="31"/>
      <c r="O1" s="31"/>
      <c r="P1" s="30" t="s">
        <v>206</v>
      </c>
      <c r="Q1" s="31"/>
      <c r="R1" s="32"/>
      <c r="S1" s="30" t="s">
        <v>207</v>
      </c>
      <c r="T1" s="31"/>
      <c r="U1" s="32"/>
    </row>
    <row r="2" spans="1:21" ht="30.75" thickBot="1" x14ac:dyDescent="0.3">
      <c r="A2" s="6" t="s">
        <v>1</v>
      </c>
      <c r="B2" s="7" t="s">
        <v>0</v>
      </c>
      <c r="C2" s="6" t="s">
        <v>13</v>
      </c>
      <c r="D2" s="6" t="s">
        <v>10</v>
      </c>
      <c r="E2" s="6" t="s">
        <v>15</v>
      </c>
      <c r="F2" s="8" t="s">
        <v>16</v>
      </c>
      <c r="G2" s="7" t="s">
        <v>4</v>
      </c>
      <c r="H2" s="6" t="s">
        <v>5</v>
      </c>
      <c r="I2" s="6" t="s">
        <v>6</v>
      </c>
      <c r="J2" s="7" t="s">
        <v>4</v>
      </c>
      <c r="K2" s="6" t="s">
        <v>5</v>
      </c>
      <c r="L2" s="6" t="s">
        <v>6</v>
      </c>
      <c r="M2" s="7" t="s">
        <v>4</v>
      </c>
      <c r="N2" s="6" t="s">
        <v>5</v>
      </c>
      <c r="O2" s="6" t="s">
        <v>6</v>
      </c>
      <c r="P2" s="7" t="s">
        <v>4</v>
      </c>
      <c r="Q2" s="6" t="s">
        <v>5</v>
      </c>
      <c r="R2" s="8" t="s">
        <v>6</v>
      </c>
      <c r="S2" s="6" t="s">
        <v>4</v>
      </c>
      <c r="T2" s="6" t="s">
        <v>5</v>
      </c>
      <c r="U2" s="19" t="s">
        <v>6</v>
      </c>
    </row>
    <row r="3" spans="1:21" ht="45" x14ac:dyDescent="0.25">
      <c r="A3" s="9">
        <v>1</v>
      </c>
      <c r="B3" s="10" t="s">
        <v>2</v>
      </c>
      <c r="C3" s="9" t="s">
        <v>146</v>
      </c>
      <c r="D3" s="9" t="s">
        <v>91</v>
      </c>
      <c r="E3" s="9" t="s">
        <v>145</v>
      </c>
      <c r="F3" s="11" t="s">
        <v>17</v>
      </c>
      <c r="G3" s="10">
        <v>1</v>
      </c>
      <c r="H3" s="9" t="s">
        <v>146</v>
      </c>
      <c r="I3" s="9" t="s">
        <v>91</v>
      </c>
      <c r="J3" s="10">
        <v>0</v>
      </c>
      <c r="M3" s="10">
        <v>0</v>
      </c>
      <c r="P3" s="10">
        <v>0</v>
      </c>
      <c r="R3" s="11"/>
      <c r="S3" s="9">
        <v>0</v>
      </c>
      <c r="U3" s="20"/>
    </row>
    <row r="4" spans="1:21" ht="30" x14ac:dyDescent="0.25">
      <c r="A4" s="9">
        <f>1+A3</f>
        <v>2</v>
      </c>
      <c r="B4" s="10" t="s">
        <v>2</v>
      </c>
      <c r="C4" s="9" t="s">
        <v>91</v>
      </c>
      <c r="D4" s="9" t="s">
        <v>89</v>
      </c>
      <c r="E4" s="9" t="s">
        <v>17</v>
      </c>
      <c r="F4" s="11" t="s">
        <v>17</v>
      </c>
      <c r="G4" s="10">
        <v>1</v>
      </c>
      <c r="H4" s="9" t="s">
        <v>109</v>
      </c>
      <c r="I4" s="9" t="s">
        <v>110</v>
      </c>
      <c r="J4" s="10">
        <v>0</v>
      </c>
      <c r="M4" s="10">
        <v>1</v>
      </c>
      <c r="N4" s="9" t="s">
        <v>109</v>
      </c>
      <c r="O4" s="9" t="s">
        <v>110</v>
      </c>
      <c r="P4" s="10">
        <v>0</v>
      </c>
      <c r="R4" s="11"/>
      <c r="S4" s="9">
        <v>1</v>
      </c>
      <c r="T4" s="9" t="s">
        <v>109</v>
      </c>
      <c r="U4" s="9" t="s">
        <v>221</v>
      </c>
    </row>
    <row r="5" spans="1:21" ht="30" x14ac:dyDescent="0.25">
      <c r="A5" s="9">
        <f t="shared" ref="A5:A32" si="0">1+A4</f>
        <v>3</v>
      </c>
      <c r="B5" s="10" t="s">
        <v>2</v>
      </c>
      <c r="C5" s="9" t="s">
        <v>89</v>
      </c>
      <c r="D5" s="9" t="s">
        <v>190</v>
      </c>
      <c r="E5" s="9" t="s">
        <v>17</v>
      </c>
      <c r="F5" s="11" t="s">
        <v>17</v>
      </c>
      <c r="G5" s="10">
        <v>0</v>
      </c>
      <c r="J5" s="10">
        <v>0</v>
      </c>
      <c r="M5" s="10">
        <v>1</v>
      </c>
      <c r="N5" s="9" t="s">
        <v>89</v>
      </c>
      <c r="O5" s="9" t="s">
        <v>190</v>
      </c>
      <c r="P5" s="10">
        <v>0</v>
      </c>
      <c r="R5" s="11"/>
      <c r="S5" s="9">
        <v>0</v>
      </c>
      <c r="U5" s="20"/>
    </row>
    <row r="6" spans="1:21" ht="30" x14ac:dyDescent="0.25">
      <c r="A6" s="9">
        <f t="shared" si="0"/>
        <v>4</v>
      </c>
      <c r="B6" s="10" t="s">
        <v>2</v>
      </c>
      <c r="C6" s="9" t="s">
        <v>190</v>
      </c>
      <c r="D6" s="9" t="s">
        <v>194</v>
      </c>
      <c r="E6" s="9" t="s">
        <v>17</v>
      </c>
      <c r="F6" s="11" t="s">
        <v>17</v>
      </c>
      <c r="G6" s="10">
        <v>0</v>
      </c>
      <c r="J6" s="10">
        <v>0</v>
      </c>
      <c r="M6" s="10">
        <v>0</v>
      </c>
      <c r="P6" s="10">
        <v>0</v>
      </c>
      <c r="R6" s="11"/>
      <c r="S6" s="9">
        <v>0</v>
      </c>
      <c r="U6" s="20"/>
    </row>
    <row r="7" spans="1:21" ht="70.5" customHeight="1" x14ac:dyDescent="0.25">
      <c r="A7" s="9">
        <f t="shared" si="0"/>
        <v>5</v>
      </c>
      <c r="B7" s="10" t="s">
        <v>2</v>
      </c>
      <c r="C7" s="9" t="s">
        <v>194</v>
      </c>
      <c r="D7" s="9" t="s">
        <v>92</v>
      </c>
      <c r="E7" s="9" t="s">
        <v>17</v>
      </c>
      <c r="F7" s="11" t="s">
        <v>11</v>
      </c>
      <c r="G7" s="10">
        <v>0</v>
      </c>
      <c r="J7" s="10"/>
      <c r="M7" s="10">
        <v>0</v>
      </c>
      <c r="P7" s="10">
        <v>0</v>
      </c>
      <c r="R7" s="11"/>
      <c r="S7" s="9">
        <v>0</v>
      </c>
      <c r="U7" s="20"/>
    </row>
    <row r="8" spans="1:21" ht="70.5" customHeight="1" x14ac:dyDescent="0.25">
      <c r="A8" s="9">
        <f t="shared" si="0"/>
        <v>6</v>
      </c>
      <c r="B8" s="10" t="s">
        <v>2</v>
      </c>
      <c r="C8" s="9" t="s">
        <v>92</v>
      </c>
      <c r="D8" s="9" t="s">
        <v>195</v>
      </c>
      <c r="E8" s="9" t="s">
        <v>11</v>
      </c>
      <c r="F8" s="9" t="s">
        <v>25</v>
      </c>
      <c r="G8" s="10">
        <v>1</v>
      </c>
      <c r="H8" s="9" t="s">
        <v>11</v>
      </c>
      <c r="I8" s="9" t="s">
        <v>195</v>
      </c>
      <c r="J8" s="10">
        <v>1</v>
      </c>
      <c r="K8" s="9" t="s">
        <v>51</v>
      </c>
      <c r="L8" s="9" t="s">
        <v>216</v>
      </c>
      <c r="M8" s="10">
        <v>1</v>
      </c>
      <c r="N8" s="9" t="s">
        <v>51</v>
      </c>
      <c r="O8" s="9" t="s">
        <v>216</v>
      </c>
      <c r="P8" s="10">
        <v>0</v>
      </c>
      <c r="S8" s="10">
        <v>1</v>
      </c>
      <c r="T8" s="9" t="s">
        <v>51</v>
      </c>
      <c r="U8" s="9" t="s">
        <v>216</v>
      </c>
    </row>
    <row r="9" spans="1:21" ht="70.5" customHeight="1" x14ac:dyDescent="0.25">
      <c r="A9" s="9">
        <f t="shared" si="0"/>
        <v>7</v>
      </c>
      <c r="B9" s="10" t="s">
        <v>2</v>
      </c>
      <c r="C9" s="9" t="s">
        <v>92</v>
      </c>
      <c r="D9" s="9" t="s">
        <v>93</v>
      </c>
      <c r="E9" s="9" t="s">
        <v>11</v>
      </c>
      <c r="F9" s="9" t="s">
        <v>25</v>
      </c>
      <c r="G9" s="10">
        <v>0</v>
      </c>
      <c r="J9" s="10">
        <v>1</v>
      </c>
      <c r="K9" s="9" t="s">
        <v>51</v>
      </c>
      <c r="L9" s="9" t="s">
        <v>217</v>
      </c>
      <c r="M9" s="10">
        <v>1</v>
      </c>
      <c r="N9" s="9" t="s">
        <v>51</v>
      </c>
      <c r="O9" s="9" t="s">
        <v>217</v>
      </c>
      <c r="P9" s="10">
        <v>1</v>
      </c>
      <c r="Q9" s="9" t="s">
        <v>51</v>
      </c>
      <c r="R9" s="9" t="s">
        <v>217</v>
      </c>
      <c r="S9" s="10">
        <v>1</v>
      </c>
      <c r="T9" s="9" t="s">
        <v>51</v>
      </c>
      <c r="U9" s="9" t="s">
        <v>217</v>
      </c>
    </row>
    <row r="10" spans="1:21" ht="72" customHeight="1" x14ac:dyDescent="0.25">
      <c r="A10" s="9">
        <f t="shared" si="0"/>
        <v>8</v>
      </c>
      <c r="B10" s="10" t="s">
        <v>2</v>
      </c>
      <c r="C10" s="9" t="s">
        <v>195</v>
      </c>
      <c r="D10" s="9" t="s">
        <v>197</v>
      </c>
      <c r="E10" s="9" t="s">
        <v>25</v>
      </c>
      <c r="F10" s="11" t="s">
        <v>17</v>
      </c>
      <c r="G10" s="10">
        <v>0</v>
      </c>
      <c r="J10" s="10">
        <v>0</v>
      </c>
      <c r="M10" s="10">
        <v>1</v>
      </c>
      <c r="N10" s="9" t="s">
        <v>216</v>
      </c>
      <c r="O10" s="9" t="s">
        <v>197</v>
      </c>
      <c r="P10" s="10">
        <v>1</v>
      </c>
      <c r="Q10" s="9" t="s">
        <v>216</v>
      </c>
      <c r="R10" s="9" t="s">
        <v>197</v>
      </c>
      <c r="S10" s="10">
        <v>1</v>
      </c>
      <c r="T10" s="9" t="s">
        <v>216</v>
      </c>
      <c r="U10" s="9" t="s">
        <v>197</v>
      </c>
    </row>
    <row r="11" spans="1:21" ht="65.25" customHeight="1" x14ac:dyDescent="0.25">
      <c r="A11" s="9">
        <f t="shared" si="0"/>
        <v>9</v>
      </c>
      <c r="B11" s="10" t="s">
        <v>2</v>
      </c>
      <c r="C11" s="9" t="s">
        <v>93</v>
      </c>
      <c r="D11" s="9" t="s">
        <v>202</v>
      </c>
      <c r="E11" s="9" t="s">
        <v>25</v>
      </c>
      <c r="F11" s="11" t="s">
        <v>17</v>
      </c>
      <c r="G11" s="10">
        <v>0</v>
      </c>
      <c r="J11" s="10">
        <v>0</v>
      </c>
      <c r="M11" s="10">
        <v>0</v>
      </c>
      <c r="P11" s="10">
        <v>0</v>
      </c>
      <c r="R11" s="11"/>
      <c r="S11" s="9">
        <v>0</v>
      </c>
      <c r="U11" s="20"/>
    </row>
    <row r="12" spans="1:21" ht="30" x14ac:dyDescent="0.25">
      <c r="A12" s="9">
        <f t="shared" si="0"/>
        <v>10</v>
      </c>
      <c r="B12" s="10" t="s">
        <v>2</v>
      </c>
      <c r="C12" s="9" t="s">
        <v>197</v>
      </c>
      <c r="D12" s="9" t="s">
        <v>148</v>
      </c>
      <c r="E12" s="9" t="s">
        <v>17</v>
      </c>
      <c r="F12" s="11" t="s">
        <v>145</v>
      </c>
      <c r="G12" s="10">
        <v>0</v>
      </c>
      <c r="J12" s="10">
        <v>0</v>
      </c>
      <c r="M12" s="10">
        <v>0</v>
      </c>
      <c r="P12" s="10">
        <v>0</v>
      </c>
      <c r="R12" s="11"/>
      <c r="S12" s="9">
        <v>1</v>
      </c>
      <c r="T12" s="9" t="s">
        <v>197</v>
      </c>
      <c r="U12" s="9" t="s">
        <v>148</v>
      </c>
    </row>
    <row r="13" spans="1:21" ht="30" x14ac:dyDescent="0.25">
      <c r="A13" s="9">
        <f t="shared" si="0"/>
        <v>11</v>
      </c>
      <c r="B13" s="10" t="s">
        <v>2</v>
      </c>
      <c r="C13" s="9" t="s">
        <v>202</v>
      </c>
      <c r="D13" s="9" t="s">
        <v>203</v>
      </c>
      <c r="E13" s="9" t="s">
        <v>17</v>
      </c>
      <c r="F13" s="11" t="s">
        <v>17</v>
      </c>
      <c r="G13" s="10">
        <v>0</v>
      </c>
      <c r="J13" s="10">
        <v>0</v>
      </c>
      <c r="M13" s="10">
        <v>0</v>
      </c>
      <c r="P13" s="10">
        <v>0</v>
      </c>
      <c r="R13" s="11"/>
      <c r="S13" s="9">
        <v>0</v>
      </c>
      <c r="U13" s="20"/>
    </row>
    <row r="14" spans="1:21" ht="30" x14ac:dyDescent="0.25">
      <c r="A14" s="9">
        <f t="shared" si="0"/>
        <v>12</v>
      </c>
      <c r="B14" s="10" t="s">
        <v>2</v>
      </c>
      <c r="C14" s="9" t="s">
        <v>204</v>
      </c>
      <c r="D14" s="9" t="s">
        <v>102</v>
      </c>
      <c r="E14" s="9" t="s">
        <v>17</v>
      </c>
      <c r="F14" s="11" t="s">
        <v>11</v>
      </c>
      <c r="G14" s="10">
        <v>0</v>
      </c>
      <c r="J14" s="10">
        <v>0</v>
      </c>
      <c r="M14" s="10">
        <v>0</v>
      </c>
      <c r="P14" s="10">
        <v>0</v>
      </c>
      <c r="R14" s="11"/>
      <c r="S14" s="9">
        <v>0</v>
      </c>
      <c r="U14" s="20"/>
    </row>
    <row r="15" spans="1:21" ht="30" x14ac:dyDescent="0.25">
      <c r="A15" s="9">
        <f t="shared" si="0"/>
        <v>13</v>
      </c>
      <c r="B15" s="10" t="s">
        <v>2</v>
      </c>
      <c r="C15" s="9" t="s">
        <v>102</v>
      </c>
      <c r="D15" s="9" t="s">
        <v>199</v>
      </c>
      <c r="E15" s="9" t="s">
        <v>11</v>
      </c>
      <c r="F15" s="9" t="s">
        <v>25</v>
      </c>
      <c r="G15" s="10">
        <v>0</v>
      </c>
      <c r="J15" s="10">
        <v>1</v>
      </c>
      <c r="K15" s="9" t="s">
        <v>180</v>
      </c>
      <c r="L15" s="9" t="s">
        <v>218</v>
      </c>
      <c r="M15" s="10">
        <v>0</v>
      </c>
      <c r="P15" s="10">
        <v>1</v>
      </c>
      <c r="Q15" s="9" t="s">
        <v>179</v>
      </c>
      <c r="R15" s="11" t="s">
        <v>222</v>
      </c>
      <c r="S15" s="9">
        <v>0</v>
      </c>
      <c r="U15" s="20"/>
    </row>
    <row r="16" spans="1:21" ht="30" x14ac:dyDescent="0.25">
      <c r="A16" s="9">
        <f t="shared" si="0"/>
        <v>14</v>
      </c>
      <c r="B16" s="10" t="s">
        <v>2</v>
      </c>
      <c r="C16" s="9" t="s">
        <v>102</v>
      </c>
      <c r="D16" s="9" t="s">
        <v>102</v>
      </c>
      <c r="E16" s="9" t="s">
        <v>11</v>
      </c>
      <c r="F16" s="9" t="s">
        <v>25</v>
      </c>
      <c r="G16" s="10">
        <v>1</v>
      </c>
      <c r="H16" s="9" t="s">
        <v>11</v>
      </c>
      <c r="I16" s="9" t="s">
        <v>116</v>
      </c>
      <c r="J16" s="10">
        <v>1</v>
      </c>
      <c r="K16" s="9" t="s">
        <v>181</v>
      </c>
      <c r="L16" s="9" t="s">
        <v>219</v>
      </c>
      <c r="M16" s="10">
        <v>1</v>
      </c>
      <c r="N16" s="9" t="s">
        <v>179</v>
      </c>
      <c r="O16" s="9" t="s">
        <v>219</v>
      </c>
      <c r="P16" s="10">
        <v>1</v>
      </c>
      <c r="Q16" s="9" t="s">
        <v>180</v>
      </c>
      <c r="R16" s="9" t="s">
        <v>219</v>
      </c>
      <c r="S16" s="9">
        <v>0</v>
      </c>
      <c r="U16" s="20"/>
    </row>
    <row r="17" spans="1:28" ht="30" x14ac:dyDescent="0.25">
      <c r="A17" s="9">
        <f t="shared" si="0"/>
        <v>15</v>
      </c>
      <c r="B17" s="10" t="s">
        <v>2</v>
      </c>
      <c r="C17" s="9" t="s">
        <v>199</v>
      </c>
      <c r="D17" s="9" t="s">
        <v>201</v>
      </c>
      <c r="E17" s="9" t="s">
        <v>25</v>
      </c>
      <c r="F17" s="11" t="s">
        <v>200</v>
      </c>
      <c r="G17" s="10">
        <v>0</v>
      </c>
      <c r="J17" s="10">
        <v>0</v>
      </c>
      <c r="M17" s="10">
        <v>0</v>
      </c>
      <c r="P17" s="10">
        <v>0</v>
      </c>
      <c r="R17" s="11"/>
      <c r="S17" s="9">
        <v>0</v>
      </c>
      <c r="U17" s="20"/>
      <c r="W17" t="s">
        <v>227</v>
      </c>
      <c r="X17" t="s">
        <v>7</v>
      </c>
      <c r="Y17" t="s">
        <v>210</v>
      </c>
      <c r="Z17" t="s">
        <v>224</v>
      </c>
      <c r="AA17" t="s">
        <v>226</v>
      </c>
      <c r="AB17" t="s">
        <v>225</v>
      </c>
    </row>
    <row r="18" spans="1:28" ht="30" x14ac:dyDescent="0.25">
      <c r="A18" s="9">
        <f t="shared" si="0"/>
        <v>16</v>
      </c>
      <c r="B18" s="10" t="s">
        <v>2</v>
      </c>
      <c r="C18" s="9" t="s">
        <v>102</v>
      </c>
      <c r="D18" s="9" t="s">
        <v>94</v>
      </c>
      <c r="E18" s="9" t="s">
        <v>25</v>
      </c>
      <c r="F18" s="11" t="s">
        <v>19</v>
      </c>
      <c r="G18" s="10">
        <v>0</v>
      </c>
      <c r="J18" s="10">
        <v>0</v>
      </c>
      <c r="M18" s="10">
        <v>0</v>
      </c>
      <c r="P18" s="10">
        <v>0</v>
      </c>
      <c r="R18" s="11"/>
      <c r="S18" s="9">
        <v>0</v>
      </c>
      <c r="U18" s="20"/>
      <c r="W18" t="s">
        <v>223</v>
      </c>
      <c r="X18">
        <f>G25</f>
        <v>0.18181818181818182</v>
      </c>
      <c r="Y18">
        <f>J25</f>
        <v>0.2857142857142857</v>
      </c>
      <c r="Z18">
        <f>M25</f>
        <v>0.36363636363636365</v>
      </c>
      <c r="AA18">
        <f>P25</f>
        <v>0.27272727272727271</v>
      </c>
      <c r="AB18">
        <f>S25</f>
        <v>0.22727272727272727</v>
      </c>
    </row>
    <row r="19" spans="1:28" ht="30" x14ac:dyDescent="0.25">
      <c r="A19" s="9">
        <f t="shared" si="0"/>
        <v>17</v>
      </c>
      <c r="B19" s="10" t="s">
        <v>2</v>
      </c>
      <c r="C19" s="9" t="s">
        <v>201</v>
      </c>
      <c r="D19" s="9" t="s">
        <v>197</v>
      </c>
      <c r="E19" s="9" t="s">
        <v>17</v>
      </c>
      <c r="F19" s="11" t="s">
        <v>17</v>
      </c>
      <c r="G19" s="10">
        <v>0</v>
      </c>
      <c r="J19" s="10">
        <v>0</v>
      </c>
      <c r="M19" s="10">
        <v>0</v>
      </c>
      <c r="P19" s="10">
        <v>0</v>
      </c>
      <c r="R19" s="11"/>
      <c r="S19" s="9">
        <v>0</v>
      </c>
      <c r="U19" s="20"/>
      <c r="W19" s="34" t="s">
        <v>79</v>
      </c>
      <c r="X19">
        <f>G33</f>
        <v>0.42857142857142855</v>
      </c>
      <c r="Y19">
        <f>J33</f>
        <v>0.66666666666666663</v>
      </c>
      <c r="Z19">
        <f>M33</f>
        <v>1</v>
      </c>
      <c r="AA19">
        <f>P33</f>
        <v>1</v>
      </c>
      <c r="AB19">
        <f>S33</f>
        <v>0.5714285714285714</v>
      </c>
    </row>
    <row r="20" spans="1:28" customFormat="1" ht="30" x14ac:dyDescent="0.25">
      <c r="A20" s="9">
        <f t="shared" si="0"/>
        <v>18</v>
      </c>
      <c r="B20" s="10" t="s">
        <v>2</v>
      </c>
      <c r="C20" s="9" t="s">
        <v>94</v>
      </c>
      <c r="D20" s="9" t="s">
        <v>97</v>
      </c>
      <c r="E20" s="9" t="s">
        <v>19</v>
      </c>
      <c r="F20" s="11" t="s">
        <v>17</v>
      </c>
      <c r="G20" s="10">
        <v>0</v>
      </c>
      <c r="H20" s="9"/>
      <c r="I20" s="9"/>
      <c r="J20" s="10">
        <v>1</v>
      </c>
      <c r="K20" s="9" t="s">
        <v>19</v>
      </c>
      <c r="L20" s="9" t="s">
        <v>121</v>
      </c>
      <c r="M20" s="10">
        <v>1</v>
      </c>
      <c r="N20" s="9" t="s">
        <v>54</v>
      </c>
      <c r="O20" s="9" t="s">
        <v>121</v>
      </c>
      <c r="P20" s="10">
        <v>1</v>
      </c>
      <c r="Q20" s="9" t="s">
        <v>54</v>
      </c>
      <c r="R20" s="9" t="s">
        <v>121</v>
      </c>
      <c r="S20" s="9">
        <v>0</v>
      </c>
      <c r="T20" s="9"/>
      <c r="U20" s="20"/>
      <c r="W20" s="34" t="s">
        <v>49</v>
      </c>
      <c r="X20">
        <f>G34</f>
        <v>0.2413793103448276</v>
      </c>
      <c r="Y20">
        <f>J34</f>
        <v>0.37037037037037035</v>
      </c>
      <c r="Z20">
        <f>M34</f>
        <v>0.51724137931034486</v>
      </c>
      <c r="AA20">
        <f>P34</f>
        <v>0.44827586206896552</v>
      </c>
      <c r="AB20">
        <f>S34</f>
        <v>0.31034482758620691</v>
      </c>
    </row>
    <row r="21" spans="1:28" ht="30" x14ac:dyDescent="0.25">
      <c r="A21" s="9">
        <f t="shared" si="0"/>
        <v>19</v>
      </c>
      <c r="B21" s="10" t="s">
        <v>2</v>
      </c>
      <c r="C21" s="9" t="s">
        <v>94</v>
      </c>
      <c r="D21" s="9" t="s">
        <v>100</v>
      </c>
      <c r="E21" s="9" t="s">
        <v>19</v>
      </c>
      <c r="F21" s="11" t="s">
        <v>17</v>
      </c>
      <c r="G21" s="10">
        <v>0</v>
      </c>
      <c r="J21" s="10">
        <v>1</v>
      </c>
      <c r="K21" s="9" t="s">
        <v>19</v>
      </c>
      <c r="L21" s="9" t="s">
        <v>122</v>
      </c>
      <c r="M21" s="10">
        <v>1</v>
      </c>
      <c r="N21" s="9" t="s">
        <v>54</v>
      </c>
      <c r="O21" s="9" t="s">
        <v>122</v>
      </c>
      <c r="P21" s="10">
        <v>1</v>
      </c>
      <c r="Q21" s="9" t="s">
        <v>54</v>
      </c>
      <c r="R21" s="9" t="s">
        <v>122</v>
      </c>
      <c r="S21" s="9">
        <v>0</v>
      </c>
      <c r="U21" s="20"/>
    </row>
    <row r="22" spans="1:28" ht="30" x14ac:dyDescent="0.25">
      <c r="A22" s="9">
        <f t="shared" si="0"/>
        <v>20</v>
      </c>
      <c r="B22" s="10" t="s">
        <v>2</v>
      </c>
      <c r="C22" s="9" t="s">
        <v>100</v>
      </c>
      <c r="D22" s="9" t="s">
        <v>198</v>
      </c>
      <c r="E22" s="9" t="s">
        <v>17</v>
      </c>
      <c r="F22" s="11" t="s">
        <v>19</v>
      </c>
      <c r="G22" s="10">
        <v>0</v>
      </c>
      <c r="J22" s="10">
        <v>0</v>
      </c>
      <c r="M22" s="10">
        <v>0</v>
      </c>
      <c r="P22" s="10">
        <v>0</v>
      </c>
      <c r="R22" s="11"/>
      <c r="S22" s="9">
        <v>0</v>
      </c>
      <c r="U22" s="20"/>
    </row>
    <row r="23" spans="1:28" ht="30" x14ac:dyDescent="0.25">
      <c r="A23" s="9">
        <f t="shared" si="0"/>
        <v>21</v>
      </c>
      <c r="B23" s="10" t="s">
        <v>2</v>
      </c>
      <c r="C23" s="9" t="s">
        <v>101</v>
      </c>
      <c r="D23" s="9" t="s">
        <v>198</v>
      </c>
      <c r="E23" s="9" t="s">
        <v>17</v>
      </c>
      <c r="F23" s="11" t="s">
        <v>19</v>
      </c>
      <c r="G23" s="10">
        <v>0</v>
      </c>
      <c r="J23" s="10">
        <v>0</v>
      </c>
      <c r="M23" s="10">
        <v>0</v>
      </c>
      <c r="P23" s="10">
        <v>0</v>
      </c>
      <c r="R23" s="11"/>
      <c r="S23" s="9">
        <v>0</v>
      </c>
      <c r="U23" s="20"/>
    </row>
    <row r="24" spans="1:28" ht="30" x14ac:dyDescent="0.25">
      <c r="A24" s="9">
        <f t="shared" si="0"/>
        <v>22</v>
      </c>
      <c r="B24" s="10" t="s">
        <v>2</v>
      </c>
      <c r="C24" s="9" t="s">
        <v>198</v>
      </c>
      <c r="D24" s="9" t="s">
        <v>102</v>
      </c>
      <c r="E24" s="9" t="s">
        <v>19</v>
      </c>
      <c r="F24" s="11" t="s">
        <v>11</v>
      </c>
      <c r="G24" s="10">
        <v>0</v>
      </c>
      <c r="J24" s="10">
        <v>0</v>
      </c>
      <c r="M24" s="10">
        <v>0</v>
      </c>
      <c r="P24" s="10">
        <v>0</v>
      </c>
      <c r="R24" s="11"/>
      <c r="S24" s="9">
        <v>0</v>
      </c>
      <c r="U24" s="20"/>
    </row>
    <row r="25" spans="1:28" x14ac:dyDescent="0.25">
      <c r="B25" s="10"/>
      <c r="F25" s="11" t="s">
        <v>79</v>
      </c>
      <c r="G25" s="26">
        <f>SUM(G3:G24)/COUNT(G3:G24)</f>
        <v>0.18181818181818182</v>
      </c>
      <c r="J25" s="26">
        <f>SUM(J3:J24)/COUNT(J3:J24)</f>
        <v>0.2857142857142857</v>
      </c>
      <c r="M25" s="26">
        <f>SUM(M3:M24)/COUNT(M3:M24)</f>
        <v>0.36363636363636365</v>
      </c>
      <c r="P25" s="26">
        <f>SUM(P3:P24)/COUNT(P3:P24)</f>
        <v>0.27272727272727271</v>
      </c>
      <c r="R25" s="20"/>
      <c r="S25" s="26">
        <f>SUM(S3:S24)/COUNT(S3:S24)</f>
        <v>0.22727272727272727</v>
      </c>
      <c r="U25" s="20"/>
    </row>
    <row r="26" spans="1:28" ht="30" x14ac:dyDescent="0.25">
      <c r="A26" s="9">
        <v>1</v>
      </c>
      <c r="B26" s="10" t="s">
        <v>35</v>
      </c>
      <c r="C26" s="9" t="s">
        <v>91</v>
      </c>
      <c r="D26" s="9" t="s">
        <v>105</v>
      </c>
      <c r="F26" s="11"/>
      <c r="G26" s="10">
        <v>1</v>
      </c>
      <c r="H26" s="9" t="s">
        <v>109</v>
      </c>
      <c r="I26" s="9" t="s">
        <v>118</v>
      </c>
      <c r="J26" s="10">
        <v>0</v>
      </c>
      <c r="M26" s="10">
        <v>1</v>
      </c>
      <c r="N26" s="9" t="s">
        <v>91</v>
      </c>
      <c r="O26" s="9" t="s">
        <v>105</v>
      </c>
      <c r="P26" s="10">
        <v>1</v>
      </c>
      <c r="Q26" s="9" t="s">
        <v>91</v>
      </c>
      <c r="R26" s="20" t="s">
        <v>105</v>
      </c>
      <c r="S26" s="10">
        <v>0</v>
      </c>
      <c r="U26" s="20"/>
    </row>
    <row r="27" spans="1:28" ht="30" x14ac:dyDescent="0.25">
      <c r="A27" s="9">
        <f>1+A26</f>
        <v>2</v>
      </c>
      <c r="B27" s="10" t="s">
        <v>35</v>
      </c>
      <c r="C27" s="9" t="s">
        <v>89</v>
      </c>
      <c r="D27" s="9" t="s">
        <v>106</v>
      </c>
      <c r="F27" s="11"/>
      <c r="G27" s="10">
        <v>1</v>
      </c>
      <c r="H27" s="9" t="s">
        <v>110</v>
      </c>
      <c r="I27" s="9" t="s">
        <v>119</v>
      </c>
      <c r="J27" s="10">
        <v>1</v>
      </c>
      <c r="K27" s="9" t="s">
        <v>89</v>
      </c>
      <c r="L27" s="9" t="s">
        <v>106</v>
      </c>
      <c r="M27" s="10">
        <v>1</v>
      </c>
      <c r="N27" s="9" t="s">
        <v>89</v>
      </c>
      <c r="O27" s="9" t="s">
        <v>106</v>
      </c>
      <c r="P27" s="10">
        <v>1</v>
      </c>
      <c r="Q27" s="9" t="s">
        <v>89</v>
      </c>
      <c r="R27" s="20" t="s">
        <v>106</v>
      </c>
      <c r="S27" s="10">
        <v>1</v>
      </c>
      <c r="T27" s="9" t="s">
        <v>89</v>
      </c>
      <c r="U27" s="20" t="s">
        <v>106</v>
      </c>
    </row>
    <row r="28" spans="1:28" ht="30" x14ac:dyDescent="0.25">
      <c r="A28" s="9">
        <f t="shared" si="0"/>
        <v>3</v>
      </c>
      <c r="B28" s="10" t="s">
        <v>35</v>
      </c>
      <c r="C28" s="9" t="s">
        <v>191</v>
      </c>
      <c r="D28" s="9" t="s">
        <v>106</v>
      </c>
      <c r="F28" s="11"/>
      <c r="G28" s="10">
        <v>0</v>
      </c>
      <c r="J28" s="10">
        <v>1</v>
      </c>
      <c r="K28" s="9" t="s">
        <v>191</v>
      </c>
      <c r="L28" s="9" t="s">
        <v>215</v>
      </c>
      <c r="M28" s="10">
        <v>1</v>
      </c>
      <c r="N28" s="9" t="s">
        <v>191</v>
      </c>
      <c r="O28" s="9" t="s">
        <v>106</v>
      </c>
      <c r="P28" s="10">
        <v>1</v>
      </c>
      <c r="Q28" s="9" t="s">
        <v>191</v>
      </c>
      <c r="R28" s="20" t="s">
        <v>106</v>
      </c>
      <c r="S28" s="10">
        <v>1</v>
      </c>
      <c r="T28" s="9" t="s">
        <v>191</v>
      </c>
      <c r="U28" s="20" t="s">
        <v>106</v>
      </c>
    </row>
    <row r="29" spans="1:28" ht="45.75" customHeight="1" x14ac:dyDescent="0.25">
      <c r="A29" s="9">
        <f t="shared" si="0"/>
        <v>4</v>
      </c>
      <c r="B29" s="10" t="s">
        <v>35</v>
      </c>
      <c r="C29" s="9" t="s">
        <v>196</v>
      </c>
      <c r="D29" s="9" t="s">
        <v>105</v>
      </c>
      <c r="F29" s="11"/>
      <c r="G29" s="10">
        <v>0</v>
      </c>
      <c r="J29" s="10"/>
      <c r="M29" s="10">
        <v>1</v>
      </c>
      <c r="N29" s="9" t="s">
        <v>196</v>
      </c>
      <c r="O29" s="9" t="s">
        <v>105</v>
      </c>
      <c r="P29" s="10">
        <v>1</v>
      </c>
      <c r="Q29" s="9" t="s">
        <v>196</v>
      </c>
      <c r="R29" s="20" t="s">
        <v>105</v>
      </c>
      <c r="S29" s="10">
        <v>1</v>
      </c>
      <c r="T29" s="9" t="s">
        <v>196</v>
      </c>
      <c r="U29" s="20" t="s">
        <v>105</v>
      </c>
    </row>
    <row r="30" spans="1:28" ht="60" x14ac:dyDescent="0.25">
      <c r="A30" s="9">
        <f t="shared" si="0"/>
        <v>5</v>
      </c>
      <c r="B30" s="10" t="s">
        <v>35</v>
      </c>
      <c r="C30" s="9" t="s">
        <v>209</v>
      </c>
      <c r="D30" s="9" t="s">
        <v>105</v>
      </c>
      <c r="F30" s="11"/>
      <c r="G30" s="10">
        <v>1</v>
      </c>
      <c r="H30" s="9" t="s">
        <v>112</v>
      </c>
      <c r="I30" s="9" t="s">
        <v>118</v>
      </c>
      <c r="J30" s="10">
        <v>0</v>
      </c>
      <c r="M30" s="10">
        <v>1</v>
      </c>
      <c r="N30" s="9" t="s">
        <v>209</v>
      </c>
      <c r="O30" s="9" t="s">
        <v>105</v>
      </c>
      <c r="P30" s="10">
        <v>1</v>
      </c>
      <c r="Q30" s="9" t="s">
        <v>209</v>
      </c>
      <c r="R30" s="20" t="s">
        <v>105</v>
      </c>
      <c r="S30" s="10">
        <v>1</v>
      </c>
      <c r="T30" s="9" t="s">
        <v>209</v>
      </c>
      <c r="U30" s="20" t="s">
        <v>105</v>
      </c>
    </row>
    <row r="31" spans="1:28" ht="30" x14ac:dyDescent="0.25">
      <c r="A31" s="9">
        <f t="shared" si="0"/>
        <v>6</v>
      </c>
      <c r="B31" s="10" t="s">
        <v>35</v>
      </c>
      <c r="C31" s="9" t="s">
        <v>192</v>
      </c>
      <c r="D31" s="9" t="s">
        <v>106</v>
      </c>
      <c r="F31" s="11"/>
      <c r="G31" s="10">
        <v>0</v>
      </c>
      <c r="J31" s="10">
        <v>1</v>
      </c>
      <c r="K31" s="9" t="s">
        <v>192</v>
      </c>
      <c r="L31" s="9" t="s">
        <v>106</v>
      </c>
      <c r="M31" s="10">
        <v>1</v>
      </c>
      <c r="N31" s="9" t="s">
        <v>192</v>
      </c>
      <c r="O31" s="9" t="s">
        <v>106</v>
      </c>
      <c r="P31" s="10">
        <v>1</v>
      </c>
      <c r="Q31" s="9" t="s">
        <v>192</v>
      </c>
      <c r="R31" s="20" t="s">
        <v>220</v>
      </c>
      <c r="S31" s="10">
        <v>0</v>
      </c>
      <c r="U31" s="20"/>
    </row>
    <row r="32" spans="1:28" ht="45" x14ac:dyDescent="0.25">
      <c r="A32" s="9">
        <f t="shared" si="0"/>
        <v>7</v>
      </c>
      <c r="B32" s="10" t="s">
        <v>35</v>
      </c>
      <c r="C32" s="27" t="s">
        <v>193</v>
      </c>
      <c r="D32" s="9" t="s">
        <v>106</v>
      </c>
      <c r="F32" s="11"/>
      <c r="G32" s="10">
        <v>0</v>
      </c>
      <c r="J32" s="10">
        <v>1</v>
      </c>
      <c r="K32" s="27" t="s">
        <v>193</v>
      </c>
      <c r="L32" s="9" t="s">
        <v>106</v>
      </c>
      <c r="M32" s="10">
        <v>1</v>
      </c>
      <c r="N32" s="27" t="s">
        <v>193</v>
      </c>
      <c r="O32" s="9" t="s">
        <v>106</v>
      </c>
      <c r="P32" s="10">
        <v>1</v>
      </c>
      <c r="Q32" s="27" t="s">
        <v>193</v>
      </c>
      <c r="R32" s="20" t="s">
        <v>220</v>
      </c>
      <c r="S32" s="10">
        <v>0</v>
      </c>
      <c r="T32" s="27"/>
      <c r="U32" s="20"/>
    </row>
    <row r="33" spans="2:21" x14ac:dyDescent="0.25">
      <c r="B33" s="10"/>
      <c r="F33" s="11" t="s">
        <v>79</v>
      </c>
      <c r="G33" s="10">
        <f>SUM(G26:G32)/COUNT(G26:G32)</f>
        <v>0.42857142857142855</v>
      </c>
      <c r="J33" s="10">
        <f>SUM(J26:J32)/COUNT(J26:J32)</f>
        <v>0.66666666666666663</v>
      </c>
      <c r="M33" s="10">
        <f>SUM(M26:M32)/COUNT(M26:M32)</f>
        <v>1</v>
      </c>
      <c r="P33" s="10">
        <f>SUM(P26:P32)/COUNT(P26:P32)</f>
        <v>1</v>
      </c>
      <c r="R33" s="11"/>
      <c r="S33" s="10">
        <f>SUM(S26:S32)/COUNT(S26:S32)</f>
        <v>0.5714285714285714</v>
      </c>
      <c r="U33" s="20"/>
    </row>
    <row r="34" spans="2:21" x14ac:dyDescent="0.25">
      <c r="B34" s="10"/>
      <c r="F34" s="12" t="s">
        <v>49</v>
      </c>
      <c r="G34" s="13">
        <f>SUM(G3:G24,G26:G32)/COUNT(G3:G24,G26:G32)</f>
        <v>0.2413793103448276</v>
      </c>
      <c r="J34" s="13">
        <f>SUM(J3:J24,J26:J32)/COUNT(J3:J24,J26:J32)</f>
        <v>0.37037037037037035</v>
      </c>
      <c r="M34" s="13">
        <f>SUM(M3:M24,M26:M32)/COUNT(M3:M24,M26:M32)</f>
        <v>0.51724137931034486</v>
      </c>
      <c r="P34" s="13">
        <f>SUM(P3:P24,P26:P32)/COUNT(P3:P24,P26:P32)</f>
        <v>0.44827586206896552</v>
      </c>
      <c r="R34" s="11"/>
      <c r="S34" s="13">
        <f>SUM(S3:S24,S26:S32)/COUNT(S3:S24,S26:S32)</f>
        <v>0.31034482758620691</v>
      </c>
      <c r="U34" s="20"/>
    </row>
    <row r="35" spans="2:21" x14ac:dyDescent="0.25">
      <c r="B35" s="10"/>
      <c r="F35" s="11"/>
      <c r="G35" s="10"/>
      <c r="J35" s="10"/>
      <c r="M35" s="10"/>
      <c r="P35" s="10"/>
      <c r="R35" s="11"/>
      <c r="S35" s="10"/>
      <c r="U35" s="20"/>
    </row>
    <row r="36" spans="2:21" x14ac:dyDescent="0.25">
      <c r="B36" s="10"/>
      <c r="F36" s="15" t="s">
        <v>144</v>
      </c>
      <c r="G36" s="16">
        <f>G34</f>
        <v>0.2413793103448276</v>
      </c>
      <c r="J36" s="16">
        <f>J34</f>
        <v>0.37037037037037035</v>
      </c>
      <c r="M36" s="16">
        <f>M34</f>
        <v>0.51724137931034486</v>
      </c>
      <c r="P36" s="16">
        <f>P34</f>
        <v>0.44827586206896552</v>
      </c>
      <c r="R36" s="11"/>
      <c r="S36" s="16">
        <f>S34</f>
        <v>0.31034482758620691</v>
      </c>
    </row>
  </sheetData>
  <mergeCells count="6">
    <mergeCell ref="B1:F1"/>
    <mergeCell ref="G1:I1"/>
    <mergeCell ref="M1:O1"/>
    <mergeCell ref="P1:R1"/>
    <mergeCell ref="S1:U1"/>
    <mergeCell ref="J1:L1"/>
  </mergeCells>
  <phoneticPr fontId="5" type="noConversion"/>
  <pageMargins left="0.39370078740157483" right="0" top="0.39370078740157483" bottom="0.39370078740157483" header="0" footer="0"/>
  <pageSetup scale="23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0EA5-79E3-40D8-97E1-327509B38D72}">
  <sheetPr>
    <pageSetUpPr fitToPage="1"/>
  </sheetPr>
  <dimension ref="A1:X31"/>
  <sheetViews>
    <sheetView topLeftCell="A8" zoomScale="86" zoomScaleNormal="86" workbookViewId="0">
      <selection activeCell="G22" sqref="G22"/>
    </sheetView>
  </sheetViews>
  <sheetFormatPr defaultColWidth="11.42578125" defaultRowHeight="15" x14ac:dyDescent="0.25"/>
  <cols>
    <col min="1" max="1" width="5" style="9" bestFit="1" customWidth="1"/>
    <col min="2" max="2" width="12.85546875" style="9" bestFit="1" customWidth="1"/>
    <col min="3" max="3" width="32" style="9" customWidth="1"/>
    <col min="4" max="4" width="32" style="9" bestFit="1" customWidth="1"/>
    <col min="5" max="6" width="9.7109375" style="9" bestFit="1" customWidth="1"/>
    <col min="7" max="7" width="11.5703125" style="9" bestFit="1" customWidth="1"/>
    <col min="8" max="8" width="12.42578125" style="9" customWidth="1"/>
    <col min="9" max="9" width="12" style="9" bestFit="1" customWidth="1"/>
    <col min="10" max="10" width="11.5703125" style="9" bestFit="1" customWidth="1"/>
    <col min="11" max="12" width="11.42578125" style="9"/>
    <col min="13" max="13" width="11.5703125" style="9" bestFit="1" customWidth="1"/>
    <col min="14" max="15" width="11.42578125" style="9"/>
    <col min="16" max="16" width="11.5703125" style="9" bestFit="1" customWidth="1"/>
    <col min="17" max="18" width="11.42578125" style="9"/>
    <col min="19" max="19" width="11.5703125" style="9" bestFit="1" customWidth="1"/>
    <col min="20" max="21" width="11.42578125" style="9"/>
    <col min="22" max="22" width="11.5703125" style="9" bestFit="1" customWidth="1"/>
    <col min="23" max="23" width="11.42578125" style="9"/>
    <col min="24" max="24" width="11.140625" style="9" bestFit="1" customWidth="1"/>
    <col min="25" max="16384" width="11.42578125" style="9"/>
  </cols>
  <sheetData>
    <row r="1" spans="1:24" x14ac:dyDescent="0.25">
      <c r="A1" s="5"/>
      <c r="B1" s="30" t="s">
        <v>8</v>
      </c>
      <c r="C1" s="31"/>
      <c r="D1" s="31"/>
      <c r="E1" s="31"/>
      <c r="F1" s="32"/>
      <c r="G1" s="30" t="s">
        <v>7</v>
      </c>
      <c r="H1" s="31"/>
      <c r="I1" s="31"/>
      <c r="J1" s="30" t="s">
        <v>60</v>
      </c>
      <c r="K1" s="31"/>
      <c r="L1" s="31"/>
      <c r="M1" s="30" t="s">
        <v>61</v>
      </c>
      <c r="N1" s="31"/>
      <c r="O1" s="32"/>
      <c r="P1" s="30" t="s">
        <v>74</v>
      </c>
      <c r="Q1" s="31"/>
      <c r="R1" s="32"/>
      <c r="S1" s="30" t="s">
        <v>78</v>
      </c>
      <c r="T1" s="31"/>
      <c r="U1" s="31"/>
      <c r="V1" s="30" t="s">
        <v>80</v>
      </c>
      <c r="W1" s="31"/>
      <c r="X1" s="31"/>
    </row>
    <row r="2" spans="1:24" ht="30.75" thickBot="1" x14ac:dyDescent="0.3">
      <c r="A2" s="6" t="s">
        <v>1</v>
      </c>
      <c r="B2" s="7" t="s">
        <v>0</v>
      </c>
      <c r="C2" s="6" t="s">
        <v>13</v>
      </c>
      <c r="D2" s="6" t="s">
        <v>10</v>
      </c>
      <c r="E2" s="6" t="s">
        <v>15</v>
      </c>
      <c r="F2" s="8" t="s">
        <v>16</v>
      </c>
      <c r="G2" s="7" t="s">
        <v>4</v>
      </c>
      <c r="H2" s="6" t="s">
        <v>5</v>
      </c>
      <c r="I2" s="6" t="s">
        <v>6</v>
      </c>
      <c r="J2" s="7" t="s">
        <v>4</v>
      </c>
      <c r="K2" s="6" t="s">
        <v>5</v>
      </c>
      <c r="L2" s="6" t="s">
        <v>6</v>
      </c>
      <c r="M2" s="7" t="s">
        <v>4</v>
      </c>
      <c r="N2" s="6" t="s">
        <v>5</v>
      </c>
      <c r="O2" s="8" t="s">
        <v>6</v>
      </c>
      <c r="P2" s="6" t="s">
        <v>4</v>
      </c>
      <c r="Q2" s="6" t="s">
        <v>5</v>
      </c>
      <c r="R2" s="6" t="s">
        <v>6</v>
      </c>
      <c r="S2" s="7" t="s">
        <v>4</v>
      </c>
      <c r="T2" s="6" t="s">
        <v>5</v>
      </c>
      <c r="U2" s="6" t="s">
        <v>6</v>
      </c>
      <c r="V2" s="7" t="s">
        <v>4</v>
      </c>
      <c r="W2" s="6" t="s">
        <v>5</v>
      </c>
      <c r="X2" s="6" t="s">
        <v>6</v>
      </c>
    </row>
    <row r="3" spans="1:24" ht="30" x14ac:dyDescent="0.25">
      <c r="A3" s="9">
        <v>1</v>
      </c>
      <c r="B3" s="10" t="s">
        <v>2</v>
      </c>
      <c r="C3" s="9" t="s">
        <v>3</v>
      </c>
      <c r="D3" s="9" t="s">
        <v>12</v>
      </c>
      <c r="E3" s="9" t="s">
        <v>17</v>
      </c>
      <c r="F3" s="11" t="s">
        <v>11</v>
      </c>
      <c r="G3" s="10">
        <v>0</v>
      </c>
      <c r="J3" s="10">
        <v>1</v>
      </c>
      <c r="K3" s="9" t="s">
        <v>50</v>
      </c>
      <c r="L3" s="9" t="s">
        <v>51</v>
      </c>
      <c r="M3" s="10">
        <v>1</v>
      </c>
      <c r="N3" s="9" t="s">
        <v>50</v>
      </c>
      <c r="O3" s="11" t="s">
        <v>51</v>
      </c>
      <c r="P3" s="9">
        <v>1</v>
      </c>
      <c r="Q3" s="9" t="s">
        <v>50</v>
      </c>
      <c r="R3" s="9" t="s">
        <v>51</v>
      </c>
      <c r="S3" s="10">
        <v>0</v>
      </c>
      <c r="V3" s="10">
        <v>0</v>
      </c>
    </row>
    <row r="4" spans="1:24" ht="30" x14ac:dyDescent="0.25">
      <c r="A4" s="9">
        <v>2</v>
      </c>
      <c r="B4" s="10" t="s">
        <v>2</v>
      </c>
      <c r="C4" s="9" t="s">
        <v>12</v>
      </c>
      <c r="D4" s="9" t="s">
        <v>14</v>
      </c>
      <c r="E4" s="9" t="s">
        <v>11</v>
      </c>
      <c r="F4" s="11" t="s">
        <v>17</v>
      </c>
      <c r="G4" s="10">
        <v>1</v>
      </c>
      <c r="H4" s="9" t="s">
        <v>11</v>
      </c>
      <c r="I4" s="9" t="s">
        <v>9</v>
      </c>
      <c r="J4" s="10">
        <v>1</v>
      </c>
      <c r="K4" s="9" t="s">
        <v>51</v>
      </c>
      <c r="L4" s="9" t="s">
        <v>71</v>
      </c>
      <c r="M4" s="10">
        <v>1</v>
      </c>
      <c r="N4" s="9" t="s">
        <v>51</v>
      </c>
      <c r="O4" s="11" t="s">
        <v>66</v>
      </c>
      <c r="P4" s="9">
        <v>1</v>
      </c>
      <c r="Q4" s="9" t="s">
        <v>51</v>
      </c>
      <c r="R4" s="9" t="s">
        <v>76</v>
      </c>
      <c r="S4" s="10">
        <v>1</v>
      </c>
      <c r="T4" s="9" t="s">
        <v>11</v>
      </c>
      <c r="U4" s="9" t="s">
        <v>76</v>
      </c>
      <c r="V4" s="10">
        <v>1</v>
      </c>
      <c r="W4" s="9" t="s">
        <v>11</v>
      </c>
      <c r="X4" s="9" t="s">
        <v>84</v>
      </c>
    </row>
    <row r="5" spans="1:24" ht="30" x14ac:dyDescent="0.25">
      <c r="A5" s="9">
        <v>3</v>
      </c>
      <c r="B5" s="10" t="s">
        <v>2</v>
      </c>
      <c r="C5" s="9" t="s">
        <v>12</v>
      </c>
      <c r="D5" s="9" t="s">
        <v>9</v>
      </c>
      <c r="E5" s="9" t="s">
        <v>11</v>
      </c>
      <c r="F5" s="11" t="s">
        <v>17</v>
      </c>
      <c r="G5" s="10">
        <v>1</v>
      </c>
      <c r="H5" s="9" t="s">
        <v>11</v>
      </c>
      <c r="I5" s="9" t="s">
        <v>39</v>
      </c>
      <c r="J5" s="10">
        <v>1</v>
      </c>
      <c r="K5" s="9" t="s">
        <v>51</v>
      </c>
      <c r="L5" s="9" t="s">
        <v>52</v>
      </c>
      <c r="M5" s="10">
        <v>1</v>
      </c>
      <c r="N5" s="9" t="s">
        <v>51</v>
      </c>
      <c r="O5" s="11" t="s">
        <v>67</v>
      </c>
      <c r="P5" s="9">
        <v>1</v>
      </c>
      <c r="Q5" s="9" t="s">
        <v>51</v>
      </c>
      <c r="R5" s="9" t="s">
        <v>75</v>
      </c>
      <c r="S5" s="10">
        <v>1</v>
      </c>
      <c r="T5" s="9" t="s">
        <v>11</v>
      </c>
      <c r="U5" s="9" t="s">
        <v>75</v>
      </c>
      <c r="V5" s="10">
        <v>1</v>
      </c>
      <c r="W5" s="9" t="s">
        <v>11</v>
      </c>
      <c r="X5" s="9" t="s">
        <v>85</v>
      </c>
    </row>
    <row r="6" spans="1:24" ht="105" x14ac:dyDescent="0.25">
      <c r="A6" s="9">
        <v>4</v>
      </c>
      <c r="B6" s="10" t="s">
        <v>2</v>
      </c>
      <c r="C6" s="9" t="s">
        <v>9</v>
      </c>
      <c r="D6" s="9" t="s">
        <v>18</v>
      </c>
      <c r="E6" s="9" t="s">
        <v>17</v>
      </c>
      <c r="F6" s="11" t="s">
        <v>17</v>
      </c>
      <c r="G6" s="10">
        <v>0</v>
      </c>
      <c r="J6" s="10">
        <v>1</v>
      </c>
      <c r="K6" s="9" t="s">
        <v>52</v>
      </c>
      <c r="L6" s="9" t="s">
        <v>53</v>
      </c>
      <c r="M6" s="10">
        <v>1</v>
      </c>
      <c r="N6" s="9" t="s">
        <v>62</v>
      </c>
      <c r="O6" s="11" t="s">
        <v>63</v>
      </c>
      <c r="P6" s="9">
        <v>0</v>
      </c>
      <c r="S6" s="10">
        <v>1</v>
      </c>
      <c r="T6" s="9" t="s">
        <v>75</v>
      </c>
      <c r="U6" s="9" t="s">
        <v>81</v>
      </c>
      <c r="V6" s="10">
        <v>1</v>
      </c>
      <c r="W6" s="9" t="s">
        <v>85</v>
      </c>
      <c r="X6" s="9" t="s">
        <v>81</v>
      </c>
    </row>
    <row r="7" spans="1:24" ht="75" x14ac:dyDescent="0.25">
      <c r="A7" s="9">
        <v>5</v>
      </c>
      <c r="B7" s="10" t="s">
        <v>2</v>
      </c>
      <c r="C7" s="9" t="s">
        <v>18</v>
      </c>
      <c r="D7" s="9" t="s">
        <v>20</v>
      </c>
      <c r="E7" s="9" t="s">
        <v>17</v>
      </c>
      <c r="F7" s="11" t="s">
        <v>19</v>
      </c>
      <c r="G7" s="10">
        <v>0</v>
      </c>
      <c r="J7" s="10">
        <v>1</v>
      </c>
      <c r="K7" s="9" t="s">
        <v>53</v>
      </c>
      <c r="L7" s="9" t="s">
        <v>54</v>
      </c>
      <c r="M7" s="10">
        <v>0</v>
      </c>
      <c r="O7" s="11"/>
      <c r="P7" s="9">
        <v>0</v>
      </c>
      <c r="S7" s="10">
        <v>0</v>
      </c>
      <c r="V7" s="10">
        <v>0</v>
      </c>
    </row>
    <row r="8" spans="1:24" ht="60" x14ac:dyDescent="0.25">
      <c r="A8" s="9">
        <v>6</v>
      </c>
      <c r="B8" s="10" t="s">
        <v>2</v>
      </c>
      <c r="C8" s="9" t="s">
        <v>21</v>
      </c>
      <c r="D8" s="9" t="s">
        <v>22</v>
      </c>
      <c r="E8" s="9" t="s">
        <v>17</v>
      </c>
      <c r="F8" s="11" t="s">
        <v>17</v>
      </c>
      <c r="G8" s="10">
        <v>1</v>
      </c>
      <c r="H8" s="9" t="s">
        <v>40</v>
      </c>
      <c r="I8" s="9" t="s">
        <v>41</v>
      </c>
      <c r="J8" s="10">
        <v>0</v>
      </c>
      <c r="M8" s="10">
        <v>0</v>
      </c>
      <c r="O8" s="11"/>
      <c r="P8" s="9">
        <v>0</v>
      </c>
      <c r="S8" s="10">
        <v>0</v>
      </c>
      <c r="V8" s="10">
        <v>0</v>
      </c>
    </row>
    <row r="9" spans="1:24" ht="60" x14ac:dyDescent="0.25">
      <c r="A9" s="9">
        <v>7</v>
      </c>
      <c r="B9" s="10" t="s">
        <v>2</v>
      </c>
      <c r="C9" s="9" t="s">
        <v>22</v>
      </c>
      <c r="D9" s="9" t="s">
        <v>23</v>
      </c>
      <c r="E9" s="9" t="s">
        <v>17</v>
      </c>
      <c r="F9" s="11" t="s">
        <v>11</v>
      </c>
      <c r="G9" s="10">
        <v>1</v>
      </c>
      <c r="H9" s="9" t="s">
        <v>41</v>
      </c>
      <c r="J9" s="10">
        <v>0</v>
      </c>
      <c r="M9" s="10">
        <v>0</v>
      </c>
      <c r="O9" s="11"/>
      <c r="P9" s="9">
        <v>0</v>
      </c>
      <c r="S9" s="10">
        <v>0</v>
      </c>
      <c r="V9" s="10">
        <v>0</v>
      </c>
    </row>
    <row r="10" spans="1:24" ht="45" x14ac:dyDescent="0.25">
      <c r="A10" s="9">
        <v>8</v>
      </c>
      <c r="B10" s="10" t="s">
        <v>2</v>
      </c>
      <c r="C10" s="9" t="s">
        <v>23</v>
      </c>
      <c r="D10" s="9" t="s">
        <v>24</v>
      </c>
      <c r="E10" s="9" t="s">
        <v>11</v>
      </c>
      <c r="F10" s="11" t="s">
        <v>25</v>
      </c>
      <c r="G10" s="10">
        <v>1</v>
      </c>
      <c r="H10" s="9" t="s">
        <v>11</v>
      </c>
      <c r="I10" s="9" t="s">
        <v>24</v>
      </c>
      <c r="J10" s="10">
        <v>0</v>
      </c>
      <c r="M10" s="10">
        <v>1</v>
      </c>
      <c r="N10" s="9" t="s">
        <v>64</v>
      </c>
      <c r="O10" s="11" t="s">
        <v>65</v>
      </c>
      <c r="P10" s="9">
        <v>1</v>
      </c>
      <c r="Q10" s="9" t="s">
        <v>64</v>
      </c>
      <c r="R10" s="9" t="s">
        <v>65</v>
      </c>
      <c r="S10" s="10">
        <v>1</v>
      </c>
      <c r="T10" s="9" t="s">
        <v>11</v>
      </c>
      <c r="U10" s="9" t="s">
        <v>65</v>
      </c>
      <c r="V10" s="10">
        <v>1</v>
      </c>
      <c r="W10" s="9" t="s">
        <v>11</v>
      </c>
      <c r="X10" s="9" t="s">
        <v>86</v>
      </c>
    </row>
    <row r="11" spans="1:24" ht="45" x14ac:dyDescent="0.25">
      <c r="A11" s="9">
        <v>9</v>
      </c>
      <c r="B11" s="10" t="s">
        <v>2</v>
      </c>
      <c r="C11" s="9" t="s">
        <v>24</v>
      </c>
      <c r="D11" s="17" t="s">
        <v>26</v>
      </c>
      <c r="E11" s="9" t="s">
        <v>25</v>
      </c>
      <c r="F11" s="11" t="s">
        <v>17</v>
      </c>
      <c r="G11" s="10">
        <v>1</v>
      </c>
      <c r="H11" s="9" t="s">
        <v>24</v>
      </c>
      <c r="I11" s="9" t="s">
        <v>42</v>
      </c>
      <c r="J11" s="10">
        <v>0</v>
      </c>
      <c r="M11" s="10">
        <v>1</v>
      </c>
      <c r="N11" s="9" t="s">
        <v>65</v>
      </c>
      <c r="O11" s="11" t="s">
        <v>68</v>
      </c>
      <c r="P11" s="9">
        <v>1</v>
      </c>
      <c r="Q11" s="9" t="s">
        <v>65</v>
      </c>
      <c r="R11" s="9" t="s">
        <v>68</v>
      </c>
      <c r="S11" s="10">
        <v>1</v>
      </c>
      <c r="T11" s="9" t="s">
        <v>65</v>
      </c>
      <c r="U11" s="9" t="s">
        <v>68</v>
      </c>
      <c r="V11" s="10">
        <v>1</v>
      </c>
      <c r="W11" s="9" t="s">
        <v>86</v>
      </c>
      <c r="X11" s="9" t="s">
        <v>68</v>
      </c>
    </row>
    <row r="12" spans="1:24" ht="45" x14ac:dyDescent="0.25">
      <c r="A12" s="9">
        <v>10</v>
      </c>
      <c r="B12" s="10" t="s">
        <v>2</v>
      </c>
      <c r="C12" s="18" t="s">
        <v>26</v>
      </c>
      <c r="D12" s="18" t="s">
        <v>27</v>
      </c>
      <c r="E12" s="9" t="s">
        <v>17</v>
      </c>
      <c r="F12" s="11" t="s">
        <v>11</v>
      </c>
      <c r="G12" s="10">
        <v>0</v>
      </c>
      <c r="J12" s="10">
        <v>0</v>
      </c>
      <c r="M12" s="10">
        <v>0</v>
      </c>
      <c r="O12" s="11"/>
      <c r="P12" s="9">
        <v>0</v>
      </c>
      <c r="S12" s="10">
        <v>0</v>
      </c>
      <c r="V12" s="10">
        <v>0</v>
      </c>
    </row>
    <row r="13" spans="1:24" ht="45" x14ac:dyDescent="0.25">
      <c r="A13" s="9">
        <v>11</v>
      </c>
      <c r="B13" s="10" t="s">
        <v>2</v>
      </c>
      <c r="C13" s="9" t="s">
        <v>28</v>
      </c>
      <c r="D13" s="9" t="s">
        <v>29</v>
      </c>
      <c r="E13" s="9" t="s">
        <v>11</v>
      </c>
      <c r="F13" s="11" t="s">
        <v>25</v>
      </c>
      <c r="G13" s="10">
        <v>1</v>
      </c>
      <c r="H13" s="9" t="s">
        <v>11</v>
      </c>
      <c r="I13" s="9" t="s">
        <v>43</v>
      </c>
      <c r="J13" s="10">
        <v>0</v>
      </c>
      <c r="M13" s="10">
        <v>1</v>
      </c>
      <c r="N13" s="9" t="s">
        <v>64</v>
      </c>
      <c r="O13" s="11" t="s">
        <v>69</v>
      </c>
      <c r="P13" s="9">
        <v>1</v>
      </c>
      <c r="Q13" s="9" t="s">
        <v>64</v>
      </c>
      <c r="R13" s="9" t="s">
        <v>69</v>
      </c>
      <c r="S13" s="10">
        <v>1</v>
      </c>
      <c r="T13" s="9" t="s">
        <v>11</v>
      </c>
      <c r="U13" s="9" t="s">
        <v>69</v>
      </c>
      <c r="V13" s="10">
        <v>1</v>
      </c>
      <c r="W13" s="9" t="s">
        <v>11</v>
      </c>
      <c r="X13" s="9" t="s">
        <v>87</v>
      </c>
    </row>
    <row r="14" spans="1:24" ht="45" x14ac:dyDescent="0.25">
      <c r="A14" s="9">
        <v>12</v>
      </c>
      <c r="B14" s="10" t="s">
        <v>2</v>
      </c>
      <c r="C14" s="9" t="s">
        <v>29</v>
      </c>
      <c r="D14" s="17" t="s">
        <v>30</v>
      </c>
      <c r="E14" s="9" t="s">
        <v>25</v>
      </c>
      <c r="F14" s="11" t="s">
        <v>17</v>
      </c>
      <c r="G14" s="10">
        <v>1</v>
      </c>
      <c r="H14" s="9" t="s">
        <v>43</v>
      </c>
      <c r="I14" s="9" t="s">
        <v>44</v>
      </c>
      <c r="J14" s="10">
        <v>0</v>
      </c>
      <c r="M14" s="10">
        <v>1</v>
      </c>
      <c r="N14" s="9" t="s">
        <v>69</v>
      </c>
      <c r="O14" s="11" t="s">
        <v>70</v>
      </c>
      <c r="P14" s="9">
        <v>1</v>
      </c>
      <c r="Q14" s="9" t="s">
        <v>69</v>
      </c>
      <c r="R14" s="9" t="s">
        <v>70</v>
      </c>
      <c r="S14" s="10">
        <v>1</v>
      </c>
      <c r="T14" s="9" t="s">
        <v>69</v>
      </c>
      <c r="U14" s="9" t="s">
        <v>82</v>
      </c>
      <c r="V14" s="10">
        <v>1</v>
      </c>
      <c r="W14" s="9" t="s">
        <v>87</v>
      </c>
      <c r="X14" s="9" t="s">
        <v>70</v>
      </c>
    </row>
    <row r="15" spans="1:24" ht="45" x14ac:dyDescent="0.25">
      <c r="A15" s="9">
        <v>13</v>
      </c>
      <c r="B15" s="10" t="s">
        <v>2</v>
      </c>
      <c r="C15" s="18" t="s">
        <v>30</v>
      </c>
      <c r="D15" s="18" t="s">
        <v>27</v>
      </c>
      <c r="E15" s="9" t="s">
        <v>17</v>
      </c>
      <c r="F15" s="11" t="s">
        <v>11</v>
      </c>
      <c r="G15" s="10">
        <v>0</v>
      </c>
      <c r="J15" s="10">
        <v>0</v>
      </c>
      <c r="M15" s="10">
        <v>0</v>
      </c>
      <c r="O15" s="11"/>
      <c r="P15" s="9">
        <v>0</v>
      </c>
      <c r="S15" s="10">
        <v>0</v>
      </c>
      <c r="V15" s="10">
        <v>0</v>
      </c>
    </row>
    <row r="16" spans="1:24" ht="60" x14ac:dyDescent="0.25">
      <c r="A16" s="9">
        <v>14</v>
      </c>
      <c r="B16" s="10" t="s">
        <v>2</v>
      </c>
      <c r="C16" s="9" t="s">
        <v>20</v>
      </c>
      <c r="D16" s="9" t="s">
        <v>31</v>
      </c>
      <c r="E16" s="9" t="s">
        <v>19</v>
      </c>
      <c r="F16" s="11" t="s">
        <v>17</v>
      </c>
      <c r="G16" s="10">
        <v>1</v>
      </c>
      <c r="H16" s="9" t="s">
        <v>19</v>
      </c>
      <c r="I16" s="9" t="s">
        <v>46</v>
      </c>
      <c r="J16" s="10">
        <v>1</v>
      </c>
      <c r="K16" s="9" t="s">
        <v>54</v>
      </c>
      <c r="L16" s="9" t="s">
        <v>55</v>
      </c>
      <c r="M16" s="10">
        <v>0</v>
      </c>
      <c r="O16" s="11"/>
      <c r="P16" s="9">
        <v>1</v>
      </c>
      <c r="Q16" s="9" t="s">
        <v>54</v>
      </c>
      <c r="R16" s="9" t="s">
        <v>77</v>
      </c>
      <c r="S16" s="10">
        <v>0</v>
      </c>
      <c r="V16" s="10">
        <v>0</v>
      </c>
    </row>
    <row r="17" spans="1:24" x14ac:dyDescent="0.25">
      <c r="A17" s="9">
        <v>15</v>
      </c>
      <c r="B17" s="10" t="s">
        <v>2</v>
      </c>
      <c r="C17" s="9" t="s">
        <v>20</v>
      </c>
      <c r="D17" s="9" t="s">
        <v>21</v>
      </c>
      <c r="E17" s="9" t="s">
        <v>19</v>
      </c>
      <c r="F17" s="11" t="s">
        <v>17</v>
      </c>
      <c r="G17" s="10">
        <v>0</v>
      </c>
      <c r="J17" s="10">
        <v>0</v>
      </c>
      <c r="M17" s="10">
        <v>0</v>
      </c>
      <c r="O17" s="11"/>
      <c r="P17" s="9">
        <v>0</v>
      </c>
      <c r="S17" s="10">
        <v>0</v>
      </c>
      <c r="V17" s="10">
        <v>0</v>
      </c>
    </row>
    <row r="18" spans="1:24" ht="45" x14ac:dyDescent="0.25">
      <c r="A18" s="9">
        <v>16</v>
      </c>
      <c r="B18" s="10" t="s">
        <v>2</v>
      </c>
      <c r="C18" s="9" t="s">
        <v>31</v>
      </c>
      <c r="D18" s="9" t="s">
        <v>27</v>
      </c>
      <c r="E18" s="9" t="s">
        <v>17</v>
      </c>
      <c r="F18" s="11" t="s">
        <v>11</v>
      </c>
      <c r="G18" s="10">
        <v>0</v>
      </c>
      <c r="J18" s="10">
        <v>0</v>
      </c>
      <c r="M18" s="10">
        <v>0</v>
      </c>
      <c r="O18" s="11"/>
      <c r="P18" s="9">
        <v>0</v>
      </c>
      <c r="S18" s="10">
        <v>0</v>
      </c>
      <c r="V18" s="10">
        <v>0</v>
      </c>
    </row>
    <row r="19" spans="1:24" ht="105" x14ac:dyDescent="0.25">
      <c r="A19" s="9">
        <v>17</v>
      </c>
      <c r="B19" s="10" t="s">
        <v>2</v>
      </c>
      <c r="C19" s="9" t="s">
        <v>27</v>
      </c>
      <c r="D19" s="9" t="s">
        <v>32</v>
      </c>
      <c r="E19" s="9" t="s">
        <v>11</v>
      </c>
      <c r="F19" s="11" t="s">
        <v>25</v>
      </c>
      <c r="G19" s="10">
        <v>0</v>
      </c>
      <c r="J19" s="10">
        <v>0</v>
      </c>
      <c r="M19" s="10">
        <v>0</v>
      </c>
      <c r="O19" s="11"/>
      <c r="P19" s="9">
        <v>0</v>
      </c>
      <c r="S19" s="10">
        <v>1</v>
      </c>
      <c r="T19" s="9" t="s">
        <v>11</v>
      </c>
      <c r="U19" s="9" t="s">
        <v>83</v>
      </c>
      <c r="V19" s="10">
        <v>0</v>
      </c>
    </row>
    <row r="20" spans="1:24" ht="105" x14ac:dyDescent="0.25">
      <c r="A20" s="9">
        <v>18</v>
      </c>
      <c r="B20" s="10" t="s">
        <v>2</v>
      </c>
      <c r="C20" s="9" t="s">
        <v>32</v>
      </c>
      <c r="D20" s="9" t="s">
        <v>33</v>
      </c>
      <c r="E20" s="9" t="s">
        <v>25</v>
      </c>
      <c r="F20" s="11" t="s">
        <v>17</v>
      </c>
      <c r="G20" s="10">
        <v>0</v>
      </c>
      <c r="J20" s="10">
        <v>0</v>
      </c>
      <c r="M20" s="10">
        <v>0</v>
      </c>
      <c r="O20" s="11"/>
      <c r="P20" s="9">
        <v>0</v>
      </c>
      <c r="S20" s="10">
        <v>1</v>
      </c>
      <c r="T20" s="9" t="s">
        <v>83</v>
      </c>
      <c r="U20" s="9" t="s">
        <v>57</v>
      </c>
      <c r="V20" s="10">
        <v>0</v>
      </c>
    </row>
    <row r="21" spans="1:24" ht="30" x14ac:dyDescent="0.25">
      <c r="A21" s="9">
        <v>19</v>
      </c>
      <c r="B21" s="10" t="s">
        <v>2</v>
      </c>
      <c r="C21" s="9" t="s">
        <v>33</v>
      </c>
      <c r="D21" s="9" t="s">
        <v>34</v>
      </c>
      <c r="E21" s="9" t="s">
        <v>17</v>
      </c>
      <c r="F21" s="11" t="s">
        <v>17</v>
      </c>
      <c r="G21" s="10">
        <v>0</v>
      </c>
      <c r="J21" s="10">
        <v>1</v>
      </c>
      <c r="K21" s="9" t="s">
        <v>57</v>
      </c>
      <c r="L21" s="9" t="s">
        <v>56</v>
      </c>
      <c r="M21" s="10">
        <v>1</v>
      </c>
      <c r="N21" s="9" t="s">
        <v>57</v>
      </c>
      <c r="O21" s="11" t="s">
        <v>56</v>
      </c>
      <c r="P21" s="9">
        <v>1</v>
      </c>
      <c r="Q21" s="9" t="s">
        <v>57</v>
      </c>
      <c r="R21" s="9" t="s">
        <v>56</v>
      </c>
      <c r="S21" s="10">
        <v>0</v>
      </c>
      <c r="V21" s="10">
        <v>0</v>
      </c>
    </row>
    <row r="22" spans="1:24" x14ac:dyDescent="0.25">
      <c r="B22" s="10"/>
      <c r="F22" s="11" t="s">
        <v>79</v>
      </c>
      <c r="G22" s="10">
        <f>SUM(G3:G21)/COUNT(G3:G21)</f>
        <v>0.47368421052631576</v>
      </c>
      <c r="J22" s="10">
        <f>SUM(J3:J21)/COUNT(J3:J21)</f>
        <v>0.36842105263157893</v>
      </c>
      <c r="M22" s="10">
        <f>SUM(M3:M21)/COUNT(M3:M21)</f>
        <v>0.47368421052631576</v>
      </c>
      <c r="O22" s="11"/>
      <c r="P22" s="9">
        <f>SUM(P3:P21)/COUNT(P3:P21)</f>
        <v>0.47368421052631576</v>
      </c>
      <c r="S22" s="10">
        <f>SUM(S3:S21)/COUNT(S3:S21)</f>
        <v>0.47368421052631576</v>
      </c>
      <c r="V22" s="10">
        <f>SUM(V3:V21)/COUNT(V3:V21)</f>
        <v>0.36842105263157893</v>
      </c>
    </row>
    <row r="23" spans="1:24" ht="45" x14ac:dyDescent="0.25">
      <c r="A23" s="9">
        <v>20</v>
      </c>
      <c r="B23" s="10" t="s">
        <v>35</v>
      </c>
      <c r="C23" s="9" t="s">
        <v>21</v>
      </c>
      <c r="D23" s="9" t="s">
        <v>36</v>
      </c>
      <c r="F23" s="11"/>
      <c r="G23" s="10">
        <v>1</v>
      </c>
      <c r="H23" s="9" t="s">
        <v>40</v>
      </c>
      <c r="I23" s="9" t="s">
        <v>47</v>
      </c>
      <c r="J23" s="10">
        <v>0</v>
      </c>
      <c r="M23" s="10">
        <v>1</v>
      </c>
      <c r="N23" s="9" t="s">
        <v>72</v>
      </c>
      <c r="O23" s="11" t="s">
        <v>73</v>
      </c>
      <c r="P23" s="9">
        <v>0</v>
      </c>
      <c r="S23" s="10">
        <v>1</v>
      </c>
      <c r="T23" s="9" t="s">
        <v>73</v>
      </c>
      <c r="U23" s="9" t="s">
        <v>72</v>
      </c>
      <c r="V23" s="10">
        <v>1</v>
      </c>
      <c r="W23" s="9" t="s">
        <v>73</v>
      </c>
      <c r="X23" s="9" t="s">
        <v>72</v>
      </c>
    </row>
    <row r="24" spans="1:24" ht="60" x14ac:dyDescent="0.25">
      <c r="A24" s="9">
        <v>21</v>
      </c>
      <c r="B24" s="10" t="s">
        <v>35</v>
      </c>
      <c r="C24" s="9" t="s">
        <v>22</v>
      </c>
      <c r="D24" s="9" t="s">
        <v>36</v>
      </c>
      <c r="F24" s="11"/>
      <c r="G24" s="10">
        <v>1</v>
      </c>
      <c r="H24" s="9" t="s">
        <v>41</v>
      </c>
      <c r="I24" s="9" t="s">
        <v>47</v>
      </c>
      <c r="J24" s="10">
        <v>0</v>
      </c>
      <c r="M24" s="10">
        <v>0</v>
      </c>
      <c r="O24" s="11"/>
      <c r="P24" s="9">
        <v>0</v>
      </c>
      <c r="S24" s="10">
        <v>0</v>
      </c>
      <c r="V24" s="10">
        <v>0</v>
      </c>
    </row>
    <row r="25" spans="1:24" ht="60" x14ac:dyDescent="0.25">
      <c r="A25" s="9">
        <v>22</v>
      </c>
      <c r="B25" s="10" t="s">
        <v>35</v>
      </c>
      <c r="C25" s="9" t="s">
        <v>31</v>
      </c>
      <c r="D25" s="9" t="s">
        <v>37</v>
      </c>
      <c r="F25" s="11"/>
      <c r="G25" s="10">
        <v>1</v>
      </c>
      <c r="H25" s="9" t="s">
        <v>46</v>
      </c>
      <c r="I25" s="9" t="s">
        <v>45</v>
      </c>
      <c r="J25" s="10">
        <v>1</v>
      </c>
      <c r="K25" s="9" t="s">
        <v>55</v>
      </c>
      <c r="L25" s="9" t="s">
        <v>59</v>
      </c>
      <c r="M25" s="10">
        <v>1</v>
      </c>
      <c r="N25" s="9" t="s">
        <v>55</v>
      </c>
      <c r="O25" s="11" t="s">
        <v>59</v>
      </c>
      <c r="P25" s="9">
        <v>1</v>
      </c>
      <c r="Q25" s="9" t="s">
        <v>55</v>
      </c>
      <c r="R25" s="9" t="s">
        <v>59</v>
      </c>
      <c r="S25" s="10">
        <v>1</v>
      </c>
      <c r="T25" s="9" t="s">
        <v>77</v>
      </c>
      <c r="U25" s="9" t="s">
        <v>59</v>
      </c>
      <c r="V25" s="10">
        <v>1</v>
      </c>
      <c r="W25" s="9" t="s">
        <v>88</v>
      </c>
      <c r="X25" s="9" t="s">
        <v>59</v>
      </c>
    </row>
    <row r="26" spans="1:24" ht="60" x14ac:dyDescent="0.25">
      <c r="A26" s="9">
        <v>23</v>
      </c>
      <c r="B26" s="10" t="s">
        <v>35</v>
      </c>
      <c r="C26" s="9" t="s">
        <v>33</v>
      </c>
      <c r="D26" s="9" t="s">
        <v>37</v>
      </c>
      <c r="F26" s="11"/>
      <c r="G26" s="10">
        <v>1</v>
      </c>
      <c r="H26" s="9" t="s">
        <v>48</v>
      </c>
      <c r="I26" s="9" t="s">
        <v>45</v>
      </c>
      <c r="J26" s="10">
        <v>1</v>
      </c>
      <c r="K26" s="9" t="s">
        <v>57</v>
      </c>
      <c r="L26" s="9" t="s">
        <v>59</v>
      </c>
      <c r="M26" s="10">
        <v>1</v>
      </c>
      <c r="N26" s="9" t="s">
        <v>57</v>
      </c>
      <c r="O26" s="11" t="s">
        <v>59</v>
      </c>
      <c r="P26" s="9">
        <v>1</v>
      </c>
      <c r="Q26" s="9" t="s">
        <v>57</v>
      </c>
      <c r="R26" s="9" t="s">
        <v>59</v>
      </c>
      <c r="S26" s="10">
        <v>1</v>
      </c>
      <c r="T26" s="9" t="s">
        <v>57</v>
      </c>
      <c r="U26" s="9" t="s">
        <v>59</v>
      </c>
      <c r="V26" s="10">
        <v>1</v>
      </c>
      <c r="W26" s="9" t="s">
        <v>57</v>
      </c>
      <c r="X26" s="9" t="s">
        <v>59</v>
      </c>
    </row>
    <row r="27" spans="1:24" ht="45" x14ac:dyDescent="0.25">
      <c r="A27" s="9">
        <v>24</v>
      </c>
      <c r="B27" s="10" t="s">
        <v>35</v>
      </c>
      <c r="C27" s="9" t="s">
        <v>34</v>
      </c>
      <c r="D27" s="9" t="s">
        <v>38</v>
      </c>
      <c r="F27" s="11"/>
      <c r="G27" s="10">
        <v>0</v>
      </c>
      <c r="J27" s="10">
        <v>1</v>
      </c>
      <c r="K27" s="9" t="s">
        <v>56</v>
      </c>
      <c r="L27" s="9" t="s">
        <v>58</v>
      </c>
      <c r="M27" s="10">
        <v>1</v>
      </c>
      <c r="N27" s="9" t="s">
        <v>56</v>
      </c>
      <c r="O27" s="11" t="s">
        <v>58</v>
      </c>
      <c r="P27" s="9">
        <v>1</v>
      </c>
      <c r="Q27" s="9" t="s">
        <v>56</v>
      </c>
      <c r="R27" s="9" t="s">
        <v>58</v>
      </c>
      <c r="S27" s="10">
        <v>1</v>
      </c>
      <c r="T27" s="9" t="s">
        <v>56</v>
      </c>
      <c r="U27" s="9" t="s">
        <v>58</v>
      </c>
      <c r="V27" s="10">
        <v>1</v>
      </c>
      <c r="W27" s="9" t="s">
        <v>56</v>
      </c>
      <c r="X27" s="9" t="s">
        <v>58</v>
      </c>
    </row>
    <row r="28" spans="1:24" x14ac:dyDescent="0.25">
      <c r="B28" s="10"/>
      <c r="F28" s="11" t="s">
        <v>79</v>
      </c>
      <c r="G28" s="10">
        <f>SUM(G23:G27)/COUNT(G23:G27)</f>
        <v>0.8</v>
      </c>
      <c r="J28" s="10">
        <f>SUM(J23:J27)/COUNT(J23:J27)</f>
        <v>0.6</v>
      </c>
      <c r="M28" s="10">
        <f>SUM(M23:M27)/COUNT(M23:M27)</f>
        <v>0.8</v>
      </c>
      <c r="O28" s="11"/>
      <c r="P28" s="9">
        <f>SUM(P23:P27)/COUNT(P23:P27)</f>
        <v>0.6</v>
      </c>
      <c r="S28" s="10">
        <f>SUM(S23:S27)/COUNT(S23:S27)</f>
        <v>0.8</v>
      </c>
      <c r="V28" s="10">
        <f>SUM(V23:V27)/COUNT(V23:V27)</f>
        <v>0.8</v>
      </c>
    </row>
    <row r="29" spans="1:24" x14ac:dyDescent="0.25">
      <c r="B29" s="10"/>
      <c r="F29" s="12" t="s">
        <v>49</v>
      </c>
      <c r="G29" s="13">
        <f>SUM(G3:G21,G23:G27)/COUNT(G3:G21,G23:G27)</f>
        <v>0.54166666666666663</v>
      </c>
      <c r="J29" s="13">
        <f>SUM(J3:J21,J23:J27)/COUNT(J3:J21,J23:J27)</f>
        <v>0.41666666666666669</v>
      </c>
      <c r="M29" s="13">
        <f>SUM(M3:M21,M23:M27)/COUNT(M3:M21,M23:M27)</f>
        <v>0.54166666666666663</v>
      </c>
      <c r="O29" s="11"/>
      <c r="P29" s="14">
        <f>SUM(P3:P21,P23:P27)/COUNT(P3:P21,P23:P27)</f>
        <v>0.5</v>
      </c>
      <c r="S29" s="13">
        <f>SUM(S3:S21,S23:S27)/COUNT(S3:S21,S23:S27)</f>
        <v>0.54166666666666663</v>
      </c>
      <c r="V29" s="13">
        <f>SUM(V3:V21,V23:V27)/COUNT(V3:V21,V23:V27)</f>
        <v>0.45833333333333331</v>
      </c>
    </row>
    <row r="30" spans="1:24" x14ac:dyDescent="0.25">
      <c r="B30" s="10"/>
      <c r="F30" s="11"/>
      <c r="G30" s="10"/>
      <c r="J30" s="10"/>
      <c r="M30" s="10"/>
      <c r="O30" s="11"/>
      <c r="S30" s="10"/>
      <c r="V30" s="10"/>
    </row>
    <row r="31" spans="1:24" x14ac:dyDescent="0.25">
      <c r="B31" s="10"/>
      <c r="F31" s="15" t="s">
        <v>144</v>
      </c>
      <c r="G31" s="16">
        <f>G29</f>
        <v>0.54166666666666663</v>
      </c>
      <c r="J31" s="16">
        <f>AVERAGE(J29,M29,P29,S29,V29)</f>
        <v>0.4916666666666667</v>
      </c>
      <c r="M31" s="10"/>
      <c r="O31" s="11"/>
      <c r="S31" s="10"/>
      <c r="V31" s="10"/>
    </row>
  </sheetData>
  <mergeCells count="7">
    <mergeCell ref="S1:U1"/>
    <mergeCell ref="V1:X1"/>
    <mergeCell ref="G1:I1"/>
    <mergeCell ref="J1:L1"/>
    <mergeCell ref="B1:F1"/>
    <mergeCell ref="M1:O1"/>
    <mergeCell ref="P1:R1"/>
  </mergeCells>
  <pageMargins left="0.39370078740157483" right="0" top="0.39370078740157483" bottom="0.39370078740157483" header="0" footer="0"/>
  <pageSetup paperSize="9" scale="3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33F8-85FB-4983-AD2D-212E909D48D4}">
  <sheetPr>
    <pageSetUpPr fitToPage="1"/>
  </sheetPr>
  <dimension ref="A1:X26"/>
  <sheetViews>
    <sheetView topLeftCell="A8" zoomScale="70" zoomScaleNormal="70" workbookViewId="0">
      <selection activeCell="A11" sqref="A11:XFD11"/>
    </sheetView>
  </sheetViews>
  <sheetFormatPr defaultColWidth="11.42578125" defaultRowHeight="15" x14ac:dyDescent="0.25"/>
  <cols>
    <col min="1" max="1" width="6" bestFit="1" customWidth="1"/>
    <col min="2" max="2" width="10.140625" bestFit="1" customWidth="1"/>
    <col min="5" max="6" width="11.28515625" bestFit="1" customWidth="1"/>
    <col min="7" max="7" width="11.5703125" bestFit="1" customWidth="1"/>
    <col min="8" max="8" width="11.140625" bestFit="1" customWidth="1"/>
    <col min="9" max="9" width="11.28515625" bestFit="1" customWidth="1"/>
    <col min="10" max="10" width="11.5703125" bestFit="1" customWidth="1"/>
    <col min="11" max="12" width="11.28515625" bestFit="1" customWidth="1"/>
    <col min="13" max="13" width="11.5703125" bestFit="1" customWidth="1"/>
    <col min="14" max="14" width="11" bestFit="1" customWidth="1"/>
    <col min="15" max="15" width="11.140625" bestFit="1" customWidth="1"/>
    <col min="16" max="16" width="11.5703125" bestFit="1" customWidth="1"/>
    <col min="17" max="17" width="11" bestFit="1" customWidth="1"/>
    <col min="18" max="18" width="10.85546875" bestFit="1" customWidth="1"/>
    <col min="19" max="19" width="11.5703125" bestFit="1" customWidth="1"/>
    <col min="20" max="20" width="11" bestFit="1" customWidth="1"/>
    <col min="21" max="21" width="10.85546875" bestFit="1" customWidth="1"/>
    <col min="22" max="22" width="11.5703125" bestFit="1" customWidth="1"/>
  </cols>
  <sheetData>
    <row r="1" spans="1:24" x14ac:dyDescent="0.25">
      <c r="A1" s="5"/>
      <c r="B1" s="30" t="s">
        <v>8</v>
      </c>
      <c r="C1" s="31"/>
      <c r="D1" s="31"/>
      <c r="E1" s="31"/>
      <c r="F1" s="32"/>
      <c r="G1" s="30" t="s">
        <v>7</v>
      </c>
      <c r="H1" s="31"/>
      <c r="I1" s="31"/>
      <c r="J1" s="30" t="s">
        <v>60</v>
      </c>
      <c r="K1" s="31"/>
      <c r="L1" s="31"/>
      <c r="M1" s="30" t="s">
        <v>61</v>
      </c>
      <c r="N1" s="31"/>
      <c r="O1" s="32"/>
      <c r="P1" s="30" t="s">
        <v>74</v>
      </c>
      <c r="Q1" s="31"/>
      <c r="R1" s="32"/>
      <c r="S1" s="30" t="s">
        <v>78</v>
      </c>
      <c r="T1" s="31"/>
      <c r="U1" s="31"/>
      <c r="V1" s="30" t="s">
        <v>80</v>
      </c>
      <c r="W1" s="31"/>
      <c r="X1" s="31"/>
    </row>
    <row r="2" spans="1:24" ht="45.75" thickBot="1" x14ac:dyDescent="0.3">
      <c r="A2" s="6" t="s">
        <v>1</v>
      </c>
      <c r="B2" s="7" t="s">
        <v>0</v>
      </c>
      <c r="C2" s="6" t="s">
        <v>13</v>
      </c>
      <c r="D2" s="6" t="s">
        <v>10</v>
      </c>
      <c r="E2" s="6" t="s">
        <v>15</v>
      </c>
      <c r="F2" s="8" t="s">
        <v>16</v>
      </c>
      <c r="G2" s="7" t="s">
        <v>4</v>
      </c>
      <c r="H2" s="6" t="s">
        <v>5</v>
      </c>
      <c r="I2" s="6" t="s">
        <v>6</v>
      </c>
      <c r="J2" s="7" t="s">
        <v>4</v>
      </c>
      <c r="K2" s="6" t="s">
        <v>5</v>
      </c>
      <c r="L2" s="6" t="s">
        <v>6</v>
      </c>
      <c r="M2" s="7" t="s">
        <v>4</v>
      </c>
      <c r="N2" s="6" t="s">
        <v>5</v>
      </c>
      <c r="O2" s="8" t="s">
        <v>6</v>
      </c>
      <c r="P2" s="6" t="s">
        <v>4</v>
      </c>
      <c r="Q2" s="6" t="s">
        <v>5</v>
      </c>
      <c r="R2" s="6" t="s">
        <v>6</v>
      </c>
      <c r="S2" s="7" t="s">
        <v>4</v>
      </c>
      <c r="T2" s="6" t="s">
        <v>5</v>
      </c>
      <c r="U2" s="6" t="s">
        <v>6</v>
      </c>
      <c r="V2" s="7" t="s">
        <v>4</v>
      </c>
      <c r="W2" s="6" t="s">
        <v>5</v>
      </c>
      <c r="X2" s="6" t="s">
        <v>6</v>
      </c>
    </row>
    <row r="3" spans="1:24" ht="45" x14ac:dyDescent="0.25">
      <c r="A3" s="9">
        <v>1</v>
      </c>
      <c r="B3" s="10" t="s">
        <v>2</v>
      </c>
      <c r="C3" s="9" t="s">
        <v>91</v>
      </c>
      <c r="D3" s="9" t="s">
        <v>89</v>
      </c>
      <c r="E3" s="9" t="s">
        <v>17</v>
      </c>
      <c r="F3" s="11" t="s">
        <v>17</v>
      </c>
      <c r="G3" s="10">
        <v>1</v>
      </c>
      <c r="H3" s="9" t="s">
        <v>109</v>
      </c>
      <c r="I3" s="9" t="s">
        <v>110</v>
      </c>
      <c r="J3" s="10">
        <v>0</v>
      </c>
      <c r="K3" s="9"/>
      <c r="L3" s="9"/>
      <c r="M3" s="10">
        <v>0</v>
      </c>
      <c r="N3" s="9"/>
      <c r="O3" s="11"/>
      <c r="P3" s="9">
        <v>0</v>
      </c>
      <c r="Q3" s="9"/>
      <c r="R3" s="9"/>
      <c r="S3" s="10">
        <v>0</v>
      </c>
      <c r="T3" s="9"/>
      <c r="U3" s="9"/>
      <c r="V3" s="10">
        <v>0</v>
      </c>
      <c r="W3" s="9"/>
      <c r="X3" s="9"/>
    </row>
    <row r="4" spans="1:24" ht="60" x14ac:dyDescent="0.25">
      <c r="A4" s="9">
        <v>2</v>
      </c>
      <c r="B4" s="10" t="s">
        <v>2</v>
      </c>
      <c r="C4" s="9" t="s">
        <v>89</v>
      </c>
      <c r="D4" s="9" t="s">
        <v>90</v>
      </c>
      <c r="E4" s="9" t="s">
        <v>17</v>
      </c>
      <c r="F4" s="11" t="s">
        <v>17</v>
      </c>
      <c r="G4" s="10">
        <v>0</v>
      </c>
      <c r="H4" s="9"/>
      <c r="I4" s="9"/>
      <c r="J4" s="10">
        <v>0</v>
      </c>
      <c r="K4" s="9"/>
      <c r="L4" s="9"/>
      <c r="M4" s="10">
        <v>0</v>
      </c>
      <c r="N4" s="9"/>
      <c r="O4" s="11"/>
      <c r="P4" s="9">
        <v>0</v>
      </c>
      <c r="Q4" s="9"/>
      <c r="R4" s="9"/>
      <c r="S4" s="10">
        <v>0</v>
      </c>
      <c r="T4" s="9"/>
      <c r="U4" s="9"/>
      <c r="V4" s="10">
        <v>0</v>
      </c>
      <c r="W4" s="9"/>
      <c r="X4" s="9"/>
    </row>
    <row r="5" spans="1:24" ht="90" x14ac:dyDescent="0.25">
      <c r="A5" s="9">
        <v>3</v>
      </c>
      <c r="B5" s="10" t="s">
        <v>2</v>
      </c>
      <c r="C5" s="9" t="s">
        <v>90</v>
      </c>
      <c r="D5" s="9" t="s">
        <v>92</v>
      </c>
      <c r="E5" s="9" t="s">
        <v>17</v>
      </c>
      <c r="F5" s="11" t="s">
        <v>11</v>
      </c>
      <c r="G5" s="10">
        <v>0</v>
      </c>
      <c r="H5" s="9"/>
      <c r="I5" s="9"/>
      <c r="J5" s="10">
        <v>0</v>
      </c>
      <c r="K5" s="9"/>
      <c r="L5" s="9"/>
      <c r="M5" s="10">
        <v>0</v>
      </c>
      <c r="N5" s="9"/>
      <c r="O5" s="11"/>
      <c r="P5" s="9">
        <v>0</v>
      </c>
      <c r="Q5" s="9"/>
      <c r="R5" s="9"/>
      <c r="S5" s="10">
        <v>0</v>
      </c>
      <c r="T5" s="9"/>
      <c r="U5" s="9"/>
      <c r="V5" s="10">
        <v>0</v>
      </c>
      <c r="W5" s="9"/>
      <c r="X5" s="9"/>
    </row>
    <row r="6" spans="1:24" ht="120" x14ac:dyDescent="0.25">
      <c r="A6" s="9">
        <v>4</v>
      </c>
      <c r="B6" s="10" t="s">
        <v>2</v>
      </c>
      <c r="C6" s="9" t="s">
        <v>92</v>
      </c>
      <c r="D6" s="9" t="s">
        <v>93</v>
      </c>
      <c r="E6" s="9" t="s">
        <v>11</v>
      </c>
      <c r="F6" s="11" t="s">
        <v>25</v>
      </c>
      <c r="G6" s="10">
        <v>1</v>
      </c>
      <c r="H6" s="9" t="s">
        <v>11</v>
      </c>
      <c r="I6" s="9" t="s">
        <v>111</v>
      </c>
      <c r="J6" s="10">
        <v>1</v>
      </c>
      <c r="K6" s="9" t="s">
        <v>51</v>
      </c>
      <c r="L6" s="9" t="s">
        <v>120</v>
      </c>
      <c r="M6" s="10">
        <v>1</v>
      </c>
      <c r="N6" s="9" t="s">
        <v>51</v>
      </c>
      <c r="O6" s="11" t="s">
        <v>128</v>
      </c>
      <c r="P6" s="9">
        <v>1</v>
      </c>
      <c r="Q6" s="9" t="s">
        <v>51</v>
      </c>
      <c r="R6" s="9" t="s">
        <v>131</v>
      </c>
      <c r="S6" s="10">
        <v>1</v>
      </c>
      <c r="T6" s="9" t="s">
        <v>11</v>
      </c>
      <c r="U6" s="9" t="s">
        <v>128</v>
      </c>
      <c r="V6" s="10">
        <v>1</v>
      </c>
      <c r="W6" s="9" t="s">
        <v>11</v>
      </c>
      <c r="X6" s="9" t="s">
        <v>137</v>
      </c>
    </row>
    <row r="7" spans="1:24" ht="90" x14ac:dyDescent="0.25">
      <c r="A7" s="9">
        <v>5</v>
      </c>
      <c r="B7" s="10" t="s">
        <v>2</v>
      </c>
      <c r="C7" s="9" t="s">
        <v>93</v>
      </c>
      <c r="D7" s="9" t="s">
        <v>94</v>
      </c>
      <c r="E7" s="9" t="s">
        <v>25</v>
      </c>
      <c r="F7" s="11" t="s">
        <v>19</v>
      </c>
      <c r="G7" s="10">
        <v>0</v>
      </c>
      <c r="H7" s="9"/>
      <c r="I7" s="9"/>
      <c r="J7" s="10">
        <v>1</v>
      </c>
      <c r="K7" s="9" t="s">
        <v>120</v>
      </c>
      <c r="L7" s="9" t="s">
        <v>54</v>
      </c>
      <c r="M7" s="10">
        <v>1</v>
      </c>
      <c r="N7" s="9" t="s">
        <v>128</v>
      </c>
      <c r="O7" s="11" t="s">
        <v>54</v>
      </c>
      <c r="P7" s="9">
        <v>1</v>
      </c>
      <c r="Q7" s="9" t="s">
        <v>131</v>
      </c>
      <c r="R7" s="9" t="s">
        <v>54</v>
      </c>
      <c r="S7" s="10">
        <v>0</v>
      </c>
      <c r="T7" s="9"/>
      <c r="U7" s="9"/>
      <c r="V7" s="10">
        <v>0</v>
      </c>
      <c r="W7" s="9"/>
      <c r="X7" s="9"/>
    </row>
    <row r="8" spans="1:24" ht="60" x14ac:dyDescent="0.25">
      <c r="A8" s="9">
        <v>6</v>
      </c>
      <c r="B8" s="10" t="s">
        <v>2</v>
      </c>
      <c r="C8" s="9" t="s">
        <v>95</v>
      </c>
      <c r="D8" s="9" t="s">
        <v>108</v>
      </c>
      <c r="E8" s="9" t="s">
        <v>25</v>
      </c>
      <c r="F8" s="11" t="s">
        <v>17</v>
      </c>
      <c r="G8" s="10">
        <v>1</v>
      </c>
      <c r="H8" s="9" t="s">
        <v>11</v>
      </c>
      <c r="I8" s="9" t="s">
        <v>112</v>
      </c>
      <c r="J8" s="10">
        <v>0</v>
      </c>
      <c r="K8" s="9"/>
      <c r="L8" s="9"/>
      <c r="M8" s="10">
        <v>0</v>
      </c>
      <c r="N8" s="9"/>
      <c r="O8" s="11"/>
      <c r="P8" s="9">
        <v>0</v>
      </c>
      <c r="Q8" s="9"/>
      <c r="R8" s="9"/>
      <c r="S8" s="10">
        <v>1</v>
      </c>
      <c r="T8" s="9" t="s">
        <v>135</v>
      </c>
      <c r="U8" s="9" t="s">
        <v>136</v>
      </c>
      <c r="V8" s="10">
        <v>1</v>
      </c>
      <c r="W8" s="9" t="s">
        <v>138</v>
      </c>
      <c r="X8" s="9" t="s">
        <v>139</v>
      </c>
    </row>
    <row r="9" spans="1:24" ht="45" x14ac:dyDescent="0.25">
      <c r="A9" s="9">
        <v>7</v>
      </c>
      <c r="B9" s="10" t="s">
        <v>2</v>
      </c>
      <c r="C9" s="9" t="s">
        <v>97</v>
      </c>
      <c r="D9" s="9" t="s">
        <v>98</v>
      </c>
      <c r="E9" s="9" t="s">
        <v>17</v>
      </c>
      <c r="F9" s="11" t="s">
        <v>17</v>
      </c>
      <c r="G9" s="10">
        <v>0</v>
      </c>
      <c r="H9" s="9"/>
      <c r="I9" s="9"/>
      <c r="J9" s="10">
        <v>1</v>
      </c>
      <c r="K9" s="9" t="s">
        <v>121</v>
      </c>
      <c r="L9" s="9" t="s">
        <v>121</v>
      </c>
      <c r="M9" s="10">
        <v>1</v>
      </c>
      <c r="N9" s="9" t="s">
        <v>121</v>
      </c>
      <c r="O9" s="11" t="s">
        <v>121</v>
      </c>
      <c r="P9" s="9">
        <v>1</v>
      </c>
      <c r="Q9" s="9" t="s">
        <v>121</v>
      </c>
      <c r="R9" s="9" t="s">
        <v>121</v>
      </c>
      <c r="S9" s="10">
        <v>1</v>
      </c>
      <c r="T9" s="9" t="s">
        <v>121</v>
      </c>
      <c r="U9" s="9" t="s">
        <v>121</v>
      </c>
      <c r="V9" s="10">
        <v>1</v>
      </c>
      <c r="W9" s="9" t="s">
        <v>121</v>
      </c>
      <c r="X9" s="9" t="s">
        <v>121</v>
      </c>
    </row>
    <row r="10" spans="1:24" ht="90" x14ac:dyDescent="0.25">
      <c r="A10" s="9">
        <v>8</v>
      </c>
      <c r="B10" s="10" t="s">
        <v>2</v>
      </c>
      <c r="C10" s="9" t="s">
        <v>98</v>
      </c>
      <c r="D10" s="9" t="s">
        <v>99</v>
      </c>
      <c r="E10" s="9" t="s">
        <v>17</v>
      </c>
      <c r="F10" s="11" t="s">
        <v>17</v>
      </c>
      <c r="G10" s="10">
        <v>1</v>
      </c>
      <c r="H10" s="9" t="s">
        <v>113</v>
      </c>
      <c r="I10" s="9" t="s">
        <v>114</v>
      </c>
      <c r="J10" s="10">
        <v>1</v>
      </c>
      <c r="K10" s="9" t="s">
        <v>121</v>
      </c>
      <c r="L10" s="9" t="s">
        <v>123</v>
      </c>
      <c r="M10" s="10">
        <v>1</v>
      </c>
      <c r="N10" s="9" t="s">
        <v>121</v>
      </c>
      <c r="O10" s="11" t="s">
        <v>123</v>
      </c>
      <c r="P10" s="9">
        <v>1</v>
      </c>
      <c r="Q10" s="9" t="s">
        <v>121</v>
      </c>
      <c r="R10" s="9" t="s">
        <v>132</v>
      </c>
      <c r="S10" s="10">
        <v>0</v>
      </c>
      <c r="T10" s="9"/>
      <c r="U10" s="9"/>
      <c r="V10" s="10">
        <v>0</v>
      </c>
      <c r="W10" s="9"/>
      <c r="X10" s="9"/>
    </row>
    <row r="11" spans="1:24" ht="45" x14ac:dyDescent="0.25">
      <c r="A11" s="9">
        <v>9</v>
      </c>
      <c r="B11" s="10" t="s">
        <v>2</v>
      </c>
      <c r="C11" s="9" t="s">
        <v>94</v>
      </c>
      <c r="D11" s="9" t="s">
        <v>97</v>
      </c>
      <c r="E11" s="9" t="s">
        <v>19</v>
      </c>
      <c r="F11" s="11" t="s">
        <v>17</v>
      </c>
      <c r="G11" s="10">
        <v>0</v>
      </c>
      <c r="H11" s="9"/>
      <c r="I11" s="9"/>
      <c r="J11" s="10">
        <v>1</v>
      </c>
      <c r="K11" s="9" t="s">
        <v>54</v>
      </c>
      <c r="L11" s="9" t="s">
        <v>121</v>
      </c>
      <c r="M11" s="10">
        <v>1</v>
      </c>
      <c r="N11" s="9" t="s">
        <v>54</v>
      </c>
      <c r="O11" s="11" t="s">
        <v>121</v>
      </c>
      <c r="P11" s="9">
        <v>1</v>
      </c>
      <c r="Q11" s="9" t="s">
        <v>54</v>
      </c>
      <c r="R11" s="9" t="s">
        <v>121</v>
      </c>
      <c r="S11" s="10">
        <v>1</v>
      </c>
      <c r="T11" s="9" t="s">
        <v>19</v>
      </c>
      <c r="U11" s="9" t="s">
        <v>121</v>
      </c>
      <c r="V11" s="10">
        <v>0</v>
      </c>
      <c r="W11" s="9"/>
      <c r="X11" s="9"/>
    </row>
    <row r="12" spans="1:24" ht="45" x14ac:dyDescent="0.25">
      <c r="A12" s="9">
        <v>10</v>
      </c>
      <c r="B12" s="10" t="s">
        <v>2</v>
      </c>
      <c r="C12" s="9" t="s">
        <v>94</v>
      </c>
      <c r="D12" s="9" t="s">
        <v>100</v>
      </c>
      <c r="E12" s="9" t="s">
        <v>19</v>
      </c>
      <c r="F12" s="11" t="s">
        <v>17</v>
      </c>
      <c r="G12" s="10">
        <v>0</v>
      </c>
      <c r="H12" s="9"/>
      <c r="I12" s="9"/>
      <c r="J12" s="10">
        <v>1</v>
      </c>
      <c r="K12" s="9" t="s">
        <v>54</v>
      </c>
      <c r="L12" s="9" t="s">
        <v>122</v>
      </c>
      <c r="M12" s="10">
        <v>1</v>
      </c>
      <c r="N12" s="9" t="s">
        <v>54</v>
      </c>
      <c r="O12" s="11" t="s">
        <v>122</v>
      </c>
      <c r="P12" s="9">
        <v>1</v>
      </c>
      <c r="Q12" s="9" t="s">
        <v>54</v>
      </c>
      <c r="R12" s="9" t="s">
        <v>122</v>
      </c>
      <c r="S12" s="10">
        <v>1</v>
      </c>
      <c r="T12" s="9" t="s">
        <v>19</v>
      </c>
      <c r="U12" s="9" t="s">
        <v>122</v>
      </c>
      <c r="V12" s="10">
        <v>0</v>
      </c>
      <c r="W12" s="9"/>
      <c r="X12" s="9"/>
    </row>
    <row r="13" spans="1:24" ht="45" x14ac:dyDescent="0.25">
      <c r="A13" s="9">
        <v>11</v>
      </c>
      <c r="B13" s="10" t="s">
        <v>2</v>
      </c>
      <c r="C13" s="9" t="s">
        <v>100</v>
      </c>
      <c r="D13" s="9" t="s">
        <v>101</v>
      </c>
      <c r="E13" s="9" t="s">
        <v>17</v>
      </c>
      <c r="F13" s="11" t="s">
        <v>17</v>
      </c>
      <c r="G13" s="10">
        <v>0</v>
      </c>
      <c r="H13" s="9"/>
      <c r="I13" s="9"/>
      <c r="J13" s="10">
        <v>1</v>
      </c>
      <c r="K13" s="9" t="s">
        <v>122</v>
      </c>
      <c r="L13" s="9" t="s">
        <v>122</v>
      </c>
      <c r="M13" s="10">
        <v>1</v>
      </c>
      <c r="N13" s="9" t="s">
        <v>122</v>
      </c>
      <c r="O13" s="11" t="s">
        <v>122</v>
      </c>
      <c r="P13" s="9">
        <v>1</v>
      </c>
      <c r="Q13" s="9" t="s">
        <v>122</v>
      </c>
      <c r="R13" s="9" t="s">
        <v>122</v>
      </c>
      <c r="S13" s="10">
        <v>1</v>
      </c>
      <c r="T13" s="9" t="s">
        <v>122</v>
      </c>
      <c r="U13" s="9" t="s">
        <v>122</v>
      </c>
      <c r="V13" s="10">
        <v>1</v>
      </c>
      <c r="W13" s="9" t="s">
        <v>122</v>
      </c>
      <c r="X13" s="9" t="s">
        <v>122</v>
      </c>
    </row>
    <row r="14" spans="1:24" ht="60" x14ac:dyDescent="0.25">
      <c r="A14" s="9">
        <v>12</v>
      </c>
      <c r="B14" s="10" t="s">
        <v>2</v>
      </c>
      <c r="C14" s="9" t="s">
        <v>101</v>
      </c>
      <c r="D14" s="9" t="s">
        <v>99</v>
      </c>
      <c r="E14" s="9" t="s">
        <v>17</v>
      </c>
      <c r="F14" s="11" t="s">
        <v>17</v>
      </c>
      <c r="G14" s="10">
        <v>0</v>
      </c>
      <c r="H14" s="9"/>
      <c r="I14" s="9"/>
      <c r="J14" s="10">
        <v>1</v>
      </c>
      <c r="K14" s="9" t="s">
        <v>122</v>
      </c>
      <c r="L14" s="9" t="s">
        <v>124</v>
      </c>
      <c r="M14" s="10">
        <v>1</v>
      </c>
      <c r="N14" s="9" t="s">
        <v>122</v>
      </c>
      <c r="O14" s="11" t="s">
        <v>124</v>
      </c>
      <c r="P14" s="9">
        <v>1</v>
      </c>
      <c r="Q14" s="9" t="s">
        <v>122</v>
      </c>
      <c r="R14" s="9" t="s">
        <v>132</v>
      </c>
      <c r="S14" s="10">
        <v>0</v>
      </c>
      <c r="T14" s="9"/>
      <c r="U14" s="9"/>
      <c r="V14" s="10">
        <v>0</v>
      </c>
      <c r="W14" s="9"/>
      <c r="X14" s="9"/>
    </row>
    <row r="15" spans="1:24" ht="60" x14ac:dyDescent="0.25">
      <c r="A15" s="9">
        <v>13</v>
      </c>
      <c r="B15" s="10" t="s">
        <v>2</v>
      </c>
      <c r="C15" s="9" t="s">
        <v>99</v>
      </c>
      <c r="D15" s="9" t="s">
        <v>102</v>
      </c>
      <c r="E15" s="9" t="s">
        <v>17</v>
      </c>
      <c r="F15" s="11" t="s">
        <v>11</v>
      </c>
      <c r="G15" s="10">
        <v>0</v>
      </c>
      <c r="H15" s="9"/>
      <c r="I15" s="9"/>
      <c r="J15" s="10">
        <v>1</v>
      </c>
      <c r="K15" s="9" t="s">
        <v>123</v>
      </c>
      <c r="L15" s="9" t="s">
        <v>64</v>
      </c>
      <c r="M15" s="10">
        <v>1</v>
      </c>
      <c r="N15" s="9" t="s">
        <v>123</v>
      </c>
      <c r="O15" s="11" t="s">
        <v>64</v>
      </c>
      <c r="P15" s="9">
        <v>1</v>
      </c>
      <c r="Q15" s="9" t="s">
        <v>132</v>
      </c>
      <c r="R15" s="9" t="s">
        <v>133</v>
      </c>
      <c r="S15" s="10">
        <v>1</v>
      </c>
      <c r="T15" s="9" t="s">
        <v>132</v>
      </c>
      <c r="U15" s="9" t="s">
        <v>11</v>
      </c>
      <c r="V15" s="10">
        <v>0</v>
      </c>
      <c r="W15" s="9"/>
      <c r="X15" s="9"/>
    </row>
    <row r="16" spans="1:24" ht="45" x14ac:dyDescent="0.25">
      <c r="A16" s="9">
        <v>14</v>
      </c>
      <c r="B16" s="10" t="s">
        <v>2</v>
      </c>
      <c r="C16" s="9" t="s">
        <v>102</v>
      </c>
      <c r="D16" s="9" t="s">
        <v>103</v>
      </c>
      <c r="E16" s="9" t="s">
        <v>11</v>
      </c>
      <c r="F16" s="11" t="s">
        <v>25</v>
      </c>
      <c r="G16" s="10">
        <v>1</v>
      </c>
      <c r="H16" s="9" t="s">
        <v>11</v>
      </c>
      <c r="I16" s="9" t="s">
        <v>116</v>
      </c>
      <c r="J16" s="10">
        <v>1</v>
      </c>
      <c r="K16" s="9" t="s">
        <v>64</v>
      </c>
      <c r="L16" s="9" t="s">
        <v>125</v>
      </c>
      <c r="M16" s="10">
        <v>1</v>
      </c>
      <c r="N16" s="9" t="s">
        <v>64</v>
      </c>
      <c r="O16" s="11" t="s">
        <v>129</v>
      </c>
      <c r="P16" s="9">
        <v>1</v>
      </c>
      <c r="Q16" s="9" t="s">
        <v>133</v>
      </c>
      <c r="R16" s="9" t="s">
        <v>129</v>
      </c>
      <c r="S16" s="10">
        <v>1</v>
      </c>
      <c r="T16" s="9" t="s">
        <v>11</v>
      </c>
      <c r="U16" s="9" t="s">
        <v>129</v>
      </c>
      <c r="V16" s="10">
        <v>1</v>
      </c>
      <c r="W16" s="9" t="s">
        <v>11</v>
      </c>
      <c r="X16" s="9" t="s">
        <v>140</v>
      </c>
    </row>
    <row r="17" spans="1:24" ht="60" x14ac:dyDescent="0.25">
      <c r="A17" s="9">
        <v>15</v>
      </c>
      <c r="B17" s="10" t="s">
        <v>2</v>
      </c>
      <c r="C17" s="9" t="s">
        <v>103</v>
      </c>
      <c r="D17" s="9" t="s">
        <v>104</v>
      </c>
      <c r="E17" s="9" t="s">
        <v>25</v>
      </c>
      <c r="F17" s="11" t="s">
        <v>17</v>
      </c>
      <c r="G17" s="10">
        <v>1</v>
      </c>
      <c r="H17" s="9" t="s">
        <v>115</v>
      </c>
      <c r="I17" s="9" t="s">
        <v>117</v>
      </c>
      <c r="J17" s="10">
        <v>0</v>
      </c>
      <c r="K17" s="9"/>
      <c r="L17" s="9"/>
      <c r="M17" s="10">
        <v>0</v>
      </c>
      <c r="N17" s="9"/>
      <c r="O17" s="11"/>
      <c r="P17" s="9">
        <v>0</v>
      </c>
      <c r="Q17" s="9"/>
      <c r="R17" s="9"/>
      <c r="S17" s="10">
        <v>0</v>
      </c>
      <c r="T17" s="9"/>
      <c r="U17" s="9"/>
      <c r="V17" s="10">
        <v>0</v>
      </c>
      <c r="W17" s="9"/>
      <c r="X17" s="9"/>
    </row>
    <row r="18" spans="1:24" x14ac:dyDescent="0.25">
      <c r="A18" s="9"/>
      <c r="B18" s="10"/>
      <c r="C18" s="9"/>
      <c r="D18" s="9"/>
      <c r="E18" s="9"/>
      <c r="F18" s="11" t="s">
        <v>79</v>
      </c>
      <c r="G18" s="10">
        <f>SUM(G3:G17)/COUNT(G3:G17)</f>
        <v>0.4</v>
      </c>
      <c r="H18" s="9"/>
      <c r="I18" s="9"/>
      <c r="J18" s="10">
        <f>SUM(J3:J17)/COUNT(J3:J17)</f>
        <v>0.66666666666666663</v>
      </c>
      <c r="K18" s="9"/>
      <c r="L18" s="9"/>
      <c r="M18" s="10">
        <f>SUM(M3:M17)/COUNT(M3:M17)</f>
        <v>0.66666666666666663</v>
      </c>
      <c r="N18" s="9"/>
      <c r="O18" s="11"/>
      <c r="P18" s="9">
        <f>SUM(P3:P17)/COUNT(P3:P17)</f>
        <v>0.66666666666666663</v>
      </c>
      <c r="Q18" s="9"/>
      <c r="R18" s="9"/>
      <c r="S18" s="10">
        <f>SUM(S3:S17)/COUNT(S3:S17)</f>
        <v>0.53333333333333333</v>
      </c>
      <c r="T18" s="9"/>
      <c r="U18" s="9"/>
      <c r="V18" s="10">
        <f>SUM(V3:V17)/COUNT(V3:V17)</f>
        <v>0.33333333333333331</v>
      </c>
      <c r="W18" s="9"/>
      <c r="X18" s="9"/>
    </row>
    <row r="19" spans="1:24" ht="45" x14ac:dyDescent="0.25">
      <c r="A19" s="9">
        <v>16</v>
      </c>
      <c r="B19" s="10" t="s">
        <v>35</v>
      </c>
      <c r="C19" s="9" t="s">
        <v>91</v>
      </c>
      <c r="D19" s="9" t="s">
        <v>105</v>
      </c>
      <c r="E19" s="9"/>
      <c r="F19" s="11"/>
      <c r="G19" s="10">
        <v>1</v>
      </c>
      <c r="H19" s="9" t="s">
        <v>109</v>
      </c>
      <c r="I19" s="9" t="s">
        <v>118</v>
      </c>
      <c r="J19" s="10">
        <v>0</v>
      </c>
      <c r="K19" s="9"/>
      <c r="L19" s="9"/>
      <c r="M19" s="10">
        <v>0</v>
      </c>
      <c r="N19" s="9"/>
      <c r="O19" s="11"/>
      <c r="P19" s="9">
        <v>0</v>
      </c>
      <c r="Q19" s="9"/>
      <c r="R19" s="9"/>
      <c r="S19" s="10">
        <v>0</v>
      </c>
      <c r="T19" s="9"/>
      <c r="U19" s="9"/>
      <c r="V19" s="10">
        <v>0</v>
      </c>
      <c r="W19" s="9"/>
      <c r="X19" s="9"/>
    </row>
    <row r="20" spans="1:24" ht="75" x14ac:dyDescent="0.25">
      <c r="A20" s="9">
        <v>17</v>
      </c>
      <c r="B20" s="10" t="s">
        <v>35</v>
      </c>
      <c r="C20" s="9" t="s">
        <v>89</v>
      </c>
      <c r="D20" s="9" t="s">
        <v>106</v>
      </c>
      <c r="E20" s="9"/>
      <c r="F20" s="11"/>
      <c r="G20" s="10">
        <v>1</v>
      </c>
      <c r="H20" s="9" t="s">
        <v>110</v>
      </c>
      <c r="I20" s="9" t="s">
        <v>119</v>
      </c>
      <c r="J20" s="10">
        <v>1</v>
      </c>
      <c r="K20" s="9" t="s">
        <v>126</v>
      </c>
      <c r="L20" s="9" t="s">
        <v>127</v>
      </c>
      <c r="M20" s="10">
        <v>1</v>
      </c>
      <c r="N20" s="9" t="s">
        <v>126</v>
      </c>
      <c r="O20" s="11" t="s">
        <v>130</v>
      </c>
      <c r="P20" s="9">
        <v>1</v>
      </c>
      <c r="Q20" s="9" t="s">
        <v>126</v>
      </c>
      <c r="R20" s="9" t="s">
        <v>134</v>
      </c>
      <c r="S20" s="10">
        <v>1</v>
      </c>
      <c r="T20" s="9" t="s">
        <v>126</v>
      </c>
      <c r="U20" s="9" t="s">
        <v>127</v>
      </c>
      <c r="V20" s="10">
        <v>1</v>
      </c>
      <c r="W20" s="9" t="s">
        <v>143</v>
      </c>
      <c r="X20" s="9" t="s">
        <v>127</v>
      </c>
    </row>
    <row r="21" spans="1:24" ht="60" x14ac:dyDescent="0.25">
      <c r="A21" s="9">
        <v>18</v>
      </c>
      <c r="B21" s="10" t="s">
        <v>35</v>
      </c>
      <c r="C21" s="9" t="s">
        <v>90</v>
      </c>
      <c r="D21" s="9" t="s">
        <v>106</v>
      </c>
      <c r="E21" s="9"/>
      <c r="F21" s="11"/>
      <c r="G21" s="10">
        <v>0</v>
      </c>
      <c r="H21" s="9"/>
      <c r="I21" s="9"/>
      <c r="J21" s="10">
        <v>0</v>
      </c>
      <c r="K21" s="9"/>
      <c r="L21" s="9"/>
      <c r="M21" s="10">
        <v>0</v>
      </c>
      <c r="N21" s="9"/>
      <c r="O21" s="11"/>
      <c r="P21" s="9">
        <v>0</v>
      </c>
      <c r="Q21" s="9"/>
      <c r="R21" s="9"/>
      <c r="S21" s="10">
        <v>0</v>
      </c>
      <c r="T21" s="9"/>
      <c r="U21" s="9"/>
      <c r="V21" s="10">
        <v>1</v>
      </c>
      <c r="W21" s="9" t="s">
        <v>142</v>
      </c>
      <c r="X21" s="9" t="s">
        <v>127</v>
      </c>
    </row>
    <row r="22" spans="1:24" ht="75" x14ac:dyDescent="0.25">
      <c r="A22" s="9">
        <v>19</v>
      </c>
      <c r="B22" s="10" t="s">
        <v>35</v>
      </c>
      <c r="C22" s="9" t="s">
        <v>96</v>
      </c>
      <c r="D22" s="9" t="s">
        <v>107</v>
      </c>
      <c r="E22" s="9"/>
      <c r="F22" s="11"/>
      <c r="G22" s="10">
        <v>1</v>
      </c>
      <c r="H22" s="9" t="s">
        <v>112</v>
      </c>
      <c r="I22" s="9" t="s">
        <v>118</v>
      </c>
      <c r="J22" s="10">
        <v>0</v>
      </c>
      <c r="K22" s="9"/>
      <c r="L22" s="9"/>
      <c r="M22" s="10">
        <v>0</v>
      </c>
      <c r="N22" s="9"/>
      <c r="O22" s="11"/>
      <c r="P22" s="9">
        <v>0</v>
      </c>
      <c r="Q22" s="9"/>
      <c r="R22" s="9"/>
      <c r="S22" s="10">
        <v>0</v>
      </c>
      <c r="T22" s="9"/>
      <c r="U22" s="9"/>
      <c r="V22" s="10">
        <v>1</v>
      </c>
      <c r="W22" s="9" t="s">
        <v>139</v>
      </c>
      <c r="X22" s="9" t="s">
        <v>141</v>
      </c>
    </row>
    <row r="23" spans="1:24" x14ac:dyDescent="0.25">
      <c r="A23" s="9"/>
      <c r="B23" s="10"/>
      <c r="C23" s="9"/>
      <c r="D23" s="9"/>
      <c r="E23" s="9"/>
      <c r="F23" s="11" t="s">
        <v>79</v>
      </c>
      <c r="G23" s="10">
        <f>SUM(G19:G22)/COUNT(G19:G22)</f>
        <v>0.75</v>
      </c>
      <c r="H23" s="9"/>
      <c r="I23" s="9"/>
      <c r="J23" s="10">
        <f>SUM(J19:J22)/COUNT(J19:J22)</f>
        <v>0.25</v>
      </c>
      <c r="K23" s="9"/>
      <c r="L23" s="9"/>
      <c r="M23" s="10">
        <f>SUM(M19:M22)/COUNT(M19:M22)</f>
        <v>0.25</v>
      </c>
      <c r="N23" s="9"/>
      <c r="O23" s="11"/>
      <c r="P23" s="9">
        <f>SUM(P19:P22)/COUNT(P19:P22)</f>
        <v>0.25</v>
      </c>
      <c r="Q23" s="9"/>
      <c r="R23" s="9"/>
      <c r="S23" s="10">
        <f>SUM(S19:S22)/COUNT(S19:S22)</f>
        <v>0.25</v>
      </c>
      <c r="T23" s="9"/>
      <c r="U23" s="9"/>
      <c r="V23" s="10">
        <f>SUM(V19:V22)/COUNT(V19:V22)</f>
        <v>0.75</v>
      </c>
      <c r="W23" s="9"/>
      <c r="X23" s="9"/>
    </row>
    <row r="24" spans="1:24" x14ac:dyDescent="0.25">
      <c r="A24" s="9"/>
      <c r="B24" s="10"/>
      <c r="C24" s="9"/>
      <c r="D24" s="9"/>
      <c r="E24" s="9"/>
      <c r="F24" s="12" t="s">
        <v>49</v>
      </c>
      <c r="G24" s="13">
        <f>SUM(G3:G17,G19:G22)/COUNT(G3:G17,G19:G22)</f>
        <v>0.47368421052631576</v>
      </c>
      <c r="H24" s="9"/>
      <c r="I24" s="9"/>
      <c r="J24" s="13">
        <f>SUM(J3:J17,J19:J22)/COUNT(J3:J17,J19:J22)</f>
        <v>0.57894736842105265</v>
      </c>
      <c r="K24" s="9"/>
      <c r="L24" s="9"/>
      <c r="M24" s="13">
        <f>SUM(M3:M17,M19:M22)/COUNT(M3:M17,M19:M22)</f>
        <v>0.57894736842105265</v>
      </c>
      <c r="N24" s="9"/>
      <c r="O24" s="11"/>
      <c r="P24" s="14">
        <f>SUM(P3:P17,P19:P22)/COUNT(P3:P17,P19:P22)</f>
        <v>0.57894736842105265</v>
      </c>
      <c r="Q24" s="9"/>
      <c r="R24" s="9"/>
      <c r="S24" s="13">
        <f>SUM(S3:S17,S19:S22)/COUNT(S3:S17,S19:S22)</f>
        <v>0.47368421052631576</v>
      </c>
      <c r="T24" s="9"/>
      <c r="U24" s="9"/>
      <c r="V24" s="13">
        <f>SUM(V3:V17,V19:V22)/COUNT(V3:V17,V19:V22)</f>
        <v>0.42105263157894735</v>
      </c>
      <c r="W24" s="9"/>
      <c r="X24" s="9"/>
    </row>
    <row r="25" spans="1:24" x14ac:dyDescent="0.25">
      <c r="B25" s="1"/>
      <c r="F25" s="2"/>
      <c r="G25" s="1"/>
      <c r="J25" s="1"/>
      <c r="M25" s="1"/>
      <c r="O25" s="2"/>
      <c r="S25" s="1"/>
      <c r="V25" s="1"/>
    </row>
    <row r="26" spans="1:24" x14ac:dyDescent="0.25">
      <c r="B26" s="1"/>
      <c r="F26" s="3" t="s">
        <v>144</v>
      </c>
      <c r="G26" s="4">
        <f>G24</f>
        <v>0.47368421052631576</v>
      </c>
      <c r="J26" s="4">
        <f>AVERAGE(J24,M24,P24,S24,V24)</f>
        <v>0.52631578947368429</v>
      </c>
      <c r="M26" s="1"/>
      <c r="O26" s="2"/>
      <c r="S26" s="1"/>
      <c r="V26" s="1"/>
    </row>
  </sheetData>
  <mergeCells count="7">
    <mergeCell ref="S1:U1"/>
    <mergeCell ref="V1:X1"/>
    <mergeCell ref="B1:F1"/>
    <mergeCell ref="G1:I1"/>
    <mergeCell ref="J1:L1"/>
    <mergeCell ref="M1:O1"/>
    <mergeCell ref="P1:R1"/>
  </mergeCells>
  <pageMargins left="0.39370078740157483" right="0" top="0.39370078740157483" bottom="0.39370078740157483" header="0" footer="0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6" ma:contentTypeDescription="Utwórz nowy dokument." ma:contentTypeScope="" ma:versionID="746ce095a376785e56f8e1418f7e1413">
  <xsd:schema xmlns:xsd="http://www.w3.org/2001/XMLSchema" xmlns:xs="http://www.w3.org/2001/XMLSchema" xmlns:p="http://schemas.microsoft.com/office/2006/metadata/properties" xmlns:ns3="c8f656d6-3613-40d7-a283-9b9e2fc0b499" xmlns:ns4="84bae827-43eb-4799-b986-0b4b10c2bedf" targetNamespace="http://schemas.microsoft.com/office/2006/metadata/properties" ma:root="true" ma:fieldsID="08323d50b603442337e480d3a3ca5dcf" ns3:_="" ns4:_="">
    <xsd:import namespace="c8f656d6-3613-40d7-a283-9b9e2fc0b499"/>
    <xsd:import namespace="84bae827-43eb-4799-b986-0b4b10c2bed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Props1.xml><?xml version="1.0" encoding="utf-8"?>
<ds:datastoreItem xmlns:ds="http://schemas.openxmlformats.org/officeDocument/2006/customXml" ds:itemID="{F734B24B-2C24-467A-8687-B2C546768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546EE-5936-468C-83D0-058F0B360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f656d6-3613-40d7-a283-9b9e2fc0b499"/>
    <ds:schemaRef ds:uri="84bae827-43eb-4799-b986-0b4b10c2b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AB4F2-D0DD-443F-BBD6-5C7CC329DA2C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c8f656d6-3613-40d7-a283-9b9e2fc0b499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84bae827-43eb-4799-b986-0b4b10c2be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PROMPT 1 BICYCLE</vt:lpstr>
      <vt:lpstr>PROMPT 2 COMPUTER</vt:lpstr>
      <vt:lpstr>1.1 Bicycle</vt:lpstr>
      <vt:lpstr>1.2 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Abb</dc:creator>
  <cp:lastModifiedBy>Apoorva Singh</cp:lastModifiedBy>
  <cp:lastPrinted>2024-04-22T05:30:59Z</cp:lastPrinted>
  <dcterms:created xsi:type="dcterms:W3CDTF">2023-05-15T12:40:23Z</dcterms:created>
  <dcterms:modified xsi:type="dcterms:W3CDTF">2024-04-29T16:54:54Z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